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fileSharing readOnlyRecommended="1"/>
  <workbookPr codeName="ThisWorkbook" defaultThemeVersion="166925"/>
  <mc:AlternateContent xmlns:mc="http://schemas.openxmlformats.org/markup-compatibility/2006">
    <mc:Choice Requires="x15">
      <x15ac:absPath xmlns:x15ac="http://schemas.microsoft.com/office/spreadsheetml/2010/11/ac" url="https://ofwat.sharepoint.com/sites/ofw-pr24/Final determinations/Models/3. Publication/Outcomes/Measure of experience performance commitments (PCs)/PR24OC34 C-MeX RoRE payments/"/>
    </mc:Choice>
  </mc:AlternateContent>
  <xr:revisionPtr revIDLastSave="0" documentId="8_{492ACBF5-5DD2-4383-892A-7115759A8DC2}" xr6:coauthVersionLast="47" xr6:coauthVersionMax="47" xr10:uidLastSave="{00000000-0000-0000-0000-000000000000}"/>
  <bookViews>
    <workbookView xWindow="-98" yWindow="-98" windowWidth="21795" windowHeight="13875" tabRatio="929" xr2:uid="{0D9DA935-E335-439A-87B0-77F7122060D6}"/>
  </bookViews>
  <sheets>
    <sheet name="Cover" sheetId="125" r:id="rId1"/>
    <sheet name="Conceptual Model" sheetId="110" r:id="rId2"/>
    <sheet name="F_Inputs" sheetId="112" r:id="rId3"/>
    <sheet name="InpC" sheetId="114" r:id="rId4"/>
    <sheet name="PCL" sheetId="123" r:id="rId5"/>
    <sheet name="Inp_RCV" sheetId="121" r:id="rId6"/>
    <sheet name="RCV" sheetId="122" r:id="rId7"/>
    <sheet name="Inp_1" sheetId="73" r:id="rId8"/>
    <sheet name="Inp_2" sheetId="99" r:id="rId9"/>
    <sheet name="Inp_3" sheetId="113" r:id="rId10"/>
    <sheet name="Expected payments £m PreCap" sheetId="115" r:id="rId11"/>
    <sheet name="Cap &amp; Collar £m" sheetId="116" r:id="rId12"/>
    <sheet name="Expected payments £m" sheetId="117" r:id="rId13"/>
    <sheet name="Expected payments %RoRE" sheetId="118" r:id="rId14"/>
    <sheet name="Summary" sheetId="119" r:id="rId15"/>
    <sheet name="F_Outputs" sheetId="76" r:id="rId16"/>
  </sheets>
  <definedNames>
    <definedName name="____net1" localSheetId="0" hidden="1">{"NET",#N/A,FALSE,"401C11"}</definedName>
    <definedName name="____net1" localSheetId="5" hidden="1">{"NET",#N/A,FALSE,"401C11"}</definedName>
    <definedName name="____net1" localSheetId="4" hidden="1">{"NET",#N/A,FALSE,"401C11"}</definedName>
    <definedName name="____net1" localSheetId="6" hidden="1">{"NET",#N/A,FALSE,"401C11"}</definedName>
    <definedName name="____net1" hidden="1">{"NET",#N/A,FALSE,"401C11"}</definedName>
    <definedName name="__123Graph_A" localSheetId="0" hidden="1">#REF!</definedName>
    <definedName name="__123Graph_A" localSheetId="5" hidden="1">#REF!</definedName>
    <definedName name="__123Graph_A" hidden="1">#REF!</definedName>
    <definedName name="__123Graph_B" localSheetId="0" hidden="1">#REF!</definedName>
    <definedName name="__123Graph_B" localSheetId="5" hidden="1">#REF!</definedName>
    <definedName name="__123Graph_B" hidden="1">#REF!</definedName>
    <definedName name="__123Graph_C" localSheetId="0" hidden="1">#REF!</definedName>
    <definedName name="__123Graph_C" localSheetId="5" hidden="1">#REF!</definedName>
    <definedName name="__123Graph_C" hidden="1">#REF!</definedName>
    <definedName name="__123Graph_X" localSheetId="0" hidden="1">#REF!</definedName>
    <definedName name="__123Graph_X" localSheetId="5" hidden="1">#REF!</definedName>
    <definedName name="__123Graph_X" hidden="1">#REF!</definedName>
    <definedName name="__net1" localSheetId="0" hidden="1">{"NET",#N/A,FALSE,"401C11"}</definedName>
    <definedName name="__net1" localSheetId="5" hidden="1">{"NET",#N/A,FALSE,"401C11"}</definedName>
    <definedName name="__net1" localSheetId="4" hidden="1">{"NET",#N/A,FALSE,"401C11"}</definedName>
    <definedName name="__net1" localSheetId="6" hidden="1">{"NET",#N/A,FALSE,"401C11"}</definedName>
    <definedName name="__net1" hidden="1">{"NET",#N/A,FALSE,"401C11"}</definedName>
    <definedName name="_1___Data_table_for_graph___Leakage___AR4__AR3__AR2__AR1_and_Ofwat_leakage_targets" localSheetId="0">#REF!</definedName>
    <definedName name="_1___Data_table_for_graph___Leakage___AR4__AR3__AR2__AR1_and_Ofwat_leakage_targets">#REF!</definedName>
    <definedName name="_1__Data_table_for_graph___meter_penetration___AR4__AR3__AR2__and_AR1" localSheetId="0">#REF!</definedName>
    <definedName name="_1__Data_table_for_graph___meter_penetration___AR4__AR3__AR2__and_AR1">#REF!</definedName>
    <definedName name="_1__Graph___meter_penetration___AR4__AR3__AR2__and_AR1" localSheetId="0">#REF!</definedName>
    <definedName name="_1__Graph___meter_penetration___AR4__AR3__AR2__and_AR1">#REF!</definedName>
    <definedName name="_1_0__123Grap" localSheetId="0" hidden="1">#REF!</definedName>
    <definedName name="_1_0__123Grap" localSheetId="5" hidden="1">#REF!</definedName>
    <definedName name="_1_0__123Grap" hidden="1">#REF!</definedName>
    <definedName name="_1_123Grap" localSheetId="0" hidden="1">#REF!</definedName>
    <definedName name="_1_123Grap" localSheetId="5" hidden="1">#REF!</definedName>
    <definedName name="_1_123Grap" hidden="1">#REF!</definedName>
    <definedName name="_123Graph_F" localSheetId="0" hidden="1">#REF!</definedName>
    <definedName name="_123Graph_F" localSheetId="5" hidden="1">#REF!</definedName>
    <definedName name="_123Graph_F" hidden="1">#REF!</definedName>
    <definedName name="_2__Graph___Leakage_AR4__AR3__AR2__AR1_and_Ofwat_leakage_targets" localSheetId="0">#REF!</definedName>
    <definedName name="_2__Graph___Leakage_AR4__AR3__AR2__AR1_and_Ofwat_leakage_targets">#REF!</definedName>
    <definedName name="_2__Graph___meter_penetration___AR4__AR3__AR2__and_AR1" localSheetId="0">#REF!</definedName>
    <definedName name="_2__Graph___meter_penetration___AR4__AR3__AR2__and_AR1">#REF!</definedName>
    <definedName name="_2_0__123Grap" localSheetId="0" hidden="1">#REF!</definedName>
    <definedName name="_2_0__123Grap" localSheetId="5" hidden="1">#REF!</definedName>
    <definedName name="_2_0__123Grap" hidden="1">#REF!</definedName>
    <definedName name="_2_123Grap" localSheetId="0" hidden="1">#REF!</definedName>
    <definedName name="_2_123Grap" localSheetId="5" hidden="1">#REF!</definedName>
    <definedName name="_2_123Grap" hidden="1">#REF!</definedName>
    <definedName name="_3__Table_of_Leakage__Ml_d__percent_change_since_AR3__AR2__AR1" localSheetId="0">#REF!</definedName>
    <definedName name="_3__Table_of_Leakage__Ml_d__percent_change_since_AR3__AR2__AR1">#REF!</definedName>
    <definedName name="_3__Table_of_meter_penetration_percent_change_since_AR3__AR2_and_AR1" localSheetId="0">#REF!</definedName>
    <definedName name="_3__Table_of_meter_penetration_percent_change_since_AR3__AR2_and_AR1">#REF!</definedName>
    <definedName name="_3_0_S" localSheetId="0" hidden="1">#REF!</definedName>
    <definedName name="_3_0_S" localSheetId="5" hidden="1">#REF!</definedName>
    <definedName name="_3_0_S" hidden="1">#REF!</definedName>
    <definedName name="_3_123Grap" localSheetId="0" hidden="1">#REF!</definedName>
    <definedName name="_3_123Grap" localSheetId="5" hidden="1">#REF!</definedName>
    <definedName name="_3_123Grap" hidden="1">#REF!</definedName>
    <definedName name="_34_123Grap" localSheetId="0" hidden="1">#REF!</definedName>
    <definedName name="_34_123Grap" localSheetId="5" hidden="1">#REF!</definedName>
    <definedName name="_34_123Grap" hidden="1">#REF!</definedName>
    <definedName name="_42S" localSheetId="0" hidden="1">#REF!</definedName>
    <definedName name="_42S" localSheetId="5" hidden="1">#REF!</definedName>
    <definedName name="_42S" hidden="1">#REF!</definedName>
    <definedName name="_4S" localSheetId="0" hidden="1">#REF!</definedName>
    <definedName name="_4S" localSheetId="5" hidden="1">#REF!</definedName>
    <definedName name="_4S" hidden="1">#REF!</definedName>
    <definedName name="_5_0__123Grap" localSheetId="0" hidden="1">#REF!</definedName>
    <definedName name="_5_0__123Grap" localSheetId="5" hidden="1">#REF!</definedName>
    <definedName name="_5_0__123Grap" hidden="1">#REF!</definedName>
    <definedName name="_6_0_S" localSheetId="0" hidden="1">#REF!</definedName>
    <definedName name="_6_0_S" localSheetId="5" hidden="1">#REF!</definedName>
    <definedName name="_6_0_S" hidden="1">#REF!</definedName>
    <definedName name="_6_123Grap" localSheetId="0" hidden="1">#REF!</definedName>
    <definedName name="_6_123Grap" localSheetId="5" hidden="1">#REF!</definedName>
    <definedName name="_6_123Grap" hidden="1">#REF!</definedName>
    <definedName name="_8_123Grap" localSheetId="0" hidden="1">#REF!</definedName>
    <definedName name="_8_123Grap" localSheetId="5" hidden="1">#REF!</definedName>
    <definedName name="_8_123Grap" hidden="1">#REF!</definedName>
    <definedName name="_8S" localSheetId="0" hidden="1">#REF!</definedName>
    <definedName name="_8S" localSheetId="5" hidden="1">#REF!</definedName>
    <definedName name="_8S" hidden="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Dist_Values" hidden="1">#REF!</definedName>
    <definedName name="_Fill" localSheetId="0" hidden="1">#REF!</definedName>
    <definedName name="_Fill" localSheetId="5" hidden="1">#REF!</definedName>
    <definedName name="_Fill" hidden="1">#REF!</definedName>
    <definedName name="_Key1" localSheetId="0" hidden="1">#REF!</definedName>
    <definedName name="_Key1" localSheetId="5" hidden="1">#REF!</definedName>
    <definedName name="_Key1" hidden="1">#REF!</definedName>
    <definedName name="_Key2" localSheetId="0" hidden="1">#REF!</definedName>
    <definedName name="_Key2" localSheetId="5" hidden="1">#REF!</definedName>
    <definedName name="_Key2" hidden="1">#REF!</definedName>
    <definedName name="_net1" localSheetId="0" hidden="1">{"NET",#N/A,FALSE,"401C11"}</definedName>
    <definedName name="_net1" localSheetId="5" hidden="1">{"NET",#N/A,FALSE,"401C11"}</definedName>
    <definedName name="_net1" localSheetId="4" hidden="1">{"NET",#N/A,FALSE,"401C11"}</definedName>
    <definedName name="_net1" localSheetId="6" hidden="1">{"NET",#N/A,FALSE,"401C11"}</definedName>
    <definedName name="_net1" hidden="1">{"NET",#N/A,FALSE,"401C11"}</definedName>
    <definedName name="_Order1">255</definedName>
    <definedName name="_Order2">255</definedName>
    <definedName name="_Sort" localSheetId="0" hidden="1">#REF!</definedName>
    <definedName name="_Sort" localSheetId="5" hidden="1">#REF!</definedName>
    <definedName name="_Sort" hidden="1">#REF!</definedName>
    <definedName name="a" localSheetId="0" hidden="1">{"CHARGE",#N/A,FALSE,"401C11"}</definedName>
    <definedName name="a" localSheetId="5" hidden="1">{"CHARGE",#N/A,FALSE,"401C11"}</definedName>
    <definedName name="a" localSheetId="4" hidden="1">{"CHARGE",#N/A,FALSE,"401C11"}</definedName>
    <definedName name="a" localSheetId="6" hidden="1">{"CHARGE",#N/A,FALSE,"401C11"}</definedName>
    <definedName name="a" hidden="1">{"CHARGE",#N/A,FALSE,"401C11"}</definedName>
    <definedName name="aa" localSheetId="0" hidden="1">{"CHARGE",#N/A,FALSE,"401C11"}</definedName>
    <definedName name="aa" localSheetId="5" hidden="1">{"CHARGE",#N/A,FALSE,"401C11"}</definedName>
    <definedName name="aa" localSheetId="4" hidden="1">{"CHARGE",#N/A,FALSE,"401C11"}</definedName>
    <definedName name="aa" localSheetId="6" hidden="1">{"CHARGE",#N/A,FALSE,"401C11"}</definedName>
    <definedName name="aa" hidden="1">{"CHARGE",#N/A,FALSE,"401C11"}</definedName>
    <definedName name="aaa" localSheetId="0" hidden="1">{"CHARGE",#N/A,FALSE,"401C11"}</definedName>
    <definedName name="aaa" localSheetId="5" hidden="1">{"CHARGE",#N/A,FALSE,"401C11"}</definedName>
    <definedName name="aaa" localSheetId="4" hidden="1">{"CHARGE",#N/A,FALSE,"401C11"}</definedName>
    <definedName name="aaa" localSheetId="6" hidden="1">{"CHARGE",#N/A,FALSE,"401C11"}</definedName>
    <definedName name="aaa" hidden="1">{"CHARGE",#N/A,FALSE,"401C11"}</definedName>
    <definedName name="aaaa" localSheetId="0" hidden="1">{"CHARGE",#N/A,FALSE,"401C11"}</definedName>
    <definedName name="aaaa" localSheetId="5" hidden="1">{"CHARGE",#N/A,FALSE,"401C11"}</definedName>
    <definedName name="aaaa" localSheetId="4" hidden="1">{"CHARGE",#N/A,FALSE,"401C11"}</definedName>
    <definedName name="aaaa" localSheetId="6" hidden="1">{"CHARGE",#N/A,FALSE,"401C11"}</definedName>
    <definedName name="aaaa" hidden="1">{"CHARGE",#N/A,FALSE,"401C11"}</definedName>
    <definedName name="abc" localSheetId="0" hidden="1">{"NET",#N/A,FALSE,"401C11"}</definedName>
    <definedName name="abc" localSheetId="5" hidden="1">{"NET",#N/A,FALSE,"401C11"}</definedName>
    <definedName name="abc" localSheetId="4" hidden="1">{"NET",#N/A,FALSE,"401C11"}</definedName>
    <definedName name="abc" localSheetId="6" hidden="1">{"NET",#N/A,FALSE,"401C11"}</definedName>
    <definedName name="abc" hidden="1">{"NET",#N/A,FALSE,"401C11"}</definedName>
    <definedName name="Actuals_Old" localSheetId="0">#REF!</definedName>
    <definedName name="Actuals_Old">#REF!</definedName>
    <definedName name="adbr" localSheetId="0" hidden="1">{"CHARGE",#N/A,FALSE,"401C11"}</definedName>
    <definedName name="adbr" localSheetId="5" hidden="1">{"CHARGE",#N/A,FALSE,"401C11"}</definedName>
    <definedName name="adbr" localSheetId="4" hidden="1">{"CHARGE",#N/A,FALSE,"401C11"}</definedName>
    <definedName name="adbr" localSheetId="6" hidden="1">{"CHARGE",#N/A,FALSE,"401C11"}</definedName>
    <definedName name="adbr" hidden="1">{"CHARGE",#N/A,FALSE,"401C11"}</definedName>
    <definedName name="AddRWD" localSheetId="0">#REF!</definedName>
    <definedName name="AddRWD">#REF!</definedName>
    <definedName name="AddRWD2" localSheetId="0">#REF!</definedName>
    <definedName name="AddRWD2">#REF!</definedName>
    <definedName name="AddRWDI" localSheetId="0">#REF!</definedName>
    <definedName name="AddRWDI">#REF!</definedName>
    <definedName name="AddSC" localSheetId="0">#REF!</definedName>
    <definedName name="AddSC">#REF!</definedName>
    <definedName name="AddSC2" localSheetId="0">#REF!</definedName>
    <definedName name="AddSC2">#REF!</definedName>
    <definedName name="AddSCI" localSheetId="0">#REF!</definedName>
    <definedName name="AddSCI">#REF!</definedName>
    <definedName name="AddSLD" localSheetId="0">#REF!</definedName>
    <definedName name="AddSLD">#REF!</definedName>
    <definedName name="AddSLD2" localSheetId="0">#REF!</definedName>
    <definedName name="AddSLD2">#REF!</definedName>
    <definedName name="AddSLDI" localSheetId="0">#REF!</definedName>
    <definedName name="AddSLDI">#REF!</definedName>
    <definedName name="AddSLT" localSheetId="0">#REF!</definedName>
    <definedName name="AddSLT">#REF!</definedName>
    <definedName name="AddSLT2" localSheetId="0">#REF!</definedName>
    <definedName name="AddSLT2">#REF!</definedName>
    <definedName name="AddSLTI" localSheetId="0">#REF!</definedName>
    <definedName name="AddSLTI">#REF!</definedName>
    <definedName name="AddST" localSheetId="0">#REF!</definedName>
    <definedName name="AddST">#REF!</definedName>
    <definedName name="AddST2" localSheetId="0">#REF!</definedName>
    <definedName name="AddST2">#REF!</definedName>
    <definedName name="AddSTI" localSheetId="0">#REF!</definedName>
    <definedName name="AddSTI">#REF!</definedName>
    <definedName name="AddTWD" localSheetId="0">#REF!</definedName>
    <definedName name="AddTWD">#REF!</definedName>
    <definedName name="AddTWI" localSheetId="0">#REF!</definedName>
    <definedName name="AddTWI">#REF!</definedName>
    <definedName name="AddWR" localSheetId="0">#REF!</definedName>
    <definedName name="AddWR">#REF!</definedName>
    <definedName name="AddWR2" localSheetId="0">#REF!</definedName>
    <definedName name="AddWR2">#REF!</definedName>
    <definedName name="AddWRI" localSheetId="0">#REF!</definedName>
    <definedName name="AddWRI">#REF!</definedName>
    <definedName name="AddWT" localSheetId="0">#REF!</definedName>
    <definedName name="AddWT">#REF!</definedName>
    <definedName name="AddWT2" localSheetId="0">#REF!</definedName>
    <definedName name="AddWT2">#REF!</definedName>
    <definedName name="AddWTD2" localSheetId="0">#REF!</definedName>
    <definedName name="AddWTD2">#REF!</definedName>
    <definedName name="AddWTI" localSheetId="0">#REF!</definedName>
    <definedName name="AddWTI">#REF!</definedName>
    <definedName name="AFWapr" localSheetId="0">#REF!</definedName>
    <definedName name="AFWapr">#REF!</definedName>
    <definedName name="AFWBPtrans" localSheetId="0">#REF!</definedName>
    <definedName name="AFWBPtrans">#REF!</definedName>
    <definedName name="AFWtransition" localSheetId="0">#REF!</definedName>
    <definedName name="AFWtransition">#REF!</definedName>
    <definedName name="Anglian_Water" localSheetId="0">#REF!</definedName>
    <definedName name="Anglian_Water">#REF!</definedName>
    <definedName name="ANHapr" localSheetId="0">#REF!</definedName>
    <definedName name="ANHapr">#REF!</definedName>
    <definedName name="ANHBPtrans" localSheetId="0">#REF!</definedName>
    <definedName name="ANHBPtrans">#REF!</definedName>
    <definedName name="ANHtransition" localSheetId="0">#REF!</definedName>
    <definedName name="ANHtransition">#REF!</definedName>
    <definedName name="App1bdata" localSheetId="0">#REF!</definedName>
    <definedName name="App1bdata">#REF!</definedName>
    <definedName name="App1bIDnrs" localSheetId="0">#REF!</definedName>
    <definedName name="App1bIDnrs">#REF!</definedName>
    <definedName name="App1data" localSheetId="0">#REF!</definedName>
    <definedName name="App1data">#REF!</definedName>
    <definedName name="App1IDnrs" localSheetId="0">#REF!</definedName>
    <definedName name="App1IDnrs">#REF!</definedName>
    <definedName name="APR19inrw" localSheetId="0">#REF!</definedName>
    <definedName name="APR19inrw">#REF!</definedName>
    <definedName name="APR19inrww" localSheetId="0">#REF!</definedName>
    <definedName name="APR19inrww">#REF!</definedName>
    <definedName name="APR19sgc" localSheetId="0">#REF!</definedName>
    <definedName name="APR19sgc">#REF!</definedName>
    <definedName name="APR19smi" localSheetId="0">#REF!</definedName>
    <definedName name="APR19smi">#REF!</definedName>
    <definedName name="APR19smni" localSheetId="0">#REF!</definedName>
    <definedName name="APR19smni">#REF!</definedName>
    <definedName name="APR19soi" localSheetId="0">#REF!</definedName>
    <definedName name="APR19soi">#REF!</definedName>
    <definedName name="APR19soni" localSheetId="0">#REF!</definedName>
    <definedName name="APR19soni">#REF!</definedName>
    <definedName name="APR19stps" localSheetId="0">#REF!</definedName>
    <definedName name="APR19stps">#REF!</definedName>
    <definedName name="APR19wgc" localSheetId="0">#REF!</definedName>
    <definedName name="APR19wgc">#REF!</definedName>
    <definedName name="APR19wmi" localSheetId="0">#REF!</definedName>
    <definedName name="APR19wmi">#REF!</definedName>
    <definedName name="APR19wmni" localSheetId="0">#REF!</definedName>
    <definedName name="APR19wmni">#REF!</definedName>
    <definedName name="APR19woi" localSheetId="0">#REF!</definedName>
    <definedName name="APR19woi">#REF!</definedName>
    <definedName name="APR19woni" localSheetId="0">#REF!</definedName>
    <definedName name="APR19woni">#REF!</definedName>
    <definedName name="APR19wtps" localSheetId="0">#REF!</definedName>
    <definedName name="APR19wtps">#REF!</definedName>
    <definedName name="APRinrw" localSheetId="0">#REF!</definedName>
    <definedName name="APRinrw">#REF!</definedName>
    <definedName name="APRinrww" localSheetId="0">#REF!</definedName>
    <definedName name="APRinrww">#REF!</definedName>
    <definedName name="APRsgc" localSheetId="0">#REF!</definedName>
    <definedName name="APRsgc">#REF!</definedName>
    <definedName name="APRsmi" localSheetId="0">#REF!</definedName>
    <definedName name="APRsmi">#REF!</definedName>
    <definedName name="APRsmni" localSheetId="0">#REF!</definedName>
    <definedName name="APRsmni">#REF!</definedName>
    <definedName name="APRsoi" localSheetId="0">#REF!</definedName>
    <definedName name="APRsoi">#REF!</definedName>
    <definedName name="APRsoni" localSheetId="0">#REF!</definedName>
    <definedName name="APRsoni">#REF!</definedName>
    <definedName name="APRstps" localSheetId="0">#REF!</definedName>
    <definedName name="APRstps">#REF!</definedName>
    <definedName name="APRwgc" localSheetId="0">#REF!</definedName>
    <definedName name="APRwgc">#REF!</definedName>
    <definedName name="APRwmi" localSheetId="0">#REF!</definedName>
    <definedName name="APRwmi">#REF!</definedName>
    <definedName name="APRwmni" localSheetId="0">#REF!</definedName>
    <definedName name="APRwmni">#REF!</definedName>
    <definedName name="APRwoi" localSheetId="0">#REF!</definedName>
    <definedName name="APRwoi">#REF!</definedName>
    <definedName name="APRwoni" localSheetId="0">#REF!</definedName>
    <definedName name="APRwoni">#REF!</definedName>
    <definedName name="APRwtps" localSheetId="0">#REF!</definedName>
    <definedName name="APRwtps">#REF!</definedName>
    <definedName name="Assumptions" localSheetId="0" hidden="1">{"NET",#N/A,FALSE,"401C11"}</definedName>
    <definedName name="Assumptions" localSheetId="5" hidden="1">{"NET",#N/A,FALSE,"401C11"}</definedName>
    <definedName name="Assumptions" localSheetId="4" hidden="1">{"NET",#N/A,FALSE,"401C11"}</definedName>
    <definedName name="Assumptions" localSheetId="6" hidden="1">{"NET",#N/A,FALSE,"401C11"}</definedName>
    <definedName name="Assumptions" hidden="1">{"NET",#N/A,FALSE,"401C11"}</definedName>
    <definedName name="AVON">#REF!</definedName>
    <definedName name="b" localSheetId="0" hidden="1">{"CHARGE",#N/A,FALSE,"401C11"}</definedName>
    <definedName name="b" localSheetId="5" hidden="1">{"CHARGE",#N/A,FALSE,"401C11"}</definedName>
    <definedName name="b" localSheetId="4" hidden="1">{"CHARGE",#N/A,FALSE,"401C11"}</definedName>
    <definedName name="b" localSheetId="6" hidden="1">{"CHARGE",#N/A,FALSE,"401C11"}</definedName>
    <definedName name="b" hidden="1">{"CHARGE",#N/A,FALSE,"401C11"}</definedName>
    <definedName name="B_NFIN_All" localSheetId="0">#REF!</definedName>
    <definedName name="B_NFIN_All">#REF!</definedName>
    <definedName name="BEDS" localSheetId="0">#REF!</definedName>
    <definedName name="BEDS">#REF!</definedName>
    <definedName name="BERKS" localSheetId="0">#REF!</definedName>
    <definedName name="BERKS">#REF!</definedName>
    <definedName name="Biodiversity" localSheetId="5">#REF!</definedName>
    <definedName name="Biodiversity">#REF!</definedName>
    <definedName name="BMGHIndex" hidden="1">"O"</definedName>
    <definedName name="BRLapr" localSheetId="0">#REF!</definedName>
    <definedName name="BRLapr">#REF!</definedName>
    <definedName name="BRLBPtrans" localSheetId="0">#REF!</definedName>
    <definedName name="BRLBPtrans">#REF!</definedName>
    <definedName name="BRLtransition" localSheetId="0">#REF!</definedName>
    <definedName name="BRLtransition">#REF!</definedName>
    <definedName name="BUCKS" localSheetId="0">#REF!</definedName>
    <definedName name="BUCKS">#REF!</definedName>
    <definedName name="BW_FIN_All" localSheetId="0">#REF!</definedName>
    <definedName name="BW_FIN_All">#REF!</definedName>
    <definedName name="BWQ.adjustment" localSheetId="5">#REF!</definedName>
    <definedName name="BWQ.adjustment">#REF!</definedName>
    <definedName name="BWW_FIN_All" localSheetId="0">#REF!</definedName>
    <definedName name="BWW_FIN_All">#REF!</definedName>
    <definedName name="C_ISF" localSheetId="0">#REF!</definedName>
    <definedName name="C_ISF">#REF!</definedName>
    <definedName name="C_Leakage" localSheetId="0">#REF!</definedName>
    <definedName name="C_Leakage">#REF!</definedName>
    <definedName name="C_MRepair" localSheetId="0">#REF!</definedName>
    <definedName name="C_MRepair">#REF!</definedName>
    <definedName name="C_PCC" localSheetId="0">#REF!</definedName>
    <definedName name="C_PCC">#REF!</definedName>
    <definedName name="C_PI" localSheetId="0">#REF!</definedName>
    <definedName name="C_PI">#REF!</definedName>
    <definedName name="C_PSR" localSheetId="0">#REF!</definedName>
    <definedName name="C_PSR">#REF!</definedName>
    <definedName name="C_RSFinS" localSheetId="0">#REF!</definedName>
    <definedName name="C_RSFinS">#REF!</definedName>
    <definedName name="C_RSRinD" localSheetId="0">#REF!</definedName>
    <definedName name="C_RSRinD">#REF!</definedName>
    <definedName name="C_SC" localSheetId="0">#REF!</definedName>
    <definedName name="C_SC">#REF!</definedName>
    <definedName name="C_TWC" localSheetId="0">#REF!</definedName>
    <definedName name="C_TWC">#REF!</definedName>
    <definedName name="C_UOutage" localSheetId="0">#REF!</definedName>
    <definedName name="C_UOutage">#REF!</definedName>
    <definedName name="C_WQC" localSheetId="0">#REF!</definedName>
    <definedName name="C_WQC">#REF!</definedName>
    <definedName name="C_WSI" localSheetId="0">#REF!</definedName>
    <definedName name="C_WSI">#REF!</definedName>
    <definedName name="CAMBS" localSheetId="0">#REF!</definedName>
    <definedName name="CAMBS">#REF!</definedName>
    <definedName name="change1" localSheetId="0" hidden="1">{"CHARGE",#N/A,FALSE,"401C11"}</definedName>
    <definedName name="change1" localSheetId="5" hidden="1">{"CHARGE",#N/A,FALSE,"401C11"}</definedName>
    <definedName name="change1" localSheetId="4" hidden="1">{"CHARGE",#N/A,FALSE,"401C11"}</definedName>
    <definedName name="change1" localSheetId="6" hidden="1">{"CHARGE",#N/A,FALSE,"401C11"}</definedName>
    <definedName name="change1" hidden="1">{"CHARGE",#N/A,FALSE,"401C11"}</definedName>
    <definedName name="charge" localSheetId="0" hidden="1">{"CHARGE",#N/A,FALSE,"401C11"}</definedName>
    <definedName name="charge" localSheetId="5" hidden="1">{"CHARGE",#N/A,FALSE,"401C11"}</definedName>
    <definedName name="charge" localSheetId="4" hidden="1">{"CHARGE",#N/A,FALSE,"401C11"}</definedName>
    <definedName name="charge" localSheetId="6" hidden="1">{"CHARGE",#N/A,FALSE,"401C11"}</definedName>
    <definedName name="charge" hidden="1">{"CHARGE",#N/A,FALSE,"401C11"}</definedName>
    <definedName name="CHESHIRE">#REF!</definedName>
    <definedName name="ChK_Tol">#REF!</definedName>
    <definedName name="CISsie" localSheetId="0">#REF!</definedName>
    <definedName name="CISsie">#REF!</definedName>
    <definedName name="CISsire" localSheetId="0">#REF!</definedName>
    <definedName name="CISsire">#REF!</definedName>
    <definedName name="CISslip" localSheetId="0">#REF!</definedName>
    <definedName name="CISslip">#REF!</definedName>
    <definedName name="CISslnip" localSheetId="0">#REF!</definedName>
    <definedName name="CISslnip">#REF!</definedName>
    <definedName name="CISsmni" localSheetId="0">#REF!</definedName>
    <definedName name="CISsmni">#REF!</definedName>
    <definedName name="CISsnie" localSheetId="0">#REF!</definedName>
    <definedName name="CISsnie">#REF!</definedName>
    <definedName name="CISwie" localSheetId="0">#REF!</definedName>
    <definedName name="CISwie">#REF!</definedName>
    <definedName name="CISwire" localSheetId="0">#REF!</definedName>
    <definedName name="CISwire">#REF!</definedName>
    <definedName name="CISwlip" localSheetId="0">#REF!</definedName>
    <definedName name="CISwlip">#REF!</definedName>
    <definedName name="CISwlnip" localSheetId="0">#REF!</definedName>
    <definedName name="CISwlnip">#REF!</definedName>
    <definedName name="CISwmni" localSheetId="0">#REF!</definedName>
    <definedName name="CISwmni">#REF!</definedName>
    <definedName name="CISwnie" localSheetId="0">#REF!</definedName>
    <definedName name="CISwnie">#REF!</definedName>
    <definedName name="Classification_of_treatment_works" localSheetId="0">#REF!</definedName>
    <definedName name="Classification_of_treatment_works">#REF!</definedName>
    <definedName name="CLEVELAND" localSheetId="0">#REF!</definedName>
    <definedName name="CLEVELAND">#REF!</definedName>
    <definedName name="CLWYD" localSheetId="0">#REF!</definedName>
    <definedName name="CLWYD">#REF!</definedName>
    <definedName name="CM_SGCI" localSheetId="0">#REF!</definedName>
    <definedName name="CM_SGCI">#REF!</definedName>
    <definedName name="CM_SGCNI" localSheetId="0">#REF!</definedName>
    <definedName name="CM_SGCNI">#REF!</definedName>
    <definedName name="CM_SI" localSheetId="0">#REF!</definedName>
    <definedName name="CM_SI">#REF!</definedName>
    <definedName name="CM_SMG" localSheetId="0">#REF!</definedName>
    <definedName name="CM_SMG">#REF!</definedName>
    <definedName name="CM_SOther" localSheetId="0">#REF!</definedName>
    <definedName name="CM_SOther">#REF!</definedName>
    <definedName name="CM_SPS" localSheetId="0">#REF!</definedName>
    <definedName name="CM_SPS">#REF!</definedName>
    <definedName name="CM_STW" localSheetId="0">#REF!</definedName>
    <definedName name="CM_STW">#REF!</definedName>
    <definedName name="CM_WGCI" localSheetId="0">#REF!</definedName>
    <definedName name="CM_WGCI">#REF!</definedName>
    <definedName name="CM_WGCNI" localSheetId="0">#REF!</definedName>
    <definedName name="CM_WGCNI">#REF!</definedName>
    <definedName name="CM_WI" localSheetId="0">#REF!</definedName>
    <definedName name="CM_WI">#REF!</definedName>
    <definedName name="CM_WNI" localSheetId="0">#REF!</definedName>
    <definedName name="CM_WNI">#REF!</definedName>
    <definedName name="CompHH" localSheetId="0">#REF!</definedName>
    <definedName name="CompHH">#REF!</definedName>
    <definedName name="CompNHH" localSheetId="0">#REF!</definedName>
    <definedName name="CompNHH">#REF!</definedName>
    <definedName name="COPI" localSheetId="0">#REF!</definedName>
    <definedName name="COPI">#REF!</definedName>
    <definedName name="CORNWALL" localSheetId="0">#REF!</definedName>
    <definedName name="CORNWALL">#REF!</definedName>
    <definedName name="CUMBRIA" localSheetId="0">#REF!</definedName>
    <definedName name="CUMBRIA">#REF!</definedName>
    <definedName name="CusType" localSheetId="0">#REF!</definedName>
    <definedName name="CusType">#REF!</definedName>
    <definedName name="da" localSheetId="0" hidden="1">#REF!</definedName>
    <definedName name="da" localSheetId="5" hidden="1">#REF!</definedName>
    <definedName name="da" hidden="1">#REF!</definedName>
    <definedName name="_xlnm.Database">#REF!</definedName>
    <definedName name="DERBYSHIRE">#REF!</definedName>
    <definedName name="DEVON">#REF!</definedName>
    <definedName name="DistInput" localSheetId="0">#REF!</definedName>
    <definedName name="DistInput">#REF!</definedName>
    <definedName name="DMA" localSheetId="0">#REF!</definedName>
    <definedName name="DMA">#REF!</definedName>
    <definedName name="dnonames" localSheetId="0">#REF!</definedName>
    <definedName name="dnonames">#REF!</definedName>
    <definedName name="dog" localSheetId="0" hidden="1">{"NET",#N/A,FALSE,"401C11"}</definedName>
    <definedName name="dog" localSheetId="5" hidden="1">{"NET",#N/A,FALSE,"401C11"}</definedName>
    <definedName name="dog" localSheetId="4" hidden="1">{"NET",#N/A,FALSE,"401C11"}</definedName>
    <definedName name="dog" localSheetId="6" hidden="1">{"NET",#N/A,FALSE,"401C11"}</definedName>
    <definedName name="dog" hidden="1">{"NET",#N/A,FALSE,"401C11"}</definedName>
    <definedName name="DORSET">#REF!</definedName>
    <definedName name="DURHAM">#REF!</definedName>
    <definedName name="DVWBPinputs" localSheetId="0">#REF!</definedName>
    <definedName name="DVWBPinputs">#REF!</definedName>
    <definedName name="DVWBPtrans" localSheetId="0">#REF!</definedName>
    <definedName name="DVWBPtrans">#REF!</definedName>
    <definedName name="DVWtransition" localSheetId="0">#REF!</definedName>
    <definedName name="DVWtransition">#REF!</definedName>
    <definedName name="Dŵr_Cymru" localSheetId="0">#REF!</definedName>
    <definedName name="Dŵr_Cymru">#REF!</definedName>
    <definedName name="DYFED" localSheetId="0">#REF!</definedName>
    <definedName name="DYFED">#REF!</definedName>
    <definedName name="E_SUSSEX">#REF!</definedName>
    <definedName name="Equity.FYA.W" localSheetId="5">#REF!</definedName>
    <definedName name="Equity.FYA.W">#REF!</definedName>
    <definedName name="Equity.FYA.WW" localSheetId="5">#REF!</definedName>
    <definedName name="Equity.FYA.WW">#REF!</definedName>
    <definedName name="Equity_list" localSheetId="5">#REF!</definedName>
    <definedName name="Equity_list">#REF!</definedName>
    <definedName name="ESSEX" localSheetId="0">#REF!</definedName>
    <definedName name="ESSEX">#REF!</definedName>
    <definedName name="EV__LASTREFTIME__" hidden="1">40339.4799074074</definedName>
    <definedName name="Expired" hidden="1">FALSE</definedName>
    <definedName name="F" localSheetId="0">{"bal",#N/A,FALSE,"working papers";"income",#N/A,FALSE,"working papers"}</definedName>
    <definedName name="F" localSheetId="4">{"bal",#N/A,FALSE,"working papers";"income",#N/A,FALSE,"working papers"}</definedName>
    <definedName name="F" localSheetId="6">{"bal",#N/A,FALSE,"working papers";"income",#N/A,FALSE,"working papers"}</definedName>
    <definedName name="F">{"bal",#N/A,FALSE,"working papers";"income",#N/A,FALSE,"working papers"}</definedName>
    <definedName name="fdraf" localSheetId="0">{"bal",#N/A,FALSE,"working papers";"income",#N/A,FALSE,"working papers"}</definedName>
    <definedName name="fdraf" localSheetId="4">{"bal",#N/A,FALSE,"working papers";"income",#N/A,FALSE,"working papers"}</definedName>
    <definedName name="fdraf" localSheetId="6">{"bal",#N/A,FALSE,"working papers";"income",#N/A,FALSE,"working papers"}</definedName>
    <definedName name="fdraf">{"bal",#N/A,FALSE,"working papers";"income",#N/A,FALSE,"working papers"}</definedName>
    <definedName name="Fdraft" localSheetId="0">{"bal",#N/A,FALSE,"working papers";"income",#N/A,FALSE,"working papers"}</definedName>
    <definedName name="Fdraft" localSheetId="4">{"bal",#N/A,FALSE,"working papers";"income",#N/A,FALSE,"working papers"}</definedName>
    <definedName name="Fdraft" localSheetId="6">{"bal",#N/A,FALSE,"working papers";"income",#N/A,FALSE,"working papers"}</definedName>
    <definedName name="Fdraft">{"bal",#N/A,FALSE,"working papers";"income",#N/A,FALSE,"working papers"}</definedName>
    <definedName name="fe">#REF!</definedName>
    <definedName name="fewrew">#REF!</definedName>
    <definedName name="Foutput" localSheetId="0" hidden="1">#REF!</definedName>
    <definedName name="Foutput" localSheetId="5" hidden="1">#REF!</definedName>
    <definedName name="Foutput" hidden="1">#REF!</definedName>
    <definedName name="fsdfffd" localSheetId="0" hidden="1">#REF!</definedName>
    <definedName name="fsdfffd" localSheetId="5" hidden="1">#REF!</definedName>
    <definedName name="fsdfffd" hidden="1">#REF!</definedName>
    <definedName name="fsdfsd" localSheetId="0" hidden="1">#REF!</definedName>
    <definedName name="fsdfsd" localSheetId="5" hidden="1">#REF!</definedName>
    <definedName name="fsdfsd" hidden="1">#REF!</definedName>
    <definedName name="fsfds" localSheetId="0" hidden="1">#REF!</definedName>
    <definedName name="fsfds" localSheetId="5" hidden="1">#REF!</definedName>
    <definedName name="fsfds" hidden="1">#REF!</definedName>
    <definedName name="fsfsd" localSheetId="0" hidden="1">#REF!</definedName>
    <definedName name="fsfsd" localSheetId="5" hidden="1">#REF!</definedName>
    <definedName name="fsfsd" hidden="1">#REF!</definedName>
    <definedName name="Gearing" localSheetId="5">#REF!</definedName>
    <definedName name="Gearing">#REF!</definedName>
    <definedName name="General" localSheetId="0">#REF!</definedName>
    <definedName name="General">#REF!</definedName>
    <definedName name="General1" localSheetId="0">#REF!</definedName>
    <definedName name="General1">#REF!</definedName>
    <definedName name="General2" localSheetId="0">#REF!</definedName>
    <definedName name="General2">#REF!</definedName>
    <definedName name="GEOG9703">#REF!</definedName>
    <definedName name="gfff" localSheetId="0" hidden="1">{"CHARGE",#N/A,FALSE,"401C11"}</definedName>
    <definedName name="gfff" localSheetId="5" hidden="1">{"CHARGE",#N/A,FALSE,"401C11"}</definedName>
    <definedName name="gfff" localSheetId="4" hidden="1">{"CHARGE",#N/A,FALSE,"401C11"}</definedName>
    <definedName name="gfff" localSheetId="6" hidden="1">{"CHARGE",#N/A,FALSE,"401C11"}</definedName>
    <definedName name="gfff" hidden="1">{"CHARGE",#N/A,FALSE,"401C11"}</definedName>
    <definedName name="GHG" localSheetId="5">#REF!</definedName>
    <definedName name="GHG">#REF!</definedName>
    <definedName name="GLOS" localSheetId="0">#REF!</definedName>
    <definedName name="GLOS">#REF!</definedName>
    <definedName name="Graph_meterAR1_4" localSheetId="0">#REF!</definedName>
    <definedName name="Graph_meterAR1_4">#REF!</definedName>
    <definedName name="gross" localSheetId="0" hidden="1">{"GROSS",#N/A,FALSE,"401C11"}</definedName>
    <definedName name="gross" localSheetId="5" hidden="1">{"GROSS",#N/A,FALSE,"401C11"}</definedName>
    <definedName name="gross" localSheetId="4" hidden="1">{"GROSS",#N/A,FALSE,"401C11"}</definedName>
    <definedName name="gross" localSheetId="6" hidden="1">{"GROSS",#N/A,FALSE,"401C11"}</definedName>
    <definedName name="gross" hidden="1">{"GROSS",#N/A,FALSE,"401C11"}</definedName>
    <definedName name="gross1" localSheetId="0" hidden="1">{"GROSS",#N/A,FALSE,"401C11"}</definedName>
    <definedName name="gross1" localSheetId="5" hidden="1">{"GROSS",#N/A,FALSE,"401C11"}</definedName>
    <definedName name="gross1" localSheetId="4" hidden="1">{"GROSS",#N/A,FALSE,"401C11"}</definedName>
    <definedName name="gross1" localSheetId="6" hidden="1">{"GROSS",#N/A,FALSE,"401C11"}</definedName>
    <definedName name="gross1" hidden="1">{"GROSS",#N/A,FALSE,"401C11"}</definedName>
    <definedName name="GTR_MAN">#REF!</definedName>
    <definedName name="GWENT">#REF!</definedName>
    <definedName name="GWYNEDD">#REF!</definedName>
    <definedName name="HANTS">#REF!</definedName>
    <definedName name="hasdfjklhklj" localSheetId="0" hidden="1">{"NET",#N/A,FALSE,"401C11"}</definedName>
    <definedName name="hasdfjklhklj" localSheetId="5" hidden="1">{"NET",#N/A,FALSE,"401C11"}</definedName>
    <definedName name="hasdfjklhklj" localSheetId="4" hidden="1">{"NET",#N/A,FALSE,"401C11"}</definedName>
    <definedName name="hasdfjklhklj" localSheetId="6" hidden="1">{"NET",#N/A,FALSE,"401C11"}</definedName>
    <definedName name="hasdfjklhklj" hidden="1">{"NET",#N/A,FALSE,"401C11"}</definedName>
    <definedName name="HDDapr" localSheetId="0">#REF!</definedName>
    <definedName name="HDDapr">#REF!</definedName>
    <definedName name="help" localSheetId="0" hidden="1">{"CHARGE",#N/A,FALSE,"401C11"}</definedName>
    <definedName name="help" localSheetId="5" hidden="1">{"CHARGE",#N/A,FALSE,"401C11"}</definedName>
    <definedName name="help" localSheetId="4" hidden="1">{"CHARGE",#N/A,FALSE,"401C11"}</definedName>
    <definedName name="help" localSheetId="6" hidden="1">{"CHARGE",#N/A,FALSE,"401C11"}</definedName>
    <definedName name="help" hidden="1">{"CHARGE",#N/A,FALSE,"401C11"}</definedName>
    <definedName name="HEREFORD_W">#REF!</definedName>
    <definedName name="HERTS">#REF!</definedName>
    <definedName name="hghghhj" localSheetId="0" hidden="1">{"CHARGE",#N/A,FALSE,"401C11"}</definedName>
    <definedName name="hghghhj" localSheetId="5" hidden="1">{"CHARGE",#N/A,FALSE,"401C11"}</definedName>
    <definedName name="hghghhj" localSheetId="4" hidden="1">{"CHARGE",#N/A,FALSE,"401C11"}</definedName>
    <definedName name="hghghhj" localSheetId="6" hidden="1">{"CHARGE",#N/A,FALSE,"401C11"}</definedName>
    <definedName name="hghghhj" hidden="1">{"CHARGE",#N/A,FALSE,"401C11"}</definedName>
    <definedName name="HTML_CodePage" hidden="1">1252</definedName>
    <definedName name="HTML_Control" localSheetId="0" hidden="1">{"'Trust by name'!$A$6:$E$350","'Trust by name'!$A$1:$D$348"}</definedName>
    <definedName name="HTML_Control" localSheetId="5" hidden="1">{"'Trust by name'!$A$6:$E$350","'Trust by name'!$A$1:$D$348"}</definedName>
    <definedName name="HTML_Control" localSheetId="4" hidden="1">{"'Trust by name'!$A$6:$E$350","'Trust by name'!$A$1:$D$348"}</definedName>
    <definedName name="HTML_Control" localSheetId="6"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I_OF_WIGHT">#REF!</definedName>
    <definedName name="Industrytransition">#REF!</definedName>
    <definedName name="interpretation" localSheetId="0">#REF!</definedName>
    <definedName name="interpretation">#REF!</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IRCSC" localSheetId="0">#REF!</definedName>
    <definedName name="IRCSC">#REF!</definedName>
    <definedName name="IRCSDD" localSheetId="0">#REF!</definedName>
    <definedName name="IRCSDD">#REF!</definedName>
    <definedName name="IRCSDT" localSheetId="0">#REF!</definedName>
    <definedName name="IRCSDT">#REF!</definedName>
    <definedName name="IRCST" localSheetId="0">#REF!</definedName>
    <definedName name="IRCST">#REF!</definedName>
    <definedName name="IRCTWD" localSheetId="0">#REF!</definedName>
    <definedName name="IRCTWD">#REF!</definedName>
    <definedName name="IRCWD" localSheetId="0">#REF!</definedName>
    <definedName name="IRCWD">#REF!</definedName>
    <definedName name="IRCWR" localSheetId="0">#REF!</definedName>
    <definedName name="IRCWR">#REF!</definedName>
    <definedName name="IRCWT" localSheetId="0">#REF!</definedName>
    <definedName name="IRCWT">#REF!</definedName>
    <definedName name="JFELL" localSheetId="0" hidden="1">#REF!</definedName>
    <definedName name="JFELL" localSheetId="5" hidden="1">#REF!</definedName>
    <definedName name="JFELL" hidden="1">#REF!</definedName>
    <definedName name="KENT" localSheetId="0">#REF!</definedName>
    <definedName name="KENT">#REF!</definedName>
    <definedName name="LANCS">#REF!</definedName>
    <definedName name="Last_year" localSheetId="0">#REF!</definedName>
    <definedName name="Last_year">#REF!</definedName>
    <definedName name="lCompHH" localSheetId="0">#REF!</definedName>
    <definedName name="lCompHH">#REF!</definedName>
    <definedName name="lCompNHH" localSheetId="0">#REF!</definedName>
    <definedName name="lCompNHH">#REF!</definedName>
    <definedName name="Leakage_WW" localSheetId="0">#REF!</definedName>
    <definedName name="Leakage_WW">#REF!</definedName>
    <definedName name="LEICS" localSheetId="0">#REF!</definedName>
    <definedName name="LEICS">#REF!</definedName>
    <definedName name="LengthMains" localSheetId="0">#REF!</definedName>
    <definedName name="LengthMains">#REF!</definedName>
    <definedName name="LINCS" localSheetId="0">#REF!</definedName>
    <definedName name="LINCS">#REF!</definedName>
    <definedName name="LONDON" localSheetId="0">#REF!</definedName>
    <definedName name="LONDON">#REF!</definedName>
    <definedName name="lst_acronyms" localSheetId="0">#REF!</definedName>
    <definedName name="lst_acronyms">#REF!</definedName>
    <definedName name="lst_all_companies" localSheetId="0">#REF!</definedName>
    <definedName name="lst_all_companies">#REF!</definedName>
    <definedName name="lst_menus" localSheetId="0">#REF!</definedName>
    <definedName name="lst_menus">#REF!</definedName>
    <definedName name="lst_reference" localSheetId="0">#REF!</definedName>
    <definedName name="lst_reference">#REF!</definedName>
    <definedName name="lst_scenarios" localSheetId="0">#REF!</definedName>
    <definedName name="lst_scenarios">#REF!</definedName>
    <definedName name="M_GLAM" localSheetId="0">#REF!</definedName>
    <definedName name="M_GLAM">#REF!</definedName>
    <definedName name="MERSEYSIDE" localSheetId="0">#REF!</definedName>
    <definedName name="MERSEYSIDE">#REF!</definedName>
    <definedName name="N_YORKS" localSheetId="0">#REF!</definedName>
    <definedName name="N_YORKS">#REF!</definedName>
    <definedName name="NESapr" localSheetId="0">#REF!</definedName>
    <definedName name="NESapr">#REF!</definedName>
    <definedName name="NESBPinputs" localSheetId="0">#REF!</definedName>
    <definedName name="NESBPinputs">#REF!</definedName>
    <definedName name="NESBPtrans" localSheetId="0">#REF!</definedName>
    <definedName name="NESBPtrans">#REF!</definedName>
    <definedName name="NEStransition" localSheetId="0">#REF!</definedName>
    <definedName name="NEStransition">#REF!</definedName>
    <definedName name="new" localSheetId="0" hidden="1">{"bal",#N/A,FALSE,"working papers";"income",#N/A,FALSE,"working papers"}</definedName>
    <definedName name="new" localSheetId="5" hidden="1">{"bal",#N/A,FALSE,"working papers";"income",#N/A,FALSE,"working papers"}</definedName>
    <definedName name="new" localSheetId="4" hidden="1">{"bal",#N/A,FALSE,"working papers";"income",#N/A,FALSE,"working papers"}</definedName>
    <definedName name="new" localSheetId="6" hidden="1">{"bal",#N/A,FALSE,"working papers";"income",#N/A,FALSE,"working papers"}</definedName>
    <definedName name="new" hidden="1">{"bal",#N/A,FALSE,"working papers";"income",#N/A,FALSE,"working papers"}</definedName>
    <definedName name="NORFOLK">#REF!</definedName>
    <definedName name="NORM.PCC" localSheetId="5">#REF!</definedName>
    <definedName name="NORM.PCC">#REF!</definedName>
    <definedName name="Norm_company.list" localSheetId="5">#REF!</definedName>
    <definedName name="Norm_company.list">#REF!</definedName>
    <definedName name="Norm_PC.list" localSheetId="5">#REF!</definedName>
    <definedName name="Norm_PC.list">#REF!</definedName>
    <definedName name="Normalisation" localSheetId="5">#REF!</definedName>
    <definedName name="Normalisation">#REF!</definedName>
    <definedName name="NORTHANTS" localSheetId="0">#REF!</definedName>
    <definedName name="NORTHANTS">#REF!</definedName>
    <definedName name="NORTHUMBERLAND" localSheetId="0">#REF!</definedName>
    <definedName name="NORTHUMBERLAND">#REF!</definedName>
    <definedName name="Northumbrian_Water" localSheetId="0">#REF!</definedName>
    <definedName name="Northumbrian_Water">#REF!</definedName>
    <definedName name="NOTTS">#REF!</definedName>
    <definedName name="NWTBPinputs" localSheetId="0">#REF!</definedName>
    <definedName name="NWTBPinputs">#REF!</definedName>
    <definedName name="NWTBPtrans" localSheetId="0">#REF!</definedName>
    <definedName name="NWTBPtrans">#REF!</definedName>
    <definedName name="NWTtransition" localSheetId="0">#REF!</definedName>
    <definedName name="NWTtransition">#REF!</definedName>
    <definedName name="ODI_BON" localSheetId="5">#REF!</definedName>
    <definedName name="ODI_BON">#REF!</definedName>
    <definedName name="ODI_Company" localSheetId="5">#REF!</definedName>
    <definedName name="ODI_Company">#REF!</definedName>
    <definedName name="ODI_rate">#REF!</definedName>
    <definedName name="OISIII" localSheetId="0" hidden="1">#REF!</definedName>
    <definedName name="OISIII" localSheetId="5" hidden="1">#REF!</definedName>
    <definedName name="OISIII" hidden="1">#REF!</definedName>
    <definedName name="opt_actuals" localSheetId="0">#REF!</definedName>
    <definedName name="opt_actuals">#REF!</definedName>
    <definedName name="opt_actuals_percentage" localSheetId="0">#REF!</definedName>
    <definedName name="opt_actuals_percentage">#REF!</definedName>
    <definedName name="opt_baseline_bid_threshold" localSheetId="0">#REF!</definedName>
    <definedName name="opt_baseline_bid_threshold">#REF!</definedName>
    <definedName name="opt_baseline_cap" localSheetId="0">#REF!</definedName>
    <definedName name="opt_baseline_cap">#REF!</definedName>
    <definedName name="opt_bids" localSheetId="0">#REF!</definedName>
    <definedName name="opt_bids">#REF!</definedName>
    <definedName name="opt_bids_percentage" localSheetId="0">#REF!</definedName>
    <definedName name="opt_bids_percentage">#REF!</definedName>
    <definedName name="opt_gearing" localSheetId="0">#REF!</definedName>
    <definedName name="opt_gearing">#REF!</definedName>
    <definedName name="opt_tax" localSheetId="0">#REF!</definedName>
    <definedName name="opt_tax">#REF!</definedName>
    <definedName name="opt_wacc" localSheetId="0">#REF!</definedName>
    <definedName name="opt_wacc">#REF!</definedName>
    <definedName name="OXON" localSheetId="0">#REF!</definedName>
    <definedName name="OXON">#REF!</definedName>
    <definedName name="P.Range" localSheetId="5">#REF!</definedName>
    <definedName name="P.Range">#REF!</definedName>
    <definedName name="P.Range.Pvalue" localSheetId="5">#REF!</definedName>
    <definedName name="P.Range.Pvalue">#REF!</definedName>
    <definedName name="P.Range_list" localSheetId="5">#REF!</definedName>
    <definedName name="P.Range_list">#REF!</definedName>
    <definedName name="PC.codes">#REF!</definedName>
    <definedName name="PC.longnames">#REF!</definedName>
    <definedName name="PCL" localSheetId="5">#REF!</definedName>
    <definedName name="PCL">#REF!</definedName>
    <definedName name="PCL_company.list" localSheetId="5">#REF!</definedName>
    <definedName name="PCL_company.list">#REF!</definedName>
    <definedName name="PCL_PC.list" localSheetId="5">#REF!</definedName>
    <definedName name="PCL_PC.list">#REF!</definedName>
    <definedName name="Pct_Tol" localSheetId="0">#REF!</definedName>
    <definedName name="Pct_Tol">#REF!</definedName>
    <definedName name="POWYS" localSheetId="0">#REF!</definedName>
    <definedName name="POWYS">#REF!</definedName>
    <definedName name="ProfileInps" localSheetId="0">#REF!</definedName>
    <definedName name="ProfileInps">#REF!</definedName>
    <definedName name="Properties_WW" localSheetId="0">#REF!</definedName>
    <definedName name="Properties_WW">#REF!</definedName>
    <definedName name="PRTapr" localSheetId="0">#REF!</definedName>
    <definedName name="PRTapr">#REF!</definedName>
    <definedName name="PRTBPinputs" localSheetId="0">#REF!</definedName>
    <definedName name="PRTBPinputs">#REF!</definedName>
    <definedName name="PRTBPtrans" localSheetId="0">#REF!</definedName>
    <definedName name="PRTBPtrans">#REF!</definedName>
    <definedName name="PRTtransition" localSheetId="0">#REF!</definedName>
    <definedName name="PRTtransition">#REF!</definedName>
    <definedName name="qfx" localSheetId="0" hidden="1">{"NET",#N/A,FALSE,"401C11"}</definedName>
    <definedName name="qfx" localSheetId="5" hidden="1">{"NET",#N/A,FALSE,"401C11"}</definedName>
    <definedName name="qfx" localSheetId="4" hidden="1">{"NET",#N/A,FALSE,"401C11"}</definedName>
    <definedName name="qfx" localSheetId="6" hidden="1">{"NET",#N/A,FALSE,"401C11"}</definedName>
    <definedName name="qfx" hidden="1">{"NET",#N/A,FALSE,"401C11"}</definedName>
    <definedName name="qwefqefa" localSheetId="0" hidden="1">#REF!</definedName>
    <definedName name="qwefqefa" hidden="1">#REF!</definedName>
    <definedName name="real" localSheetId="0" hidden="1">#REF!</definedName>
    <definedName name="real" localSheetId="5" hidden="1">#REF!</definedName>
    <definedName name="real" hidden="1">#REF!</definedName>
    <definedName name="rge">#REF!</definedName>
    <definedName name="rgwer">#REF!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oRE" localSheetId="5">#REF!</definedName>
    <definedName name="RoRE">#REF!</definedName>
    <definedName name="RORE_list" localSheetId="5">#REF!</definedName>
    <definedName name="RORE_list">#REF!</definedName>
    <definedName name="RPI" localSheetId="0">#REF!</definedName>
    <definedName name="RPI">#REF!</definedName>
    <definedName name="rytry" localSheetId="0" hidden="1">{"NET",#N/A,FALSE,"401C11"}</definedName>
    <definedName name="rytry" localSheetId="5" hidden="1">{"NET",#N/A,FALSE,"401C11"}</definedName>
    <definedName name="rytry" localSheetId="4" hidden="1">{"NET",#N/A,FALSE,"401C11"}</definedName>
    <definedName name="rytry" localSheetId="6" hidden="1">{"NET",#N/A,FALSE,"401C11"}</definedName>
    <definedName name="rytry" hidden="1">{"NET",#N/A,FALSE,"401C11"}</definedName>
    <definedName name="S_GLAM">#REF!</definedName>
    <definedName name="S_YORKS">#REF!</definedName>
    <definedName name="SAPBEXrevision">1</definedName>
    <definedName name="SAPBEXsysID">"BWB"</definedName>
    <definedName name="SAPBEXwbID">"49ZLUKBQR0WG29D9LLI3IBIIT"</definedName>
    <definedName name="SBaseG_Act" localSheetId="0">#REF!</definedName>
    <definedName name="SBaseG_Act">#REF!</definedName>
    <definedName name="SBaseG_BP" localSheetId="0">#REF!</definedName>
    <definedName name="SBaseG_BP">#REF!</definedName>
    <definedName name="SBaseG_FD" localSheetId="0">#REF!</definedName>
    <definedName name="SBaseG_FD">#REF!</definedName>
    <definedName name="SBaseN_Act" localSheetId="0">#REF!</definedName>
    <definedName name="SBaseN_Act">#REF!</definedName>
    <definedName name="SBaseN_FD" localSheetId="0">#REF!</definedName>
    <definedName name="SBaseN_FD">#REF!</definedName>
    <definedName name="SBWBPinputs" localSheetId="0">#REF!</definedName>
    <definedName name="SBWBPinputs">#REF!</definedName>
    <definedName name="SBWBPtrans" localSheetId="0">#REF!</definedName>
    <definedName name="SBWBPtrans">#REF!</definedName>
    <definedName name="SBWtransition" localSheetId="0">#REF!</definedName>
    <definedName name="SBWtransition">#REF!</definedName>
    <definedName name="SEnhG_BP" localSheetId="0">#REF!</definedName>
    <definedName name="SEnhG_BP">#REF!</definedName>
    <definedName name="SEnhG_FD" localSheetId="0">#REF!</definedName>
    <definedName name="SEnhG_FD">#REF!</definedName>
    <definedName name="SEnhN_Act" localSheetId="0">#REF!</definedName>
    <definedName name="SEnhN_Act">#REF!</definedName>
    <definedName name="SEnhN_FD" localSheetId="0">#REF!</definedName>
    <definedName name="SEnhN_FD">#REF!</definedName>
    <definedName name="SESapr" localSheetId="0">#REF!</definedName>
    <definedName name="SESapr">#REF!</definedName>
    <definedName name="SESBPinputs" localSheetId="0">#REF!</definedName>
    <definedName name="SESBPinputs">#REF!</definedName>
    <definedName name="SESBPtrans" localSheetId="0">#REF!</definedName>
    <definedName name="SESBPtrans">#REF!</definedName>
    <definedName name="SEStransition" localSheetId="0">#REF!</definedName>
    <definedName name="SEStransition">#REF!</definedName>
    <definedName name="Severn_Trent_Water" localSheetId="0">#REF!</definedName>
    <definedName name="Severn_Trent_Water">#REF!</definedName>
    <definedName name="SEWapr" localSheetId="0">#REF!</definedName>
    <definedName name="SEWapr">#REF!</definedName>
    <definedName name="SEWBPinputs" localSheetId="0">#REF!</definedName>
    <definedName name="SEWBPinputs">#REF!</definedName>
    <definedName name="SEWBPtrans" localSheetId="0">#REF!</definedName>
    <definedName name="SEWBPtrans">#REF!</definedName>
    <definedName name="SewGC" localSheetId="0">#REF!</definedName>
    <definedName name="SewGC">#REF!</definedName>
    <definedName name="sewIRE" localSheetId="0">#REF!</definedName>
    <definedName name="sewIRE">#REF!</definedName>
    <definedName name="SewMNIgc" localSheetId="0">#REF!</definedName>
    <definedName name="SewMNIgc">#REF!</definedName>
    <definedName name="SEWtransition" localSheetId="0">#REF!</definedName>
    <definedName name="SEWtransition">#REF!</definedName>
    <definedName name="SGross_Act" localSheetId="0">#REF!</definedName>
    <definedName name="SGross_Act">#REF!</definedName>
    <definedName name="SHROPS" localSheetId="0">#REF!</definedName>
    <definedName name="SHROPS">#REF!</definedName>
    <definedName name="SID" localSheetId="0">#REF!</definedName>
    <definedName name="SID">#REF!</definedName>
    <definedName name="SIREN_Act" localSheetId="0">#REF!</definedName>
    <definedName name="SIREN_Act">#REF!</definedName>
    <definedName name="SMNIN_Act" localSheetId="0">#REF!</definedName>
    <definedName name="SMNIN_Act">#REF!</definedName>
    <definedName name="SNet_Act" localSheetId="0">#REF!</definedName>
    <definedName name="SNet_Act">#REF!</definedName>
    <definedName name="SNet_BP" localSheetId="0">#REF!</definedName>
    <definedName name="SNet_BP">#REF!</definedName>
    <definedName name="SNet_FD" localSheetId="0">#REF!</definedName>
    <definedName name="SNet_FD">#REF!</definedName>
    <definedName name="SOMERSET" localSheetId="0">#REF!</definedName>
    <definedName name="SOMERSET">#REF!</definedName>
    <definedName name="sort" localSheetId="0" hidden="1">#REF!</definedName>
    <definedName name="sort" localSheetId="5" hidden="1">#REF!</definedName>
    <definedName name="sort" hidden="1">#REF!</definedName>
    <definedName name="South_West_Water">#REF!</definedName>
    <definedName name="Southern_Water">#REF!</definedName>
    <definedName name="SP1AttNames" localSheetId="0">#REF!</definedName>
    <definedName name="SP1AttNames">#REF!</definedName>
    <definedName name="SP1AttNums" localSheetId="0">#REF!</definedName>
    <definedName name="SP1AttNums">#REF!</definedName>
    <definedName name="SP1ChoiceNum" localSheetId="0">#REF!</definedName>
    <definedName name="SP1ChoiceNum">#REF!</definedName>
    <definedName name="SP1ExpDes" localSheetId="0">#REF!</definedName>
    <definedName name="SP1ExpDes">#REF!</definedName>
    <definedName name="SP3att1" localSheetId="0">#REF!</definedName>
    <definedName name="SP3att1">#REF!</definedName>
    <definedName name="SP3att2" localSheetId="0">#REF!</definedName>
    <definedName name="SP3att2">#REF!</definedName>
    <definedName name="SP3ChoiceNum" localSheetId="0">#REF!</definedName>
    <definedName name="SP3ChoiceNum">#REF!</definedName>
    <definedName name="SP3comp1">#REF!</definedName>
    <definedName name="SP3comp2">#REF!</definedName>
    <definedName name="SP3ExpDes">#REF!</definedName>
    <definedName name="SRNapr" localSheetId="0">#REF!</definedName>
    <definedName name="SRNapr">#REF!</definedName>
    <definedName name="SRNBPinputs" localSheetId="0">#REF!</definedName>
    <definedName name="SRNBPinputs">#REF!</definedName>
    <definedName name="SRNBPtrans" localSheetId="0">#REF!</definedName>
    <definedName name="SRNBPtrans">#REF!</definedName>
    <definedName name="SRNtransition" localSheetId="0">#REF!</definedName>
    <definedName name="SRNtransition">#REF!</definedName>
    <definedName name="SSCapr" localSheetId="0">#REF!</definedName>
    <definedName name="SSCapr">#REF!</definedName>
    <definedName name="SSCBPinputs" localSheetId="0">#REF!</definedName>
    <definedName name="SSCBPinputs">#REF!</definedName>
    <definedName name="SSCBPtrans" localSheetId="0">#REF!</definedName>
    <definedName name="SSCBPtrans">#REF!</definedName>
    <definedName name="SSCtransition" localSheetId="0">#REF!</definedName>
    <definedName name="SSCtransition">#REF!</definedName>
    <definedName name="STAFFS" localSheetId="0">#REF!</definedName>
    <definedName name="STAFFS">#REF!</definedName>
    <definedName name="STotalgross" localSheetId="0">#REF!</definedName>
    <definedName name="STotalgross">#REF!</definedName>
    <definedName name="SUFFOLK" localSheetId="0">#REF!</definedName>
    <definedName name="SUFFOLK">#REF!</definedName>
    <definedName name="Supply_demand_balance_scheme_classification" localSheetId="0">#REF!</definedName>
    <definedName name="Supply_demand_balance_scheme_classification">#REF!</definedName>
    <definedName name="SURREY" localSheetId="0">#REF!</definedName>
    <definedName name="SURREY">#REF!</definedName>
    <definedName name="SVEapr" localSheetId="0">#REF!</definedName>
    <definedName name="SVEapr">#REF!</definedName>
    <definedName name="SVTBPinputs" localSheetId="0">#REF!</definedName>
    <definedName name="SVTBPinputs">#REF!</definedName>
    <definedName name="SVTBPtrans" localSheetId="0">#REF!</definedName>
    <definedName name="SVTBPtrans">#REF!</definedName>
    <definedName name="SVTtransition" localSheetId="0">#REF!</definedName>
    <definedName name="SVTtransition">#REF!</definedName>
    <definedName name="SWBapr" localSheetId="0">#REF!</definedName>
    <definedName name="SWBapr">#REF!</definedName>
    <definedName name="SWTBPinputs" localSheetId="0">#REF!</definedName>
    <definedName name="SWTBPinputs">#REF!</definedName>
    <definedName name="SWTBPtrans" localSheetId="0">#REF!</definedName>
    <definedName name="SWTBPtrans">#REF!</definedName>
    <definedName name="SWTtransition" localSheetId="0">#REF!</definedName>
    <definedName name="SWTtransition">#REF!</definedName>
    <definedName name="Table3.4" localSheetId="0" hidden="1">{"CHARGE",#N/A,FALSE,"401C11"}</definedName>
    <definedName name="Table3.4" localSheetId="5" hidden="1">{"CHARGE",#N/A,FALSE,"401C11"}</definedName>
    <definedName name="Table3.4" localSheetId="4" hidden="1">{"CHARGE",#N/A,FALSE,"401C11"}</definedName>
    <definedName name="Table3.4" localSheetId="6" hidden="1">{"CHARGE",#N/A,FALSE,"401C11"}</definedName>
    <definedName name="Table3.4" hidden="1">{"CHARGE",#N/A,FALSE,"401C11"}</definedName>
    <definedName name="Test23" localSheetId="0" hidden="1">{"NET",#N/A,FALSE,"401C11"}</definedName>
    <definedName name="Test23" localSheetId="5" hidden="1">{"NET",#N/A,FALSE,"401C11"}</definedName>
    <definedName name="Test23" localSheetId="4" hidden="1">{"NET",#N/A,FALSE,"401C11"}</definedName>
    <definedName name="Test23" localSheetId="6" hidden="1">{"NET",#N/A,FALSE,"401C11"}</definedName>
    <definedName name="Test23" hidden="1">{"NET",#N/A,FALSE,"401C11"}</definedName>
    <definedName name="Thames_Water">#REF!</definedName>
    <definedName name="Threshold" localSheetId="0">#REF!</definedName>
    <definedName name="Threshold">#REF!</definedName>
    <definedName name="time" localSheetId="0">#REF!</definedName>
    <definedName name="time">#REF!</definedName>
    <definedName name="TMSapr" localSheetId="0">#REF!</definedName>
    <definedName name="TMSapr">#REF!</definedName>
    <definedName name="TMSBPinputs" localSheetId="0">#REF!</definedName>
    <definedName name="TMSBPinputs">#REF!</definedName>
    <definedName name="TMSBPtrans" localSheetId="0">#REF!</definedName>
    <definedName name="TMSBPtrans">#REF!</definedName>
    <definedName name="TMStransition" localSheetId="0">#REF!</definedName>
    <definedName name="TMStransition">#REF!</definedName>
    <definedName name="TotalNETScapex" localSheetId="0">#REF!</definedName>
    <definedName name="TotalNETScapex">#REF!</definedName>
    <definedName name="TotalNETwcapex" localSheetId="0">#REF!</definedName>
    <definedName name="TotalNETwcapex">#REF!</definedName>
    <definedName name="TOTgrosscapsew" localSheetId="0">#REF!</definedName>
    <definedName name="TOTgrosscapsew">#REF!</definedName>
    <definedName name="TOTgrosscapwat" localSheetId="0">#REF!</definedName>
    <definedName name="TOTgrosscapwat">#REF!</definedName>
    <definedName name="TOTnetcapsew2" localSheetId="0">#REF!</definedName>
    <definedName name="TOTnetcapsew2">#REF!</definedName>
    <definedName name="TOTnetcapwat2" localSheetId="0">#REF!</definedName>
    <definedName name="TOTnetcapwat2">#REF!</definedName>
    <definedName name="Transition" localSheetId="0">#REF!</definedName>
    <definedName name="Transition">#REF!</definedName>
    <definedName name="trdhtr" localSheetId="0" hidden="1">#REF!</definedName>
    <definedName name="trdhtr" localSheetId="5" hidden="1">#REF!</definedName>
    <definedName name="trdhtr" hidden="1">#REF!</definedName>
    <definedName name="Trk_Tol" localSheetId="0">#REF!</definedName>
    <definedName name="Trk_Tol">#REF!</definedName>
    <definedName name="TYNE_WEAR">#REF!</definedName>
    <definedName name="United_Utilities_Water">#REF!</definedName>
    <definedName name="UUWapr" localSheetId="0">#REF!</definedName>
    <definedName name="UUWapr">#REF!</definedName>
    <definedName name="W_GLAM" localSheetId="0">#REF!</definedName>
    <definedName name="W_GLAM">#REF!</definedName>
    <definedName name="W_MIDS" localSheetId="0">#REF!</definedName>
    <definedName name="W_MIDS">#REF!</definedName>
    <definedName name="W_SUSSEX" localSheetId="0">#REF!</definedName>
    <definedName name="W_SUSSEX">#REF!</definedName>
    <definedName name="W_YORKS">#REF!</definedName>
    <definedName name="WARWICKS">#REF!</definedName>
    <definedName name="WaSCstransition">#REF!</definedName>
    <definedName name="WaterGC" localSheetId="0">#REF!</definedName>
    <definedName name="WaterGC">#REF!</definedName>
    <definedName name="watIRE" localSheetId="0">#REF!</definedName>
    <definedName name="watIRE">#REF!</definedName>
    <definedName name="WatMNIgc" localSheetId="0">#REF!</definedName>
    <definedName name="WatMNIgc">#REF!</definedName>
    <definedName name="WBaseG_Act" localSheetId="0">#REF!</definedName>
    <definedName name="WBaseG_Act">#REF!</definedName>
    <definedName name="WBaseG_BP" localSheetId="0">#REF!</definedName>
    <definedName name="WBaseG_BP">#REF!</definedName>
    <definedName name="WBaseG_FD" localSheetId="0">#REF!</definedName>
    <definedName name="WBaseG_FD">#REF!</definedName>
    <definedName name="WBaseN_Act" localSheetId="0">#REF!</definedName>
    <definedName name="WBaseN_Act">#REF!</definedName>
    <definedName name="WBaseN_FD" localSheetId="0">#REF!</definedName>
    <definedName name="WBaseN_FD">#REF!</definedName>
    <definedName name="wdfw" localSheetId="0">#REF!</definedName>
    <definedName name="wdfw">#REF!</definedName>
    <definedName name="wedfw" localSheetId="0">#REF!</definedName>
    <definedName name="wedfw">#REF!</definedName>
    <definedName name="wefw" localSheetId="0">#REF!</definedName>
    <definedName name="wefw">#REF!</definedName>
    <definedName name="wefwe">#REF!</definedName>
    <definedName name="wefwerf">#REF!</definedName>
    <definedName name="WEnhG_BP" localSheetId="0">#REF!</definedName>
    <definedName name="WEnhG_BP">#REF!</definedName>
    <definedName name="WEnhG_FD" localSheetId="0">#REF!</definedName>
    <definedName name="WEnhG_FD">#REF!</definedName>
    <definedName name="WEnhN_Act" localSheetId="0">#REF!</definedName>
    <definedName name="WEnhN_Act">#REF!</definedName>
    <definedName name="WEnhN_FD" localSheetId="0">#REF!</definedName>
    <definedName name="WEnhN_FD">#REF!</definedName>
    <definedName name="wert" localSheetId="0" hidden="1">{"GROSS",#N/A,FALSE,"401C11"}</definedName>
    <definedName name="wert" localSheetId="5" hidden="1">{"GROSS",#N/A,FALSE,"401C11"}</definedName>
    <definedName name="wert" localSheetId="4" hidden="1">{"GROSS",#N/A,FALSE,"401C11"}</definedName>
    <definedName name="wert" localSheetId="6" hidden="1">{"GROSS",#N/A,FALSE,"401C11"}</definedName>
    <definedName name="wert" hidden="1">{"GROSS",#N/A,FALSE,"401C11"}</definedName>
    <definedName name="Wessex_Water">#REF!</definedName>
    <definedName name="WGross_Act" localSheetId="0">#REF!</definedName>
    <definedName name="WGross_Act">#REF!</definedName>
    <definedName name="WILTS" localSheetId="0">#REF!</definedName>
    <definedName name="WILTS">#REF!</definedName>
    <definedName name="WIREN_Act" localSheetId="0">#REF!</definedName>
    <definedName name="WIREN_Act">#REF!</definedName>
    <definedName name="WMNIN_Act" localSheetId="0">#REF!</definedName>
    <definedName name="WMNIN_Act">#REF!</definedName>
    <definedName name="WNet_Act" localSheetId="0">#REF!</definedName>
    <definedName name="WNet_Act">#REF!</definedName>
    <definedName name="WNet_BP" localSheetId="0">#REF!</definedName>
    <definedName name="WNet_BP">#REF!</definedName>
    <definedName name="WNet_FD" localSheetId="0">#REF!</definedName>
    <definedName name="WNet_FD">#REF!</definedName>
    <definedName name="WoCstransition" localSheetId="0">#REF!</definedName>
    <definedName name="WoCstransition">#REF!</definedName>
    <definedName name="wombat" localSheetId="0" hidden="1">#REF!</definedName>
    <definedName name="wombat" localSheetId="5" hidden="1">#REF!</definedName>
    <definedName name="wombat" hidden="1">#REF!</definedName>
    <definedName name="wotsthis" localSheetId="0" hidden="1">{"P&amp;L phased",#N/A,FALSE,"P and L";"Interest phased",#N/A,FALSE,"Interest";"Cshf phased",#N/A,FALSE,"Cashflow";"BSheet phased",#N/A,FALSE,"B Sheet";"Capex phased",#N/A,FALSE,"Capex"}</definedName>
    <definedName name="wotsthis" localSheetId="5" hidden="1">{"P&amp;L phased",#N/A,FALSE,"P and L";"Interest phased",#N/A,FALSE,"Interest";"Cshf phased",#N/A,FALSE,"Cashflow";"BSheet phased",#N/A,FALSE,"B Sheet";"Capex phased",#N/A,FALSE,"Capex"}</definedName>
    <definedName name="wotsthis" localSheetId="4" hidden="1">{"P&amp;L phased",#N/A,FALSE,"P and L";"Interest phased",#N/A,FALSE,"Interest";"Cshf phased",#N/A,FALSE,"Cashflow";"BSheet phased",#N/A,FALSE,"B Sheet";"Capex phased",#N/A,FALSE,"Capex"}</definedName>
    <definedName name="wotsthis" localSheetId="6"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0" hidden="1">{"CHARGE",#N/A,FALSE,"401C11"}</definedName>
    <definedName name="wrn.CHARGE." localSheetId="5" hidden="1">{"CHARGE",#N/A,FALSE,"401C11"}</definedName>
    <definedName name="wrn.CHARGE." localSheetId="4" hidden="1">{"CHARGE",#N/A,FALSE,"401C11"}</definedName>
    <definedName name="wrn.CHARGE." localSheetId="6" hidden="1">{"CHARGE",#N/A,FALSE,"401C11"}</definedName>
    <definedName name="wrn.CHARGE." hidden="1">{"CHARGE",#N/A,FALSE,"401C11"}</definedName>
    <definedName name="wrn.GROSS." localSheetId="0" hidden="1">{"GROSS",#N/A,FALSE,"401C11"}</definedName>
    <definedName name="wrn.GROSS." localSheetId="5" hidden="1">{"GROSS",#N/A,FALSE,"401C11"}</definedName>
    <definedName name="wrn.GROSS." localSheetId="4" hidden="1">{"GROSS",#N/A,FALSE,"401C11"}</definedName>
    <definedName name="wrn.GROSS." localSheetId="6" hidden="1">{"GROSS",#N/A,FALSE,"401C11"}</definedName>
    <definedName name="wrn.GROSS." hidden="1">{"GROSS",#N/A,FALSE,"401C11"}</definedName>
    <definedName name="wrn.NET." localSheetId="0" hidden="1">{"NET",#N/A,FALSE,"401C11"}</definedName>
    <definedName name="wrn.NET." localSheetId="5" hidden="1">{"NET",#N/A,FALSE,"401C11"}</definedName>
    <definedName name="wrn.NET." localSheetId="4" hidden="1">{"NET",#N/A,FALSE,"401C11"}</definedName>
    <definedName name="wrn.NET." localSheetId="6" hidden="1">{"NET",#N/A,FALSE,"401C11"}</definedName>
    <definedName name="wrn.NET." hidden="1">{"NET",#N/A,FALSE,"401C11"}</definedName>
    <definedName name="wrn.papersdraft" localSheetId="0">{"bal",#N/A,FALSE,"working papers";"income",#N/A,FALSE,"working papers"}</definedName>
    <definedName name="wrn.papersdraft" localSheetId="4">{"bal",#N/A,FALSE,"working papers";"income",#N/A,FALSE,"working papers"}</definedName>
    <definedName name="wrn.papersdraft" localSheetId="6">{"bal",#N/A,FALSE,"working papers";"income",#N/A,FALSE,"working papers"}</definedName>
    <definedName name="wrn.papersdraft">{"bal",#N/A,FALSE,"working papers";"income",#N/A,FALSE,"working papers"}</definedName>
    <definedName name="wrn.Print._.5._.and._.12." localSheetId="0"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5"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4"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6"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0" hidden="1">{"P&amp;L phased",#N/A,FALSE,"P and L";"Interest phased",#N/A,FALSE,"Interest";"Cshf phased",#N/A,FALSE,"Cashflow";"BSheet phased",#N/A,FALSE,"B Sheet";"Capex phased",#N/A,FALSE,"Capex"}</definedName>
    <definedName name="wrn.Print._.Phased." localSheetId="5" hidden="1">{"P&amp;L phased",#N/A,FALSE,"P and L";"Interest phased",#N/A,FALSE,"Interest";"Cshf phased",#N/A,FALSE,"Cashflow";"BSheet phased",#N/A,FALSE,"B Sheet";"Capex phased",#N/A,FALSE,"Capex"}</definedName>
    <definedName name="wrn.Print._.Phased." localSheetId="4" hidden="1">{"P&amp;L phased",#N/A,FALSE,"P and L";"Interest phased",#N/A,FALSE,"Interest";"Cshf phased",#N/A,FALSE,"Cashflow";"BSheet phased",#N/A,FALSE,"B Sheet";"Capex phased",#N/A,FALSE,"Capex"}</definedName>
    <definedName name="wrn.Print._.Phased." localSheetId="6"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0">{"bal",#N/A,FALSE,"working papers";"income",#N/A,FALSE,"working papers"}</definedName>
    <definedName name="wrn.wpapers." localSheetId="4">{"bal",#N/A,FALSE,"working papers";"income",#N/A,FALSE,"working papers"}</definedName>
    <definedName name="wrn.wpapers." localSheetId="6">{"bal",#N/A,FALSE,"working papers";"income",#N/A,FALSE,"working papers"}</definedName>
    <definedName name="wrn.wpapers.">{"bal",#N/A,FALSE,"working papers";"income",#N/A,FALSE,"working papers"}</definedName>
    <definedName name="WSHapr" localSheetId="0">#REF!</definedName>
    <definedName name="WSHapr">#REF!</definedName>
    <definedName name="WSHBPinputs" localSheetId="0">#REF!</definedName>
    <definedName name="WSHBPinputs">#REF!</definedName>
    <definedName name="WSHBPtrans" localSheetId="0">#REF!</definedName>
    <definedName name="WSHBPtrans">#REF!</definedName>
    <definedName name="WSHtransition" localSheetId="0">#REF!</definedName>
    <definedName name="WSHtransition">#REF!</definedName>
    <definedName name="WSXapr" localSheetId="0">#REF!</definedName>
    <definedName name="WSXapr">#REF!</definedName>
    <definedName name="WSXBPinputs" localSheetId="0">#REF!</definedName>
    <definedName name="WSXBPinputs">#REF!</definedName>
    <definedName name="WSXBPtrans" localSheetId="0">#REF!</definedName>
    <definedName name="WSXBPtrans">#REF!</definedName>
    <definedName name="WSXtransition" localSheetId="0">#REF!</definedName>
    <definedName name="WSXtransition">#REF!</definedName>
    <definedName name="Wtotalgrosscapx" localSheetId="0">#REF!</definedName>
    <definedName name="Wtotalgrosscapx">#REF!</definedName>
    <definedName name="xxx" localSheetId="0" hidden="1">{"CHARGE",#N/A,FALSE,"401C11"}</definedName>
    <definedName name="xxx" localSheetId="5" hidden="1">{"CHARGE",#N/A,FALSE,"401C11"}</definedName>
    <definedName name="xxx" localSheetId="4" hidden="1">{"CHARGE",#N/A,FALSE,"401C11"}</definedName>
    <definedName name="xxx" localSheetId="6" hidden="1">{"CHARGE",#N/A,FALSE,"401C11"}</definedName>
    <definedName name="xxx" hidden="1">{"CHARGE",#N/A,FALSE,"401C11"}</definedName>
    <definedName name="Year" localSheetId="0">#REF!</definedName>
    <definedName name="Year">#REF!</definedName>
    <definedName name="yhnry" localSheetId="0">#REF!</definedName>
    <definedName name="yhnry">#REF!</definedName>
    <definedName name="YKYapr" localSheetId="0">#REF!</definedName>
    <definedName name="YKYapr">#REF!</definedName>
    <definedName name="YKYBPinputs" localSheetId="0">#REF!</definedName>
    <definedName name="YKYBPinputs">#REF!</definedName>
    <definedName name="YKYBPtrans" localSheetId="0">#REF!</definedName>
    <definedName name="YKYBPtrans">#REF!</definedName>
    <definedName name="YKYtransition" localSheetId="0">#REF!</definedName>
    <definedName name="YKYtransition">#REF!</definedName>
    <definedName name="Yorkshire_Water" localSheetId="0">#REF!</definedName>
    <definedName name="Yorkshire_Water">#REF!</definedName>
    <definedName name="yyy" localSheetId="0" hidden="1">{"GROSS",#N/A,FALSE,"401C11"}</definedName>
    <definedName name="yyy" localSheetId="5" hidden="1">{"GROSS",#N/A,FALSE,"401C11"}</definedName>
    <definedName name="yyy" localSheetId="4" hidden="1">{"GROSS",#N/A,FALSE,"401C11"}</definedName>
    <definedName name="yyy" localSheetId="6" hidden="1">{"GROSS",#N/A,FALSE,"401C11"}</definedName>
    <definedName name="yyy" hidden="1">{"GROSS",#N/A,FALSE,"401C11"}</definedName>
    <definedName name="zzz" localSheetId="0" hidden="1">{"NET",#N/A,FALSE,"401C11"}</definedName>
    <definedName name="zzz" localSheetId="5" hidden="1">{"NET",#N/A,FALSE,"401C11"}</definedName>
    <definedName name="zzz" localSheetId="4" hidden="1">{"NET",#N/A,FALSE,"401C11"}</definedName>
    <definedName name="zzz" localSheetId="6" hidden="1">{"NET",#N/A,FALSE,"401C11"}</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113" l="1"/>
  <c r="J35" i="113"/>
  <c r="K35" i="113"/>
  <c r="H35" i="113"/>
  <c r="I15" i="113"/>
  <c r="J15" i="113"/>
  <c r="K15" i="113"/>
  <c r="H15" i="113"/>
  <c r="A1" i="113"/>
  <c r="H41" i="73"/>
  <c r="D11" i="123"/>
  <c r="G7" i="123"/>
  <c r="G11" i="123" s="1"/>
  <c r="G39" i="114" s="1"/>
  <c r="E7" i="123"/>
  <c r="F7" i="123"/>
  <c r="D7" i="123"/>
  <c r="C7" i="125"/>
  <c r="A1" i="125"/>
  <c r="E11" i="123"/>
  <c r="E39" i="114" s="1"/>
  <c r="F11" i="123"/>
  <c r="F39" i="114" s="1"/>
  <c r="D39" i="114" l="1"/>
  <c r="F9" i="76"/>
  <c r="K138" i="76"/>
  <c r="K137" i="76"/>
  <c r="K136" i="76"/>
  <c r="K135" i="76"/>
  <c r="K132" i="76"/>
  <c r="K130" i="76"/>
  <c r="K129" i="76"/>
  <c r="K128" i="76"/>
  <c r="K127" i="76"/>
  <c r="K124" i="76"/>
  <c r="K122" i="76"/>
  <c r="K121" i="76"/>
  <c r="K120" i="76"/>
  <c r="K119" i="76"/>
  <c r="K116" i="76"/>
  <c r="K114" i="76"/>
  <c r="K113" i="76"/>
  <c r="K112" i="76"/>
  <c r="K111" i="76"/>
  <c r="K108" i="76"/>
  <c r="K106" i="76"/>
  <c r="K105" i="76"/>
  <c r="K104" i="76"/>
  <c r="K103" i="76"/>
  <c r="K100" i="76"/>
  <c r="K98" i="76"/>
  <c r="K97" i="76"/>
  <c r="K96" i="76"/>
  <c r="K95" i="76"/>
  <c r="K92" i="76"/>
  <c r="K90" i="76"/>
  <c r="K89" i="76"/>
  <c r="K88" i="76"/>
  <c r="K87" i="76"/>
  <c r="K84" i="76"/>
  <c r="K82" i="76"/>
  <c r="K81" i="76"/>
  <c r="K80" i="76"/>
  <c r="K79" i="76"/>
  <c r="K76" i="76"/>
  <c r="K74" i="76"/>
  <c r="K73" i="76"/>
  <c r="K72" i="76"/>
  <c r="K71" i="76"/>
  <c r="K68" i="76"/>
  <c r="K66" i="76"/>
  <c r="K65" i="76"/>
  <c r="K64" i="76"/>
  <c r="K63" i="76"/>
  <c r="K60" i="76"/>
  <c r="K58" i="76"/>
  <c r="K57" i="76"/>
  <c r="K56" i="76"/>
  <c r="K55" i="76"/>
  <c r="K52" i="76"/>
  <c r="K50" i="76"/>
  <c r="K49" i="76"/>
  <c r="K48" i="76"/>
  <c r="K47" i="76"/>
  <c r="K44" i="76"/>
  <c r="K42" i="76"/>
  <c r="K41" i="76"/>
  <c r="K40" i="76"/>
  <c r="K39" i="76"/>
  <c r="K36" i="76"/>
  <c r="K34" i="76"/>
  <c r="K33" i="76"/>
  <c r="K32" i="76"/>
  <c r="K31" i="76"/>
  <c r="K28" i="76"/>
  <c r="K26" i="76"/>
  <c r="K25" i="76"/>
  <c r="K24" i="76"/>
  <c r="K23" i="76"/>
  <c r="K20" i="76"/>
  <c r="K18" i="76"/>
  <c r="K17" i="76"/>
  <c r="K16" i="76"/>
  <c r="K15" i="76"/>
  <c r="K12" i="76"/>
  <c r="K10" i="76"/>
  <c r="K9" i="76"/>
  <c r="K8" i="76"/>
  <c r="K7" i="76"/>
  <c r="K4" i="76"/>
  <c r="J138" i="76"/>
  <c r="I138" i="76"/>
  <c r="H138" i="76"/>
  <c r="G138" i="76"/>
  <c r="F138" i="76"/>
  <c r="J130" i="76"/>
  <c r="I130" i="76"/>
  <c r="H130" i="76"/>
  <c r="G130" i="76"/>
  <c r="F130" i="76"/>
  <c r="J122" i="76"/>
  <c r="I122" i="76"/>
  <c r="H122" i="76"/>
  <c r="G122" i="76"/>
  <c r="F122" i="76"/>
  <c r="J114" i="76"/>
  <c r="I114" i="76"/>
  <c r="H114" i="76"/>
  <c r="G114" i="76"/>
  <c r="F114" i="76"/>
  <c r="J106" i="76"/>
  <c r="I106" i="76"/>
  <c r="H106" i="76"/>
  <c r="G106" i="76"/>
  <c r="F106" i="76"/>
  <c r="J98" i="76"/>
  <c r="I98" i="76"/>
  <c r="H98" i="76"/>
  <c r="G98" i="76"/>
  <c r="F98" i="76"/>
  <c r="J90" i="76"/>
  <c r="I90" i="76"/>
  <c r="H90" i="76"/>
  <c r="G90" i="76"/>
  <c r="F90" i="76"/>
  <c r="J82" i="76"/>
  <c r="I82" i="76"/>
  <c r="H82" i="76"/>
  <c r="G82" i="76"/>
  <c r="F82" i="76"/>
  <c r="J74" i="76"/>
  <c r="I74" i="76"/>
  <c r="H74" i="76"/>
  <c r="G74" i="76"/>
  <c r="F74" i="76"/>
  <c r="J66" i="76"/>
  <c r="I66" i="76"/>
  <c r="H66" i="76"/>
  <c r="G66" i="76"/>
  <c r="F66" i="76"/>
  <c r="J58" i="76"/>
  <c r="I58" i="76"/>
  <c r="H58" i="76"/>
  <c r="G58" i="76"/>
  <c r="F58" i="76"/>
  <c r="J50" i="76"/>
  <c r="I50" i="76"/>
  <c r="H50" i="76"/>
  <c r="G50" i="76"/>
  <c r="F50" i="76"/>
  <c r="J42" i="76"/>
  <c r="I42" i="76"/>
  <c r="H42" i="76"/>
  <c r="G42" i="76"/>
  <c r="F42" i="76"/>
  <c r="J34" i="76"/>
  <c r="I34" i="76"/>
  <c r="H34" i="76"/>
  <c r="G34" i="76"/>
  <c r="F34" i="76"/>
  <c r="J26" i="76"/>
  <c r="I26" i="76"/>
  <c r="H26" i="76"/>
  <c r="G26" i="76"/>
  <c r="F26" i="76"/>
  <c r="J18" i="76"/>
  <c r="I18" i="76"/>
  <c r="H18" i="76"/>
  <c r="G18" i="76"/>
  <c r="F18" i="76"/>
  <c r="G10" i="76"/>
  <c r="H10" i="76"/>
  <c r="I10" i="76"/>
  <c r="J10" i="76"/>
  <c r="F10" i="76"/>
  <c r="J19" i="73"/>
  <c r="J12" i="73"/>
  <c r="J13" i="73"/>
  <c r="J14" i="73"/>
  <c r="J15" i="73"/>
  <c r="J16" i="73"/>
  <c r="J17" i="73"/>
  <c r="J18" i="73"/>
  <c r="J20" i="73"/>
  <c r="J21" i="73"/>
  <c r="J22" i="73"/>
  <c r="J23" i="73"/>
  <c r="J24" i="73"/>
  <c r="J25" i="73"/>
  <c r="J26" i="73"/>
  <c r="J27" i="73"/>
  <c r="J11" i="73"/>
  <c r="H74" i="73" l="1"/>
  <c r="H55" i="73"/>
  <c r="H58" i="73"/>
  <c r="H59" i="73"/>
  <c r="H64" i="73"/>
  <c r="H65" i="73"/>
  <c r="H67" i="73"/>
  <c r="H68" i="73"/>
  <c r="H69" i="73"/>
  <c r="H53" i="73"/>
  <c r="H42" i="73"/>
  <c r="H43" i="73"/>
  <c r="H44" i="73"/>
  <c r="H45" i="73"/>
  <c r="H46" i="73"/>
  <c r="F32" i="122"/>
  <c r="F33" i="122"/>
  <c r="F34" i="122"/>
  <c r="F56" i="122" s="1"/>
  <c r="F140" i="122" s="1"/>
  <c r="F35" i="122"/>
  <c r="F36" i="122"/>
  <c r="F58" i="122" s="1"/>
  <c r="F142" i="122" s="1"/>
  <c r="F37" i="122"/>
  <c r="F122" i="122" s="1"/>
  <c r="F38" i="122"/>
  <c r="F123" i="122" s="1"/>
  <c r="F39" i="122"/>
  <c r="F124" i="122" s="1"/>
  <c r="F40" i="122"/>
  <c r="F41" i="122"/>
  <c r="F126" i="122" s="1"/>
  <c r="F210" i="122" s="1"/>
  <c r="F42" i="122"/>
  <c r="F127" i="122" s="1"/>
  <c r="F211" i="122" s="1"/>
  <c r="F43" i="122"/>
  <c r="F128" i="122" s="1"/>
  <c r="F212" i="122" s="1"/>
  <c r="F44" i="122"/>
  <c r="F129" i="122" s="1"/>
  <c r="F213" i="122" s="1"/>
  <c r="F45" i="122"/>
  <c r="F130" i="122" s="1"/>
  <c r="F214" i="122" s="1"/>
  <c r="F46" i="122"/>
  <c r="F131" i="122" s="1"/>
  <c r="F215" i="122" s="1"/>
  <c r="F47" i="122"/>
  <c r="F132" i="122" s="1"/>
  <c r="F216" i="122" s="1"/>
  <c r="F48" i="122"/>
  <c r="F31" i="122"/>
  <c r="F116" i="122" s="1"/>
  <c r="F200" i="122" s="1"/>
  <c r="F10" i="122"/>
  <c r="F96" i="122" s="1"/>
  <c r="F11" i="122"/>
  <c r="F97" i="122" s="1"/>
  <c r="F12" i="122"/>
  <c r="F13" i="122"/>
  <c r="F57" i="122" s="1"/>
  <c r="F141" i="122" s="1"/>
  <c r="F14" i="122"/>
  <c r="F15" i="122"/>
  <c r="F59" i="122" s="1"/>
  <c r="F143" i="122" s="1"/>
  <c r="F16" i="122"/>
  <c r="F102" i="122" s="1"/>
  <c r="F186" i="122" s="1"/>
  <c r="F17" i="122"/>
  <c r="F103" i="122" s="1"/>
  <c r="F187" i="122" s="1"/>
  <c r="F18" i="122"/>
  <c r="F62" i="122" s="1"/>
  <c r="F146" i="122" s="1"/>
  <c r="F230" i="122" s="1"/>
  <c r="H82" i="116" s="1"/>
  <c r="F19" i="122"/>
  <c r="F20" i="122"/>
  <c r="F106" i="122" s="1"/>
  <c r="F190" i="122" s="1"/>
  <c r="F21" i="122"/>
  <c r="F107" i="122" s="1"/>
  <c r="F191" i="122" s="1"/>
  <c r="F22" i="122"/>
  <c r="F23" i="122"/>
  <c r="F109" i="122" s="1"/>
  <c r="F193" i="122" s="1"/>
  <c r="F24" i="122"/>
  <c r="F25" i="122"/>
  <c r="F26" i="122"/>
  <c r="F9" i="122"/>
  <c r="F125" i="122"/>
  <c r="F209" i="122" s="1"/>
  <c r="F111" i="122"/>
  <c r="H49" i="73" s="1"/>
  <c r="F110" i="122"/>
  <c r="F194" i="122" s="1"/>
  <c r="F101" i="122"/>
  <c r="F185" i="122" s="1"/>
  <c r="F100" i="122"/>
  <c r="H40" i="73" s="1"/>
  <c r="F98" i="122"/>
  <c r="F182" i="122" s="1"/>
  <c r="F120" i="122"/>
  <c r="F204" i="122" s="1"/>
  <c r="F119" i="122"/>
  <c r="F203" i="122" s="1"/>
  <c r="F118" i="122"/>
  <c r="F202" i="122" s="1"/>
  <c r="F117" i="122"/>
  <c r="F201" i="122" s="1"/>
  <c r="F108" i="122"/>
  <c r="F192" i="122" s="1"/>
  <c r="F95" i="122"/>
  <c r="F179" i="122" s="1"/>
  <c r="E24" i="121"/>
  <c r="E23" i="121"/>
  <c r="E22" i="121"/>
  <c r="E21" i="121"/>
  <c r="E20" i="121"/>
  <c r="E19" i="121"/>
  <c r="E18" i="121"/>
  <c r="E17" i="121"/>
  <c r="E16" i="121"/>
  <c r="E15" i="121"/>
  <c r="E14" i="121"/>
  <c r="E13" i="121"/>
  <c r="E12" i="121"/>
  <c r="E11" i="121"/>
  <c r="E10" i="121"/>
  <c r="E9" i="121"/>
  <c r="E8" i="121"/>
  <c r="A1" i="121"/>
  <c r="F180" i="122" l="1"/>
  <c r="H36" i="73"/>
  <c r="F206" i="122"/>
  <c r="H61" i="73"/>
  <c r="F225" i="122"/>
  <c r="H79" i="73"/>
  <c r="F181" i="122"/>
  <c r="H37" i="73"/>
  <c r="F208" i="122"/>
  <c r="H63" i="73"/>
  <c r="F207" i="122"/>
  <c r="H62" i="73"/>
  <c r="F226" i="122"/>
  <c r="H80" i="73"/>
  <c r="F224" i="122"/>
  <c r="H78" i="73"/>
  <c r="F227" i="122"/>
  <c r="H81" i="73"/>
  <c r="H56" i="73"/>
  <c r="F121" i="122"/>
  <c r="F55" i="122"/>
  <c r="F139" i="122" s="1"/>
  <c r="F195" i="122"/>
  <c r="H48" i="73"/>
  <c r="F99" i="122"/>
  <c r="H47" i="73"/>
  <c r="J26" i="116"/>
  <c r="I26" i="116"/>
  <c r="G26" i="116"/>
  <c r="H26" i="116"/>
  <c r="J28" i="118"/>
  <c r="I28" i="118"/>
  <c r="G28" i="118"/>
  <c r="H28" i="118"/>
  <c r="J82" i="116"/>
  <c r="H57" i="73"/>
  <c r="H66" i="73"/>
  <c r="H54" i="73"/>
  <c r="F184" i="122"/>
  <c r="H33" i="73"/>
  <c r="H38" i="73"/>
  <c r="I82" i="116"/>
  <c r="G82" i="116"/>
  <c r="F67" i="122"/>
  <c r="F151" i="122" s="1"/>
  <c r="F68" i="122"/>
  <c r="F152" i="122" s="1"/>
  <c r="F69" i="122"/>
  <c r="F153" i="122" s="1"/>
  <c r="F63" i="122"/>
  <c r="F147" i="122" s="1"/>
  <c r="F60" i="122"/>
  <c r="F144" i="122" s="1"/>
  <c r="F61" i="122"/>
  <c r="F145" i="122" s="1"/>
  <c r="F64" i="122"/>
  <c r="F148" i="122" s="1"/>
  <c r="F53" i="122"/>
  <c r="F137" i="122" s="1"/>
  <c r="F65" i="122"/>
  <c r="F149" i="122" s="1"/>
  <c r="F54" i="122"/>
  <c r="F138" i="122" s="1"/>
  <c r="F66" i="122"/>
  <c r="F150" i="122" s="1"/>
  <c r="F104" i="122"/>
  <c r="F105" i="122"/>
  <c r="F228" i="122" l="1"/>
  <c r="H82" i="73"/>
  <c r="H39" i="73"/>
  <c r="F183" i="122"/>
  <c r="F231" i="122"/>
  <c r="H75" i="73"/>
  <c r="F237" i="122"/>
  <c r="H89" i="73"/>
  <c r="F235" i="122"/>
  <c r="H88" i="73"/>
  <c r="F188" i="122"/>
  <c r="H34" i="73"/>
  <c r="F234" i="122"/>
  <c r="H87" i="73"/>
  <c r="I31" i="116"/>
  <c r="J31" i="116"/>
  <c r="G31" i="116"/>
  <c r="H87" i="116"/>
  <c r="I87" i="116"/>
  <c r="J87" i="116"/>
  <c r="G87" i="116"/>
  <c r="H33" i="118"/>
  <c r="I33" i="118"/>
  <c r="J33" i="118"/>
  <c r="G33" i="118"/>
  <c r="H31" i="116"/>
  <c r="F221" i="122"/>
  <c r="H73" i="73"/>
  <c r="H86" i="116"/>
  <c r="G30" i="116"/>
  <c r="I86" i="116"/>
  <c r="J86" i="116"/>
  <c r="H32" i="118"/>
  <c r="I32" i="118"/>
  <c r="G86" i="116"/>
  <c r="J32" i="118"/>
  <c r="G32" i="118"/>
  <c r="H30" i="116"/>
  <c r="I30" i="116"/>
  <c r="J30" i="116"/>
  <c r="F236" i="122"/>
  <c r="H86" i="73"/>
  <c r="F223" i="122"/>
  <c r="H77" i="73"/>
  <c r="F189" i="122"/>
  <c r="H35" i="73"/>
  <c r="F205" i="122"/>
  <c r="H60" i="73"/>
  <c r="F222" i="122"/>
  <c r="H76" i="73"/>
  <c r="H35" i="118"/>
  <c r="I35" i="118"/>
  <c r="J35" i="118"/>
  <c r="G33" i="116"/>
  <c r="H33" i="116"/>
  <c r="I33" i="116"/>
  <c r="G89" i="116"/>
  <c r="J33" i="116"/>
  <c r="H89" i="116"/>
  <c r="G35" i="118"/>
  <c r="I89" i="116"/>
  <c r="J89" i="116"/>
  <c r="F233" i="122"/>
  <c r="H85" i="73"/>
  <c r="F232" i="122"/>
  <c r="H84" i="73"/>
  <c r="F229" i="122"/>
  <c r="H83" i="73"/>
  <c r="H32" i="116"/>
  <c r="G32" i="116"/>
  <c r="I32" i="116"/>
  <c r="J32" i="116"/>
  <c r="H88" i="116"/>
  <c r="G88" i="116"/>
  <c r="I88" i="116"/>
  <c r="J88" i="116"/>
  <c r="H34" i="118"/>
  <c r="G34" i="118"/>
  <c r="I34" i="118"/>
  <c r="J34" i="118"/>
  <c r="H31" i="118" l="1"/>
  <c r="I31" i="118"/>
  <c r="J31" i="118"/>
  <c r="G85" i="116"/>
  <c r="H29" i="116"/>
  <c r="G31" i="118"/>
  <c r="I29" i="116"/>
  <c r="J29" i="116"/>
  <c r="H85" i="116"/>
  <c r="I85" i="116"/>
  <c r="J85" i="116"/>
  <c r="G29" i="116"/>
  <c r="G37" i="118"/>
  <c r="I35" i="116"/>
  <c r="J35" i="116"/>
  <c r="H91" i="116"/>
  <c r="I91" i="116"/>
  <c r="J91" i="116"/>
  <c r="G35" i="116"/>
  <c r="H37" i="118"/>
  <c r="I37" i="118"/>
  <c r="J37" i="118"/>
  <c r="G91" i="116"/>
  <c r="H35" i="116"/>
  <c r="H43" i="118"/>
  <c r="I43" i="118"/>
  <c r="J43" i="118"/>
  <c r="G97" i="116"/>
  <c r="H41" i="116"/>
  <c r="G43" i="118"/>
  <c r="I41" i="116"/>
  <c r="J41" i="116"/>
  <c r="H97" i="116"/>
  <c r="I97" i="116"/>
  <c r="J97" i="116"/>
  <c r="G41" i="116"/>
  <c r="G38" i="118"/>
  <c r="H36" i="116"/>
  <c r="I36" i="116"/>
  <c r="J36" i="116"/>
  <c r="H92" i="116"/>
  <c r="G36" i="116"/>
  <c r="I92" i="116"/>
  <c r="J92" i="116"/>
  <c r="H38" i="118"/>
  <c r="I38" i="118"/>
  <c r="G92" i="116"/>
  <c r="J38" i="118"/>
  <c r="I27" i="116"/>
  <c r="G83" i="116"/>
  <c r="J27" i="116"/>
  <c r="H83" i="116"/>
  <c r="G29" i="118"/>
  <c r="I83" i="116"/>
  <c r="J83" i="116"/>
  <c r="H29" i="118"/>
  <c r="I29" i="118"/>
  <c r="J29" i="118"/>
  <c r="G27" i="116"/>
  <c r="H27" i="116"/>
  <c r="H27" i="118"/>
  <c r="I27" i="118"/>
  <c r="J27" i="118"/>
  <c r="G25" i="116"/>
  <c r="H25" i="116"/>
  <c r="I25" i="116"/>
  <c r="G27" i="118"/>
  <c r="J25" i="116"/>
  <c r="G81" i="116"/>
  <c r="H81" i="116"/>
  <c r="I81" i="116"/>
  <c r="J81" i="116"/>
  <c r="G96" i="116"/>
  <c r="H40" i="116"/>
  <c r="I40" i="116"/>
  <c r="J40" i="116"/>
  <c r="G42" i="118"/>
  <c r="H96" i="116"/>
  <c r="I96" i="116"/>
  <c r="J96" i="116"/>
  <c r="H42" i="118"/>
  <c r="I42" i="118"/>
  <c r="G40" i="116"/>
  <c r="J42" i="118"/>
  <c r="H94" i="116"/>
  <c r="G94" i="116"/>
  <c r="I94" i="116"/>
  <c r="J94" i="116"/>
  <c r="H40" i="118"/>
  <c r="G40" i="118"/>
  <c r="I40" i="118"/>
  <c r="J40" i="118"/>
  <c r="H38" i="116"/>
  <c r="G38" i="116"/>
  <c r="I38" i="116"/>
  <c r="J38" i="116"/>
  <c r="H39" i="118"/>
  <c r="I39" i="118"/>
  <c r="J39" i="118"/>
  <c r="G39" i="118"/>
  <c r="H37" i="116"/>
  <c r="I37" i="116"/>
  <c r="J37" i="116"/>
  <c r="G37" i="116"/>
  <c r="H93" i="116"/>
  <c r="I93" i="116"/>
  <c r="J93" i="116"/>
  <c r="G93" i="116"/>
  <c r="G84" i="116"/>
  <c r="H28" i="116"/>
  <c r="I28" i="116"/>
  <c r="J28" i="116"/>
  <c r="G30" i="118"/>
  <c r="H84" i="116"/>
  <c r="I84" i="116"/>
  <c r="J84" i="116"/>
  <c r="H30" i="118"/>
  <c r="I30" i="118"/>
  <c r="G28" i="116"/>
  <c r="J30" i="118"/>
  <c r="I39" i="116"/>
  <c r="G95" i="116"/>
  <c r="J39" i="116"/>
  <c r="H95" i="116"/>
  <c r="G41" i="118"/>
  <c r="I95" i="116"/>
  <c r="J95" i="116"/>
  <c r="H41" i="118"/>
  <c r="I41" i="118"/>
  <c r="J41" i="118"/>
  <c r="G39" i="116"/>
  <c r="H39" i="116"/>
  <c r="H90" i="116"/>
  <c r="I90" i="116"/>
  <c r="J90" i="116"/>
  <c r="H36" i="118"/>
  <c r="I36" i="118"/>
  <c r="G34" i="116"/>
  <c r="J36" i="118"/>
  <c r="G90" i="116"/>
  <c r="H34" i="116"/>
  <c r="I34" i="116"/>
  <c r="J34" i="116"/>
  <c r="G36" i="118"/>
  <c r="K14" i="113"/>
  <c r="I14" i="113"/>
  <c r="H14" i="113"/>
  <c r="J14" i="113"/>
  <c r="H7" i="113"/>
  <c r="I7" i="113"/>
  <c r="J7" i="113"/>
  <c r="K7" i="113"/>
  <c r="I34" i="113"/>
  <c r="H34" i="113"/>
  <c r="J34" i="113"/>
  <c r="K34" i="113"/>
  <c r="K10" i="113"/>
  <c r="H10" i="113"/>
  <c r="J10" i="113"/>
  <c r="I10" i="113"/>
  <c r="I36" i="113"/>
  <c r="J36" i="113"/>
  <c r="H36" i="113"/>
  <c r="K36" i="113"/>
  <c r="J20" i="113"/>
  <c r="K20" i="113"/>
  <c r="I20" i="113"/>
  <c r="H20" i="113"/>
  <c r="J8" i="113"/>
  <c r="K8" i="113"/>
  <c r="I8" i="113"/>
  <c r="H8" i="113"/>
  <c r="I38" i="113"/>
  <c r="H38" i="113"/>
  <c r="J38" i="113"/>
  <c r="K38" i="113"/>
  <c r="I19" i="113"/>
  <c r="J19" i="113"/>
  <c r="K19" i="113"/>
  <c r="H19" i="113"/>
  <c r="J27" i="113"/>
  <c r="K27" i="113"/>
  <c r="I27" i="113"/>
  <c r="H27" i="113"/>
  <c r="J39" i="113"/>
  <c r="K39" i="113"/>
  <c r="H39" i="113"/>
  <c r="I39" i="113"/>
  <c r="I13" i="113"/>
  <c r="J13" i="113"/>
  <c r="K13" i="113"/>
  <c r="H13" i="113"/>
  <c r="I11" i="113"/>
  <c r="J11" i="113"/>
  <c r="K11" i="113"/>
  <c r="H11" i="113"/>
  <c r="H21" i="113"/>
  <c r="I21" i="113"/>
  <c r="J21" i="113"/>
  <c r="K21" i="113"/>
  <c r="I28" i="113"/>
  <c r="J28" i="113"/>
  <c r="H28" i="113"/>
  <c r="K28" i="113"/>
  <c r="I40" i="113"/>
  <c r="H40" i="113"/>
  <c r="J40" i="113"/>
  <c r="K40" i="113"/>
  <c r="K33" i="113"/>
  <c r="H33" i="113"/>
  <c r="I33" i="113"/>
  <c r="J33" i="113"/>
  <c r="K37" i="113"/>
  <c r="H37" i="113"/>
  <c r="I37" i="113"/>
  <c r="J37" i="113"/>
  <c r="H17" i="113"/>
  <c r="J17" i="113"/>
  <c r="I17" i="113"/>
  <c r="K17" i="113"/>
  <c r="K29" i="113"/>
  <c r="H29" i="113"/>
  <c r="I29" i="113"/>
  <c r="J29" i="113"/>
  <c r="K41" i="113"/>
  <c r="H41" i="113"/>
  <c r="I41" i="113"/>
  <c r="J41" i="113"/>
  <c r="J32" i="113"/>
  <c r="I32" i="113"/>
  <c r="K32" i="113"/>
  <c r="H32" i="113"/>
  <c r="I23" i="113"/>
  <c r="H23" i="113"/>
  <c r="J23" i="113"/>
  <c r="K23" i="113"/>
  <c r="K18" i="113"/>
  <c r="H18" i="113"/>
  <c r="J18" i="113"/>
  <c r="I18" i="113"/>
  <c r="H16" i="113"/>
  <c r="J16" i="113"/>
  <c r="K16" i="113"/>
  <c r="I16" i="113"/>
  <c r="I30" i="113"/>
  <c r="J30" i="113"/>
  <c r="K30" i="113"/>
  <c r="H30" i="113"/>
  <c r="I42" i="113"/>
  <c r="J42" i="113"/>
  <c r="K42" i="113"/>
  <c r="H42" i="113"/>
  <c r="J12" i="113"/>
  <c r="K12" i="113"/>
  <c r="I12" i="113"/>
  <c r="H12" i="113"/>
  <c r="K22" i="113"/>
  <c r="H22" i="113"/>
  <c r="I22" i="113"/>
  <c r="J22" i="113"/>
  <c r="H9" i="113"/>
  <c r="J9" i="113"/>
  <c r="I9" i="113"/>
  <c r="K9" i="113"/>
  <c r="J31" i="113"/>
  <c r="K31" i="113"/>
  <c r="I31" i="113"/>
  <c r="H31" i="113"/>
  <c r="J43" i="113"/>
  <c r="K43" i="113"/>
  <c r="I43" i="113"/>
  <c r="H43" i="113"/>
  <c r="J23" i="76"/>
  <c r="J31" i="76"/>
  <c r="J39" i="76"/>
  <c r="J47" i="76"/>
  <c r="J55" i="76"/>
  <c r="J63" i="76"/>
  <c r="J71" i="76"/>
  <c r="J79" i="76"/>
  <c r="J87" i="76"/>
  <c r="J95" i="76"/>
  <c r="J103" i="76"/>
  <c r="J111" i="76"/>
  <c r="J119" i="76"/>
  <c r="J127" i="76"/>
  <c r="J135" i="76"/>
  <c r="J15" i="76"/>
  <c r="J7" i="76"/>
  <c r="N10" i="99"/>
  <c r="J28" i="115" s="1"/>
  <c r="N11" i="99"/>
  <c r="J29" i="115" s="1"/>
  <c r="N12" i="99"/>
  <c r="J30" i="115" s="1"/>
  <c r="N13" i="99"/>
  <c r="J31" i="115" s="1"/>
  <c r="N14" i="99"/>
  <c r="J32" i="115" s="1"/>
  <c r="N15" i="99"/>
  <c r="J33" i="115" s="1"/>
  <c r="N16" i="99"/>
  <c r="J34" i="115" s="1"/>
  <c r="N17" i="99"/>
  <c r="J35" i="115" s="1"/>
  <c r="N18" i="99"/>
  <c r="J36" i="115" s="1"/>
  <c r="N19" i="99"/>
  <c r="J37" i="115" s="1"/>
  <c r="N20" i="99"/>
  <c r="J38" i="115" s="1"/>
  <c r="N21" i="99"/>
  <c r="J39" i="115" s="1"/>
  <c r="N22" i="99"/>
  <c r="J40" i="115" s="1"/>
  <c r="N23" i="99"/>
  <c r="J41" i="115" s="1"/>
  <c r="N24" i="99"/>
  <c r="J42" i="115" s="1"/>
  <c r="N25" i="99"/>
  <c r="J43" i="115" s="1"/>
  <c r="M10" i="99"/>
  <c r="I28" i="115" s="1"/>
  <c r="M11" i="99"/>
  <c r="I29" i="115" s="1"/>
  <c r="M12" i="99"/>
  <c r="I30" i="115" s="1"/>
  <c r="M13" i="99"/>
  <c r="I31" i="115" s="1"/>
  <c r="M14" i="99"/>
  <c r="I32" i="115" s="1"/>
  <c r="M15" i="99"/>
  <c r="I33" i="115" s="1"/>
  <c r="M16" i="99"/>
  <c r="I34" i="115" s="1"/>
  <c r="M17" i="99"/>
  <c r="I35" i="115" s="1"/>
  <c r="M18" i="99"/>
  <c r="M19" i="99"/>
  <c r="I37" i="115" s="1"/>
  <c r="M20" i="99"/>
  <c r="I38" i="115" s="1"/>
  <c r="M21" i="99"/>
  <c r="I39" i="115" s="1"/>
  <c r="M22" i="99"/>
  <c r="I40" i="115" s="1"/>
  <c r="M23" i="99"/>
  <c r="I41" i="115" s="1"/>
  <c r="M24" i="99"/>
  <c r="I42" i="115" s="1"/>
  <c r="M25" i="99"/>
  <c r="I43" i="115" s="1"/>
  <c r="L10" i="99"/>
  <c r="H28" i="115" s="1"/>
  <c r="L11" i="99"/>
  <c r="H29" i="115" s="1"/>
  <c r="L12" i="99"/>
  <c r="H30" i="115" s="1"/>
  <c r="L13" i="99"/>
  <c r="H31" i="115" s="1"/>
  <c r="L14" i="99"/>
  <c r="H32" i="115" s="1"/>
  <c r="L15" i="99"/>
  <c r="H33" i="115" s="1"/>
  <c r="L16" i="99"/>
  <c r="H34" i="115" s="1"/>
  <c r="L17" i="99"/>
  <c r="H35" i="115" s="1"/>
  <c r="L18" i="99"/>
  <c r="H36" i="115" s="1"/>
  <c r="L19" i="99"/>
  <c r="H37" i="115" s="1"/>
  <c r="L20" i="99"/>
  <c r="H38" i="115" s="1"/>
  <c r="L21" i="99"/>
  <c r="H39" i="115" s="1"/>
  <c r="L22" i="99"/>
  <c r="H40" i="115" s="1"/>
  <c r="L23" i="99"/>
  <c r="H41" i="115" s="1"/>
  <c r="L24" i="99"/>
  <c r="H42" i="115" s="1"/>
  <c r="L25" i="99"/>
  <c r="H43" i="115" s="1"/>
  <c r="L9" i="99"/>
  <c r="H27" i="115" s="1"/>
  <c r="M9" i="99"/>
  <c r="I27" i="115" s="1"/>
  <c r="N9" i="99"/>
  <c r="J27" i="115" s="1"/>
  <c r="K10" i="99"/>
  <c r="G28" i="115" s="1"/>
  <c r="K11" i="99"/>
  <c r="G29" i="115" s="1"/>
  <c r="K12" i="99"/>
  <c r="K13" i="99"/>
  <c r="G31" i="115" s="1"/>
  <c r="K14" i="99"/>
  <c r="K15" i="99"/>
  <c r="G33" i="115" s="1"/>
  <c r="K16" i="99"/>
  <c r="G34" i="115" s="1"/>
  <c r="K17" i="99"/>
  <c r="G35" i="115" s="1"/>
  <c r="K18" i="99"/>
  <c r="G36" i="115" s="1"/>
  <c r="K19" i="99"/>
  <c r="G37" i="115" s="1"/>
  <c r="K20" i="99"/>
  <c r="G38" i="115" s="1"/>
  <c r="K21" i="99"/>
  <c r="K22" i="99"/>
  <c r="G40" i="115" s="1"/>
  <c r="K23" i="99"/>
  <c r="G41" i="115" s="1"/>
  <c r="K24" i="99"/>
  <c r="G42" i="115" s="1"/>
  <c r="K25" i="99"/>
  <c r="G43" i="115" s="1"/>
  <c r="K9" i="99"/>
  <c r="G27" i="115" s="1"/>
  <c r="J134" i="76"/>
  <c r="J133" i="76"/>
  <c r="J132" i="76"/>
  <c r="J126" i="76"/>
  <c r="J125" i="76"/>
  <c r="J124" i="76"/>
  <c r="J118" i="76"/>
  <c r="J117" i="76"/>
  <c r="J116" i="76"/>
  <c r="J110" i="76"/>
  <c r="J109" i="76"/>
  <c r="J108" i="76"/>
  <c r="J102" i="76"/>
  <c r="J101" i="76"/>
  <c r="J100" i="76"/>
  <c r="J94" i="76"/>
  <c r="J93" i="76"/>
  <c r="J92" i="76"/>
  <c r="J86" i="76"/>
  <c r="J85" i="76"/>
  <c r="J84" i="76"/>
  <c r="J78" i="76"/>
  <c r="J77" i="76"/>
  <c r="J76" i="76"/>
  <c r="J70" i="76"/>
  <c r="J69" i="76"/>
  <c r="J68" i="76"/>
  <c r="J62" i="76"/>
  <c r="J61" i="76"/>
  <c r="J60" i="76"/>
  <c r="J54" i="76"/>
  <c r="J53" i="76"/>
  <c r="J52" i="76"/>
  <c r="J46" i="76"/>
  <c r="J45" i="76"/>
  <c r="J44" i="76"/>
  <c r="J38" i="76"/>
  <c r="J37" i="76"/>
  <c r="J36" i="76"/>
  <c r="J30" i="76"/>
  <c r="J29" i="76"/>
  <c r="J28" i="76"/>
  <c r="J22" i="76"/>
  <c r="J21" i="76"/>
  <c r="J20" i="76"/>
  <c r="J14" i="76"/>
  <c r="J13" i="76"/>
  <c r="J12" i="76"/>
  <c r="J5" i="76"/>
  <c r="J6" i="76"/>
  <c r="H109" i="76"/>
  <c r="I109" i="76"/>
  <c r="G117" i="76"/>
  <c r="F133" i="76"/>
  <c r="I46" i="76"/>
  <c r="I62" i="76"/>
  <c r="I94" i="76"/>
  <c r="I118" i="76"/>
  <c r="G126" i="76"/>
  <c r="F70" i="76"/>
  <c r="F14" i="76"/>
  <c r="J137" i="76"/>
  <c r="I137" i="76"/>
  <c r="H137" i="76"/>
  <c r="G137" i="76"/>
  <c r="F137" i="76"/>
  <c r="J136" i="76"/>
  <c r="I136" i="76"/>
  <c r="H136" i="76"/>
  <c r="G136" i="76"/>
  <c r="F136" i="76"/>
  <c r="J129" i="76"/>
  <c r="I129" i="76"/>
  <c r="H129" i="76"/>
  <c r="G129" i="76"/>
  <c r="F129" i="76"/>
  <c r="J128" i="76"/>
  <c r="I128" i="76"/>
  <c r="H128" i="76"/>
  <c r="G128" i="76"/>
  <c r="F128" i="76"/>
  <c r="J121" i="76"/>
  <c r="I121" i="76"/>
  <c r="H121" i="76"/>
  <c r="G121" i="76"/>
  <c r="F121" i="76"/>
  <c r="J120" i="76"/>
  <c r="I120" i="76"/>
  <c r="H120" i="76"/>
  <c r="G120" i="76"/>
  <c r="F120" i="76"/>
  <c r="J113" i="76"/>
  <c r="I113" i="76"/>
  <c r="H113" i="76"/>
  <c r="G113" i="76"/>
  <c r="F113" i="76"/>
  <c r="J112" i="76"/>
  <c r="I112" i="76"/>
  <c r="H112" i="76"/>
  <c r="G112" i="76"/>
  <c r="F112" i="76"/>
  <c r="J105" i="76"/>
  <c r="I105" i="76"/>
  <c r="H105" i="76"/>
  <c r="G105" i="76"/>
  <c r="F105" i="76"/>
  <c r="J104" i="76"/>
  <c r="I104" i="76"/>
  <c r="H104" i="76"/>
  <c r="G104" i="76"/>
  <c r="F104" i="76"/>
  <c r="J97" i="76"/>
  <c r="I97" i="76"/>
  <c r="H97" i="76"/>
  <c r="G97" i="76"/>
  <c r="F97" i="76"/>
  <c r="J96" i="76"/>
  <c r="I96" i="76"/>
  <c r="H96" i="76"/>
  <c r="G96" i="76"/>
  <c r="F96" i="76"/>
  <c r="J89" i="76"/>
  <c r="I89" i="76"/>
  <c r="H89" i="76"/>
  <c r="G89" i="76"/>
  <c r="F89" i="76"/>
  <c r="J88" i="76"/>
  <c r="I88" i="76"/>
  <c r="H88" i="76"/>
  <c r="G88" i="76"/>
  <c r="F88" i="76"/>
  <c r="J81" i="76"/>
  <c r="I81" i="76"/>
  <c r="H81" i="76"/>
  <c r="G81" i="76"/>
  <c r="F81" i="76"/>
  <c r="J80" i="76"/>
  <c r="I80" i="76"/>
  <c r="H80" i="76"/>
  <c r="G80" i="76"/>
  <c r="F80" i="76"/>
  <c r="J73" i="76"/>
  <c r="I73" i="76"/>
  <c r="H73" i="76"/>
  <c r="G73" i="76"/>
  <c r="F73" i="76"/>
  <c r="J72" i="76"/>
  <c r="I72" i="76"/>
  <c r="H72" i="76"/>
  <c r="G72" i="76"/>
  <c r="F72" i="76"/>
  <c r="J65" i="76"/>
  <c r="I65" i="76"/>
  <c r="H65" i="76"/>
  <c r="G65" i="76"/>
  <c r="F65" i="76"/>
  <c r="J64" i="76"/>
  <c r="I64" i="76"/>
  <c r="H64" i="76"/>
  <c r="G64" i="76"/>
  <c r="F64" i="76"/>
  <c r="J57" i="76"/>
  <c r="I57" i="76"/>
  <c r="H57" i="76"/>
  <c r="G57" i="76"/>
  <c r="F57" i="76"/>
  <c r="J56" i="76"/>
  <c r="I56" i="76"/>
  <c r="H56" i="76"/>
  <c r="G56" i="76"/>
  <c r="F56" i="76"/>
  <c r="J49" i="76"/>
  <c r="I49" i="76"/>
  <c r="H49" i="76"/>
  <c r="G49" i="76"/>
  <c r="F49" i="76"/>
  <c r="J48" i="76"/>
  <c r="I48" i="76"/>
  <c r="H48" i="76"/>
  <c r="G48" i="76"/>
  <c r="F48" i="76"/>
  <c r="J41" i="76"/>
  <c r="I41" i="76"/>
  <c r="H41" i="76"/>
  <c r="G41" i="76"/>
  <c r="F41" i="76"/>
  <c r="J40" i="76"/>
  <c r="I40" i="76"/>
  <c r="H40" i="76"/>
  <c r="G40" i="76"/>
  <c r="F40" i="76"/>
  <c r="J33" i="76"/>
  <c r="I33" i="76"/>
  <c r="H33" i="76"/>
  <c r="G33" i="76"/>
  <c r="F33" i="76"/>
  <c r="J32" i="76"/>
  <c r="I32" i="76"/>
  <c r="H32" i="76"/>
  <c r="G32" i="76"/>
  <c r="F32" i="76"/>
  <c r="J25" i="76"/>
  <c r="I25" i="76"/>
  <c r="H25" i="76"/>
  <c r="G25" i="76"/>
  <c r="F25" i="76"/>
  <c r="J24" i="76"/>
  <c r="I24" i="76"/>
  <c r="H24" i="76"/>
  <c r="G24" i="76"/>
  <c r="F24" i="76"/>
  <c r="J17" i="76"/>
  <c r="I17" i="76"/>
  <c r="H17" i="76"/>
  <c r="G17" i="76"/>
  <c r="F17" i="76"/>
  <c r="J16" i="76"/>
  <c r="I16" i="76"/>
  <c r="H16" i="76"/>
  <c r="G16" i="76"/>
  <c r="F16" i="76"/>
  <c r="G9" i="76"/>
  <c r="H9" i="76"/>
  <c r="I9" i="76"/>
  <c r="J9" i="76"/>
  <c r="G8" i="76"/>
  <c r="H8" i="76"/>
  <c r="I8" i="76"/>
  <c r="J8" i="76"/>
  <c r="F8" i="76"/>
  <c r="J4" i="76"/>
  <c r="A1" i="119"/>
  <c r="A1" i="118"/>
  <c r="A1" i="117"/>
  <c r="H7" i="116"/>
  <c r="G5" i="76" s="1"/>
  <c r="I7" i="116"/>
  <c r="H5" i="76" s="1"/>
  <c r="J7" i="116"/>
  <c r="I5" i="76" s="1"/>
  <c r="H8" i="116"/>
  <c r="G13" i="76" s="1"/>
  <c r="I8" i="116"/>
  <c r="H13" i="76" s="1"/>
  <c r="J8" i="116"/>
  <c r="I13" i="76" s="1"/>
  <c r="H9" i="116"/>
  <c r="G21" i="76" s="1"/>
  <c r="I9" i="116"/>
  <c r="H21" i="76" s="1"/>
  <c r="J9" i="116"/>
  <c r="I21" i="76" s="1"/>
  <c r="H10" i="116"/>
  <c r="G29" i="76" s="1"/>
  <c r="I10" i="116"/>
  <c r="H29" i="76" s="1"/>
  <c r="J10" i="116"/>
  <c r="I29" i="76" s="1"/>
  <c r="H11" i="116"/>
  <c r="G37" i="76" s="1"/>
  <c r="I11" i="116"/>
  <c r="H37" i="76" s="1"/>
  <c r="J11" i="116"/>
  <c r="I37" i="76" s="1"/>
  <c r="H12" i="116"/>
  <c r="G45" i="76" s="1"/>
  <c r="I12" i="116"/>
  <c r="H45" i="76" s="1"/>
  <c r="J12" i="116"/>
  <c r="I45" i="76" s="1"/>
  <c r="H13" i="116"/>
  <c r="G53" i="76" s="1"/>
  <c r="I13" i="116"/>
  <c r="H53" i="76" s="1"/>
  <c r="J13" i="116"/>
  <c r="I53" i="76" s="1"/>
  <c r="H14" i="116"/>
  <c r="G61" i="76" s="1"/>
  <c r="I14" i="116"/>
  <c r="H61" i="76" s="1"/>
  <c r="J14" i="116"/>
  <c r="I61" i="76" s="1"/>
  <c r="H15" i="116"/>
  <c r="G69" i="76" s="1"/>
  <c r="I15" i="116"/>
  <c r="H69" i="76" s="1"/>
  <c r="J15" i="116"/>
  <c r="I69" i="76" s="1"/>
  <c r="H16" i="116"/>
  <c r="G77" i="76" s="1"/>
  <c r="I16" i="116"/>
  <c r="H77" i="76" s="1"/>
  <c r="J16" i="116"/>
  <c r="I77" i="76" s="1"/>
  <c r="H17" i="116"/>
  <c r="G85" i="76" s="1"/>
  <c r="I17" i="116"/>
  <c r="H85" i="76" s="1"/>
  <c r="J17" i="116"/>
  <c r="I85" i="76" s="1"/>
  <c r="H18" i="116"/>
  <c r="G93" i="76" s="1"/>
  <c r="I18" i="116"/>
  <c r="H93" i="76" s="1"/>
  <c r="J18" i="116"/>
  <c r="I93" i="76" s="1"/>
  <c r="H19" i="116"/>
  <c r="G101" i="76" s="1"/>
  <c r="I19" i="116"/>
  <c r="H101" i="76" s="1"/>
  <c r="J19" i="116"/>
  <c r="I101" i="76" s="1"/>
  <c r="H20" i="116"/>
  <c r="G109" i="76" s="1"/>
  <c r="I20" i="116"/>
  <c r="J20" i="116"/>
  <c r="H21" i="116"/>
  <c r="I21" i="116"/>
  <c r="H117" i="76" s="1"/>
  <c r="J21" i="116"/>
  <c r="I117" i="76" s="1"/>
  <c r="H22" i="116"/>
  <c r="G125" i="76" s="1"/>
  <c r="I22" i="116"/>
  <c r="H125" i="76" s="1"/>
  <c r="J22" i="116"/>
  <c r="I125" i="76" s="1"/>
  <c r="H23" i="116"/>
  <c r="G133" i="76" s="1"/>
  <c r="I23" i="116"/>
  <c r="H133" i="76" s="1"/>
  <c r="J23" i="116"/>
  <c r="I133" i="76" s="1"/>
  <c r="G8" i="116"/>
  <c r="F13" i="76" s="1"/>
  <c r="G9" i="116"/>
  <c r="F21" i="76" s="1"/>
  <c r="G10" i="116"/>
  <c r="F29" i="76" s="1"/>
  <c r="G11" i="116"/>
  <c r="F37" i="76" s="1"/>
  <c r="G12" i="116"/>
  <c r="F45" i="76" s="1"/>
  <c r="G13" i="116"/>
  <c r="F53" i="76" s="1"/>
  <c r="G14" i="116"/>
  <c r="F61" i="76" s="1"/>
  <c r="G15" i="116"/>
  <c r="F69" i="76" s="1"/>
  <c r="G16" i="116"/>
  <c r="F77" i="76" s="1"/>
  <c r="G17" i="116"/>
  <c r="F85" i="76" s="1"/>
  <c r="G18" i="116"/>
  <c r="F93" i="76" s="1"/>
  <c r="G19" i="116"/>
  <c r="F101" i="76" s="1"/>
  <c r="G20" i="116"/>
  <c r="F109" i="76" s="1"/>
  <c r="G21" i="116"/>
  <c r="F117" i="76" s="1"/>
  <c r="G22" i="116"/>
  <c r="F125" i="76" s="1"/>
  <c r="G23" i="116"/>
  <c r="G7" i="116"/>
  <c r="F5" i="76" s="1"/>
  <c r="G63" i="116"/>
  <c r="F6" i="76" s="1"/>
  <c r="G64" i="116"/>
  <c r="H64" i="116"/>
  <c r="G14" i="76" s="1"/>
  <c r="I64" i="116"/>
  <c r="H14" i="76" s="1"/>
  <c r="J64" i="116"/>
  <c r="I14" i="76" s="1"/>
  <c r="G65" i="116"/>
  <c r="F22" i="76" s="1"/>
  <c r="H65" i="116"/>
  <c r="G22" i="76" s="1"/>
  <c r="I65" i="116"/>
  <c r="H22" i="76" s="1"/>
  <c r="J65" i="116"/>
  <c r="I22" i="76" s="1"/>
  <c r="G66" i="116"/>
  <c r="F30" i="76" s="1"/>
  <c r="H66" i="116"/>
  <c r="G30" i="76" s="1"/>
  <c r="I66" i="116"/>
  <c r="H30" i="76" s="1"/>
  <c r="J66" i="116"/>
  <c r="I30" i="76" s="1"/>
  <c r="G67" i="116"/>
  <c r="F38" i="76" s="1"/>
  <c r="H67" i="116"/>
  <c r="G38" i="76" s="1"/>
  <c r="I67" i="116"/>
  <c r="H38" i="76" s="1"/>
  <c r="J67" i="116"/>
  <c r="I38" i="76" s="1"/>
  <c r="G68" i="116"/>
  <c r="F46" i="76" s="1"/>
  <c r="H68" i="116"/>
  <c r="G46" i="76" s="1"/>
  <c r="I68" i="116"/>
  <c r="H46" i="76" s="1"/>
  <c r="J68" i="116"/>
  <c r="G69" i="116"/>
  <c r="F54" i="76" s="1"/>
  <c r="H69" i="116"/>
  <c r="G54" i="76" s="1"/>
  <c r="I69" i="116"/>
  <c r="H54" i="76" s="1"/>
  <c r="J69" i="116"/>
  <c r="I54" i="76" s="1"/>
  <c r="G70" i="116"/>
  <c r="F62" i="76" s="1"/>
  <c r="H70" i="116"/>
  <c r="G62" i="76" s="1"/>
  <c r="I70" i="116"/>
  <c r="H62" i="76" s="1"/>
  <c r="J70" i="116"/>
  <c r="G71" i="116"/>
  <c r="H71" i="116"/>
  <c r="G70" i="76" s="1"/>
  <c r="I71" i="116"/>
  <c r="H70" i="76" s="1"/>
  <c r="J71" i="116"/>
  <c r="I70" i="76" s="1"/>
  <c r="G72" i="116"/>
  <c r="F78" i="76" s="1"/>
  <c r="H72" i="116"/>
  <c r="G78" i="76" s="1"/>
  <c r="I72" i="116"/>
  <c r="H78" i="76" s="1"/>
  <c r="J72" i="116"/>
  <c r="I78" i="76" s="1"/>
  <c r="G73" i="116"/>
  <c r="F86" i="76" s="1"/>
  <c r="H73" i="116"/>
  <c r="G86" i="76" s="1"/>
  <c r="I73" i="116"/>
  <c r="H86" i="76" s="1"/>
  <c r="J73" i="116"/>
  <c r="I86" i="76" s="1"/>
  <c r="G74" i="116"/>
  <c r="F94" i="76" s="1"/>
  <c r="H74" i="116"/>
  <c r="G94" i="76" s="1"/>
  <c r="I74" i="116"/>
  <c r="H94" i="76" s="1"/>
  <c r="J74" i="116"/>
  <c r="G75" i="116"/>
  <c r="F102" i="76" s="1"/>
  <c r="H75" i="116"/>
  <c r="G102" i="76" s="1"/>
  <c r="I75" i="116"/>
  <c r="H102" i="76" s="1"/>
  <c r="J75" i="116"/>
  <c r="I102" i="76" s="1"/>
  <c r="G76" i="116"/>
  <c r="F110" i="76" s="1"/>
  <c r="H76" i="116"/>
  <c r="G110" i="76" s="1"/>
  <c r="I76" i="116"/>
  <c r="H110" i="76" s="1"/>
  <c r="J76" i="116"/>
  <c r="I110" i="76" s="1"/>
  <c r="G77" i="116"/>
  <c r="F118" i="76" s="1"/>
  <c r="H77" i="116"/>
  <c r="G118" i="76" s="1"/>
  <c r="I77" i="116"/>
  <c r="H118" i="76" s="1"/>
  <c r="J77" i="116"/>
  <c r="G78" i="116"/>
  <c r="F126" i="76" s="1"/>
  <c r="H78" i="116"/>
  <c r="I78" i="116"/>
  <c r="H126" i="76" s="1"/>
  <c r="J78" i="116"/>
  <c r="I126" i="76" s="1"/>
  <c r="G79" i="116"/>
  <c r="F134" i="76" s="1"/>
  <c r="H79" i="116"/>
  <c r="G134" i="76" s="1"/>
  <c r="I79" i="116"/>
  <c r="H134" i="76" s="1"/>
  <c r="J79" i="116"/>
  <c r="I134" i="76" s="1"/>
  <c r="H63" i="116"/>
  <c r="G6" i="76" s="1"/>
  <c r="I63" i="116"/>
  <c r="H6" i="76" s="1"/>
  <c r="J63" i="116"/>
  <c r="I6" i="76" s="1"/>
  <c r="A1" i="116"/>
  <c r="J69" i="115"/>
  <c r="G70" i="115"/>
  <c r="I72" i="115"/>
  <c r="G77" i="115"/>
  <c r="H77" i="115"/>
  <c r="G79" i="115"/>
  <c r="H79" i="115"/>
  <c r="I79" i="115"/>
  <c r="J79" i="115"/>
  <c r="H81" i="115"/>
  <c r="I81" i="115"/>
  <c r="J81" i="115"/>
  <c r="G82" i="115"/>
  <c r="A1" i="115"/>
  <c r="G32" i="115"/>
  <c r="G69" i="115"/>
  <c r="J55" i="113" l="1"/>
  <c r="I13" i="115" s="1"/>
  <c r="I53" i="115" s="1"/>
  <c r="J58" i="113"/>
  <c r="I16" i="115" s="1"/>
  <c r="I12" i="99"/>
  <c r="I18" i="99"/>
  <c r="I36" i="115"/>
  <c r="I21" i="99"/>
  <c r="G39" i="115"/>
  <c r="G30" i="115"/>
  <c r="I22" i="99"/>
  <c r="H64" i="113"/>
  <c r="J62" i="113"/>
  <c r="J49" i="113"/>
  <c r="J56" i="113"/>
  <c r="H55" i="113"/>
  <c r="J53" i="113"/>
  <c r="J54" i="113"/>
  <c r="H50" i="113"/>
  <c r="H62" i="113"/>
  <c r="J61" i="113"/>
  <c r="H63" i="113"/>
  <c r="J52" i="113"/>
  <c r="J50" i="113"/>
  <c r="J59" i="113"/>
  <c r="H54" i="113"/>
  <c r="H53" i="113"/>
  <c r="H65" i="113"/>
  <c r="H52" i="113"/>
  <c r="J63" i="113"/>
  <c r="H57" i="113"/>
  <c r="J64" i="113"/>
  <c r="H56" i="113"/>
  <c r="J76" i="115"/>
  <c r="H74" i="115"/>
  <c r="I69" i="115"/>
  <c r="G74" i="115"/>
  <c r="H69" i="115"/>
  <c r="I83" i="115"/>
  <c r="G81" i="115"/>
  <c r="J78" i="115"/>
  <c r="H76" i="115"/>
  <c r="I71" i="115"/>
  <c r="H83" i="115"/>
  <c r="I78" i="115"/>
  <c r="G76" i="115"/>
  <c r="J73" i="115"/>
  <c r="H71" i="115"/>
  <c r="J67" i="115"/>
  <c r="I67" i="115"/>
  <c r="J74" i="115"/>
  <c r="H72" i="115"/>
  <c r="H67" i="115"/>
  <c r="G72" i="115"/>
  <c r="J51" i="113"/>
  <c r="J83" i="115"/>
  <c r="I76" i="115"/>
  <c r="J71" i="115"/>
  <c r="J60" i="113"/>
  <c r="G83" i="115"/>
  <c r="J80" i="115"/>
  <c r="H78" i="115"/>
  <c r="I73" i="115"/>
  <c r="G71" i="115"/>
  <c r="I80" i="115"/>
  <c r="G78" i="115"/>
  <c r="J75" i="115"/>
  <c r="H73" i="115"/>
  <c r="I74" i="115"/>
  <c r="J82" i="115"/>
  <c r="H80" i="115"/>
  <c r="I75" i="115"/>
  <c r="G73" i="115"/>
  <c r="J70" i="115"/>
  <c r="G67" i="115"/>
  <c r="I82" i="115"/>
  <c r="G80" i="115"/>
  <c r="J77" i="115"/>
  <c r="H75" i="115"/>
  <c r="I70" i="115"/>
  <c r="J65" i="113"/>
  <c r="H82" i="115"/>
  <c r="I77" i="115"/>
  <c r="G75" i="115"/>
  <c r="J72" i="115"/>
  <c r="H70" i="115"/>
  <c r="J57" i="113"/>
  <c r="H59" i="113"/>
  <c r="H58" i="113"/>
  <c r="H61" i="113"/>
  <c r="H60" i="113"/>
  <c r="H51" i="113"/>
  <c r="I15" i="99"/>
  <c r="I13" i="99"/>
  <c r="I25" i="99"/>
  <c r="I24" i="99"/>
  <c r="I17" i="99"/>
  <c r="I20" i="99"/>
  <c r="I23" i="99"/>
  <c r="I16" i="99"/>
  <c r="I14" i="99"/>
  <c r="I19" i="99"/>
  <c r="I9" i="99"/>
  <c r="I56" i="115" l="1"/>
  <c r="I96" i="115" s="1"/>
  <c r="H16" i="117" s="1"/>
  <c r="H79" i="76"/>
  <c r="H55" i="76"/>
  <c r="G22" i="115"/>
  <c r="G62" i="115" s="1"/>
  <c r="G102" i="115" s="1"/>
  <c r="F22" i="117" s="1"/>
  <c r="F127" i="76"/>
  <c r="I18" i="115"/>
  <c r="I58" i="115" s="1"/>
  <c r="H95" i="76"/>
  <c r="I23" i="115"/>
  <c r="I63" i="115" s="1"/>
  <c r="I103" i="115" s="1"/>
  <c r="H23" i="117" s="1"/>
  <c r="H135" i="76"/>
  <c r="G20" i="115"/>
  <c r="G60" i="115" s="1"/>
  <c r="G100" i="115" s="1"/>
  <c r="F20" i="117" s="1"/>
  <c r="F111" i="76"/>
  <c r="G18" i="115"/>
  <c r="G58" i="115" s="1"/>
  <c r="G98" i="115" s="1"/>
  <c r="F18" i="117" s="1"/>
  <c r="F95" i="76"/>
  <c r="G15" i="115"/>
  <c r="G55" i="115" s="1"/>
  <c r="G95" i="115" s="1"/>
  <c r="F15" i="117" s="1"/>
  <c r="F71" i="76"/>
  <c r="I15" i="115"/>
  <c r="I55" i="115" s="1"/>
  <c r="I95" i="115" s="1"/>
  <c r="H15" i="117" s="1"/>
  <c r="H71" i="76"/>
  <c r="G11" i="115"/>
  <c r="G51" i="115" s="1"/>
  <c r="G91" i="115" s="1"/>
  <c r="F11" i="117" s="1"/>
  <c r="F39" i="76"/>
  <c r="I14" i="115"/>
  <c r="I54" i="115" s="1"/>
  <c r="I94" i="115" s="1"/>
  <c r="H14" i="117" s="1"/>
  <c r="H63" i="76"/>
  <c r="G12" i="115"/>
  <c r="G52" i="115" s="1"/>
  <c r="G92" i="115" s="1"/>
  <c r="F12" i="117" s="1"/>
  <c r="F47" i="76"/>
  <c r="I7" i="115"/>
  <c r="I47" i="115" s="1"/>
  <c r="I87" i="115" s="1"/>
  <c r="H7" i="117" s="1"/>
  <c r="H7" i="76"/>
  <c r="I17" i="115"/>
  <c r="I57" i="115" s="1"/>
  <c r="I97" i="115" s="1"/>
  <c r="H17" i="117" s="1"/>
  <c r="H87" i="76"/>
  <c r="I20" i="115"/>
  <c r="I60" i="115" s="1"/>
  <c r="I100" i="115" s="1"/>
  <c r="H20" i="117" s="1"/>
  <c r="H111" i="76"/>
  <c r="I8" i="115"/>
  <c r="I48" i="115" s="1"/>
  <c r="H15" i="76"/>
  <c r="I10" i="115"/>
  <c r="I50" i="115" s="1"/>
  <c r="I90" i="115" s="1"/>
  <c r="H10" i="117" s="1"/>
  <c r="H31" i="76"/>
  <c r="G21" i="115"/>
  <c r="G61" i="115" s="1"/>
  <c r="G101" i="115" s="1"/>
  <c r="F21" i="117" s="1"/>
  <c r="F119" i="76"/>
  <c r="G14" i="115"/>
  <c r="G54" i="115" s="1"/>
  <c r="G94" i="115" s="1"/>
  <c r="F14" i="117" s="1"/>
  <c r="F63" i="76"/>
  <c r="I19" i="115"/>
  <c r="I59" i="115" s="1"/>
  <c r="I99" i="115" s="1"/>
  <c r="H19" i="117" s="1"/>
  <c r="H103" i="76"/>
  <c r="G9" i="115"/>
  <c r="G49" i="115" s="1"/>
  <c r="G89" i="115" s="1"/>
  <c r="F9" i="117" s="1"/>
  <c r="F23" i="76"/>
  <c r="I22" i="115"/>
  <c r="I62" i="115" s="1"/>
  <c r="I102" i="115" s="1"/>
  <c r="H22" i="117" s="1"/>
  <c r="H127" i="76"/>
  <c r="I9" i="115"/>
  <c r="I49" i="115" s="1"/>
  <c r="I89" i="115" s="1"/>
  <c r="H9" i="117" s="1"/>
  <c r="H23" i="76"/>
  <c r="G8" i="115"/>
  <c r="G48" i="115" s="1"/>
  <c r="F15" i="76"/>
  <c r="G19" i="115"/>
  <c r="G59" i="115" s="1"/>
  <c r="G99" i="115" s="1"/>
  <c r="F19" i="117" s="1"/>
  <c r="F103" i="76"/>
  <c r="I21" i="115"/>
  <c r="I61" i="115" s="1"/>
  <c r="I101" i="115" s="1"/>
  <c r="H21" i="117" s="1"/>
  <c r="H119" i="76"/>
  <c r="I12" i="115"/>
  <c r="I52" i="115" s="1"/>
  <c r="I92" i="115" s="1"/>
  <c r="H12" i="117" s="1"/>
  <c r="H47" i="76"/>
  <c r="G16" i="115"/>
  <c r="G56" i="115" s="1"/>
  <c r="G96" i="115" s="1"/>
  <c r="F16" i="117" s="1"/>
  <c r="F79" i="76"/>
  <c r="G10" i="115"/>
  <c r="G50" i="115" s="1"/>
  <c r="G90" i="115" s="1"/>
  <c r="F10" i="117" s="1"/>
  <c r="F31" i="76"/>
  <c r="I11" i="115"/>
  <c r="I51" i="115" s="1"/>
  <c r="I91" i="115" s="1"/>
  <c r="H11" i="117" s="1"/>
  <c r="H39" i="76"/>
  <c r="G17" i="115"/>
  <c r="G57" i="115" s="1"/>
  <c r="G97" i="115" s="1"/>
  <c r="F17" i="117" s="1"/>
  <c r="F87" i="76"/>
  <c r="G23" i="115"/>
  <c r="G63" i="115" s="1"/>
  <c r="G103" i="115" s="1"/>
  <c r="F23" i="117" s="1"/>
  <c r="F135" i="76"/>
  <c r="G13" i="115"/>
  <c r="G53" i="115" s="1"/>
  <c r="G93" i="115" s="1"/>
  <c r="F13" i="117" s="1"/>
  <c r="F55" i="76"/>
  <c r="I98" i="115"/>
  <c r="H18" i="117" s="1"/>
  <c r="I93" i="115"/>
  <c r="H13" i="117" s="1"/>
  <c r="A1" i="110"/>
  <c r="I11" i="99" l="1"/>
  <c r="I10" i="99"/>
  <c r="A1" i="99"/>
  <c r="A1" i="73"/>
  <c r="G68" i="115" l="1"/>
  <c r="G88" i="115" s="1"/>
  <c r="F8" i="117" s="1"/>
  <c r="H68" i="115"/>
  <c r="I68" i="115"/>
  <c r="I88" i="115" s="1"/>
  <c r="H8" i="117" s="1"/>
  <c r="J68" i="115"/>
  <c r="G57" i="116" l="1"/>
  <c r="F41" i="117" s="1"/>
  <c r="J113" i="116"/>
  <c r="I61" i="117" s="1"/>
  <c r="H57" i="116"/>
  <c r="G41" i="117" s="1"/>
  <c r="H113" i="116"/>
  <c r="G61" i="117" s="1"/>
  <c r="I113" i="116"/>
  <c r="H61" i="117" s="1"/>
  <c r="I57" i="116"/>
  <c r="H41" i="117" s="1"/>
  <c r="J57" i="116"/>
  <c r="I41" i="117" s="1"/>
  <c r="G113" i="116"/>
  <c r="F61" i="117" s="1"/>
  <c r="G59" i="116"/>
  <c r="F43" i="117" s="1"/>
  <c r="H115" i="116"/>
  <c r="G63" i="117" s="1"/>
  <c r="J115" i="116"/>
  <c r="I63" i="117" s="1"/>
  <c r="I115" i="116"/>
  <c r="H63" i="117" s="1"/>
  <c r="H83" i="117" s="1"/>
  <c r="H59" i="116"/>
  <c r="G43" i="117" s="1"/>
  <c r="J59" i="116"/>
  <c r="I43" i="117" s="1"/>
  <c r="I59" i="116"/>
  <c r="H43" i="117" s="1"/>
  <c r="G115" i="116"/>
  <c r="F63" i="117" s="1"/>
  <c r="F83" i="117" s="1"/>
  <c r="H47" i="116"/>
  <c r="G31" i="117" s="1"/>
  <c r="I47" i="116"/>
  <c r="H31" i="117" s="1"/>
  <c r="J47" i="116"/>
  <c r="I31" i="117" s="1"/>
  <c r="I103" i="116"/>
  <c r="H51" i="117" s="1"/>
  <c r="G47" i="116"/>
  <c r="F31" i="117" s="1"/>
  <c r="G103" i="116"/>
  <c r="F51" i="117" s="1"/>
  <c r="H103" i="116"/>
  <c r="G51" i="117" s="1"/>
  <c r="J103" i="116"/>
  <c r="I51" i="117" s="1"/>
  <c r="H43" i="116"/>
  <c r="G27" i="117" s="1"/>
  <c r="J99" i="116"/>
  <c r="I47" i="117" s="1"/>
  <c r="J43" i="116"/>
  <c r="I27" i="117" s="1"/>
  <c r="I43" i="116"/>
  <c r="H27" i="117" s="1"/>
  <c r="G99" i="116"/>
  <c r="F47" i="117" s="1"/>
  <c r="I99" i="116"/>
  <c r="H47" i="117" s="1"/>
  <c r="G43" i="116"/>
  <c r="F27" i="117" s="1"/>
  <c r="H99" i="116"/>
  <c r="G47" i="117" s="1"/>
  <c r="G53" i="116"/>
  <c r="F37" i="117" s="1"/>
  <c r="J53" i="116"/>
  <c r="I37" i="117" s="1"/>
  <c r="I109" i="116"/>
  <c r="H57" i="117" s="1"/>
  <c r="H53" i="116"/>
  <c r="G37" i="117" s="1"/>
  <c r="G109" i="116"/>
  <c r="F57" i="117" s="1"/>
  <c r="I53" i="116"/>
  <c r="H37" i="117" s="1"/>
  <c r="H109" i="116"/>
  <c r="G57" i="117" s="1"/>
  <c r="J109" i="116"/>
  <c r="I57" i="117" s="1"/>
  <c r="I104" i="116"/>
  <c r="H52" i="117" s="1"/>
  <c r="H72" i="117" s="1"/>
  <c r="J104" i="116"/>
  <c r="I52" i="117" s="1"/>
  <c r="H48" i="116"/>
  <c r="G32" i="117" s="1"/>
  <c r="I48" i="116"/>
  <c r="H32" i="117" s="1"/>
  <c r="J48" i="116"/>
  <c r="I32" i="117" s="1"/>
  <c r="H104" i="116"/>
  <c r="G52" i="117" s="1"/>
  <c r="G48" i="116"/>
  <c r="F32" i="117" s="1"/>
  <c r="G104" i="116"/>
  <c r="F52" i="117" s="1"/>
  <c r="J106" i="116"/>
  <c r="I54" i="117" s="1"/>
  <c r="I106" i="116"/>
  <c r="H54" i="117" s="1"/>
  <c r="H74" i="117" s="1"/>
  <c r="J50" i="116"/>
  <c r="I34" i="117" s="1"/>
  <c r="G106" i="116"/>
  <c r="F54" i="117" s="1"/>
  <c r="F74" i="117" s="1"/>
  <c r="H106" i="116"/>
  <c r="G54" i="117" s="1"/>
  <c r="H50" i="116"/>
  <c r="G34" i="117" s="1"/>
  <c r="I50" i="116"/>
  <c r="H34" i="117" s="1"/>
  <c r="I23" i="118" l="1"/>
  <c r="I63" i="118" s="1"/>
  <c r="I23" i="119" s="1"/>
  <c r="G23" i="118"/>
  <c r="G63" i="118" s="1"/>
  <c r="G23" i="119" s="1"/>
  <c r="I12" i="118"/>
  <c r="I52" i="118" s="1"/>
  <c r="I14" i="118"/>
  <c r="I54" i="118" s="1"/>
  <c r="H71" i="117"/>
  <c r="I11" i="118" s="1"/>
  <c r="I51" i="118" s="1"/>
  <c r="F81" i="117"/>
  <c r="G21" i="118" s="1"/>
  <c r="G61" i="118" s="1"/>
  <c r="F71" i="117"/>
  <c r="G11" i="118" s="1"/>
  <c r="G51" i="118" s="1"/>
  <c r="G50" i="116"/>
  <c r="F34" i="117" s="1"/>
  <c r="G14" i="118" s="1"/>
  <c r="G54" i="118" s="1"/>
  <c r="F72" i="117"/>
  <c r="G12" i="118" s="1"/>
  <c r="G52" i="118" s="1"/>
  <c r="H67" i="117"/>
  <c r="I7" i="118" s="1"/>
  <c r="I47" i="118" s="1"/>
  <c r="H81" i="117"/>
  <c r="I21" i="118" s="1"/>
  <c r="I61" i="118" s="1"/>
  <c r="H116" i="76" s="1"/>
  <c r="F77" i="117"/>
  <c r="G17" i="118" s="1"/>
  <c r="G57" i="118" s="1"/>
  <c r="H77" i="117"/>
  <c r="I17" i="118" s="1"/>
  <c r="I57" i="118" s="1"/>
  <c r="G56" i="116"/>
  <c r="F40" i="117" s="1"/>
  <c r="H112" i="116"/>
  <c r="G60" i="117" s="1"/>
  <c r="H56" i="116"/>
  <c r="G40" i="117" s="1"/>
  <c r="I112" i="116"/>
  <c r="H60" i="117" s="1"/>
  <c r="I56" i="116"/>
  <c r="H40" i="117" s="1"/>
  <c r="J112" i="116"/>
  <c r="I60" i="117" s="1"/>
  <c r="I105" i="116"/>
  <c r="H53" i="117" s="1"/>
  <c r="H73" i="117" s="1"/>
  <c r="G105" i="116"/>
  <c r="F53" i="117" s="1"/>
  <c r="F73" i="117" s="1"/>
  <c r="H105" i="116"/>
  <c r="G53" i="117" s="1"/>
  <c r="J49" i="116"/>
  <c r="I33" i="117" s="1"/>
  <c r="G49" i="116"/>
  <c r="F33" i="117" s="1"/>
  <c r="H49" i="116"/>
  <c r="G33" i="117" s="1"/>
  <c r="I49" i="116"/>
  <c r="H33" i="117" s="1"/>
  <c r="J105" i="116"/>
  <c r="I53" i="117" s="1"/>
  <c r="I45" i="116"/>
  <c r="H29" i="117" s="1"/>
  <c r="I101" i="116"/>
  <c r="H49" i="117" s="1"/>
  <c r="J101" i="116"/>
  <c r="I49" i="117" s="1"/>
  <c r="G45" i="116"/>
  <c r="F29" i="117" s="1"/>
  <c r="G101" i="116"/>
  <c r="F49" i="117" s="1"/>
  <c r="J45" i="116"/>
  <c r="I29" i="117" s="1"/>
  <c r="H101" i="116"/>
  <c r="G49" i="117" s="1"/>
  <c r="H45" i="116"/>
  <c r="G29" i="117" s="1"/>
  <c r="H52" i="116"/>
  <c r="G36" i="117" s="1"/>
  <c r="J108" i="116"/>
  <c r="I56" i="117" s="1"/>
  <c r="H108" i="116"/>
  <c r="G56" i="117" s="1"/>
  <c r="I52" i="116"/>
  <c r="H36" i="117" s="1"/>
  <c r="I108" i="116"/>
  <c r="H56" i="117" s="1"/>
  <c r="J52" i="116"/>
  <c r="I36" i="117" s="1"/>
  <c r="G52" i="116"/>
  <c r="F36" i="117" s="1"/>
  <c r="G108" i="116"/>
  <c r="F56" i="117" s="1"/>
  <c r="I54" i="116"/>
  <c r="H38" i="117" s="1"/>
  <c r="H110" i="116"/>
  <c r="G58" i="117" s="1"/>
  <c r="J54" i="116"/>
  <c r="I38" i="117" s="1"/>
  <c r="G110" i="116"/>
  <c r="F58" i="117" s="1"/>
  <c r="F78" i="117" s="1"/>
  <c r="I110" i="116"/>
  <c r="H58" i="117" s="1"/>
  <c r="H78" i="117" s="1"/>
  <c r="G54" i="116"/>
  <c r="F38" i="117" s="1"/>
  <c r="H54" i="116"/>
  <c r="G38" i="117" s="1"/>
  <c r="J110" i="116"/>
  <c r="I58" i="117" s="1"/>
  <c r="J46" i="116"/>
  <c r="I30" i="117" s="1"/>
  <c r="G46" i="116"/>
  <c r="F30" i="117" s="1"/>
  <c r="G102" i="116"/>
  <c r="F50" i="117" s="1"/>
  <c r="H102" i="116"/>
  <c r="G50" i="117" s="1"/>
  <c r="I102" i="116"/>
  <c r="H50" i="117" s="1"/>
  <c r="H46" i="116"/>
  <c r="G30" i="117" s="1"/>
  <c r="I46" i="116"/>
  <c r="H30" i="117" s="1"/>
  <c r="J102" i="116"/>
  <c r="I50" i="117" s="1"/>
  <c r="J58" i="116"/>
  <c r="I42" i="117" s="1"/>
  <c r="H58" i="116"/>
  <c r="G42" i="117" s="1"/>
  <c r="I58" i="116"/>
  <c r="H42" i="117" s="1"/>
  <c r="G114" i="116"/>
  <c r="F62" i="117" s="1"/>
  <c r="I114" i="116"/>
  <c r="H62" i="117" s="1"/>
  <c r="H82" i="117" s="1"/>
  <c r="H114" i="116"/>
  <c r="G62" i="117" s="1"/>
  <c r="G58" i="116"/>
  <c r="F42" i="117" s="1"/>
  <c r="J114" i="116"/>
  <c r="I62" i="117" s="1"/>
  <c r="J111" i="116"/>
  <c r="I59" i="117" s="1"/>
  <c r="H55" i="116"/>
  <c r="G39" i="117" s="1"/>
  <c r="I55" i="116"/>
  <c r="H39" i="117" s="1"/>
  <c r="G111" i="116"/>
  <c r="F59" i="117" s="1"/>
  <c r="J55" i="116"/>
  <c r="I39" i="117" s="1"/>
  <c r="G55" i="116"/>
  <c r="F39" i="117" s="1"/>
  <c r="H111" i="116"/>
  <c r="G59" i="117" s="1"/>
  <c r="I111" i="116"/>
  <c r="H59" i="117" s="1"/>
  <c r="G112" i="116"/>
  <c r="F60" i="117" s="1"/>
  <c r="J56" i="116"/>
  <c r="I40" i="117" s="1"/>
  <c r="H44" i="116"/>
  <c r="G28" i="117" s="1"/>
  <c r="G44" i="116"/>
  <c r="F28" i="117" s="1"/>
  <c r="I44" i="116"/>
  <c r="H28" i="117" s="1"/>
  <c r="I100" i="116"/>
  <c r="H48" i="117" s="1"/>
  <c r="J100" i="116"/>
  <c r="I48" i="117" s="1"/>
  <c r="J44" i="116"/>
  <c r="I28" i="117" s="1"/>
  <c r="G100" i="116"/>
  <c r="F48" i="117" s="1"/>
  <c r="H100" i="116"/>
  <c r="G48" i="117" s="1"/>
  <c r="H51" i="116"/>
  <c r="G35" i="117" s="1"/>
  <c r="I107" i="116"/>
  <c r="H55" i="117" s="1"/>
  <c r="I51" i="116"/>
  <c r="H35" i="117" s="1"/>
  <c r="J107" i="116"/>
  <c r="I55" i="117" s="1"/>
  <c r="J51" i="116"/>
  <c r="I35" i="117" s="1"/>
  <c r="G51" i="116"/>
  <c r="F35" i="117" s="1"/>
  <c r="G107" i="116"/>
  <c r="F55" i="117" s="1"/>
  <c r="H107" i="116"/>
  <c r="G55" i="117" s="1"/>
  <c r="F132" i="76" l="1"/>
  <c r="G18" i="118"/>
  <c r="G58" i="118" s="1"/>
  <c r="G18" i="119" s="1"/>
  <c r="I18" i="118"/>
  <c r="I58" i="118" s="1"/>
  <c r="H92" i="76" s="1"/>
  <c r="G13" i="118"/>
  <c r="G53" i="118" s="1"/>
  <c r="G13" i="119" s="1"/>
  <c r="G21" i="119"/>
  <c r="F116" i="76"/>
  <c r="F75" i="117"/>
  <c r="G15" i="118" s="1"/>
  <c r="G55" i="118" s="1"/>
  <c r="F69" i="117"/>
  <c r="G9" i="118" s="1"/>
  <c r="G49" i="118" s="1"/>
  <c r="G9" i="119" s="1"/>
  <c r="F79" i="117"/>
  <c r="G19" i="118" s="1"/>
  <c r="G59" i="118" s="1"/>
  <c r="F100" i="76" s="1"/>
  <c r="H69" i="117"/>
  <c r="I9" i="118" s="1"/>
  <c r="I49" i="118" s="1"/>
  <c r="H20" i="76" s="1"/>
  <c r="F68" i="117"/>
  <c r="G8" i="118" s="1"/>
  <c r="G48" i="118" s="1"/>
  <c r="H76" i="117"/>
  <c r="I16" i="118" s="1"/>
  <c r="I56" i="118" s="1"/>
  <c r="I16" i="119" s="1"/>
  <c r="F82" i="117"/>
  <c r="G22" i="118" s="1"/>
  <c r="G62" i="118" s="1"/>
  <c r="G22" i="119" s="1"/>
  <c r="H68" i="117"/>
  <c r="I8" i="118" s="1"/>
  <c r="I48" i="118" s="1"/>
  <c r="H75" i="117"/>
  <c r="I15" i="118" s="1"/>
  <c r="I55" i="118" s="1"/>
  <c r="H70" i="117"/>
  <c r="I10" i="118" s="1"/>
  <c r="I50" i="118" s="1"/>
  <c r="I10" i="119" s="1"/>
  <c r="H79" i="117"/>
  <c r="I19" i="118" s="1"/>
  <c r="I59" i="118" s="1"/>
  <c r="I19" i="119" s="1"/>
  <c r="I22" i="118"/>
  <c r="I62" i="118" s="1"/>
  <c r="I22" i="119" s="1"/>
  <c r="F76" i="117"/>
  <c r="G16" i="118" s="1"/>
  <c r="G56" i="118" s="1"/>
  <c r="G16" i="119" s="1"/>
  <c r="I13" i="118"/>
  <c r="I53" i="118" s="1"/>
  <c r="I13" i="119" s="1"/>
  <c r="I21" i="119"/>
  <c r="H80" i="117"/>
  <c r="I20" i="118" s="1"/>
  <c r="I60" i="118" s="1"/>
  <c r="I20" i="119" s="1"/>
  <c r="F70" i="117"/>
  <c r="G10" i="118" s="1"/>
  <c r="G50" i="118" s="1"/>
  <c r="G10" i="119" s="1"/>
  <c r="F80" i="117"/>
  <c r="G20" i="118" s="1"/>
  <c r="G60" i="118" s="1"/>
  <c r="G20" i="119" s="1"/>
  <c r="H132" i="76"/>
  <c r="I11" i="119"/>
  <c r="H36" i="76"/>
  <c r="I14" i="119"/>
  <c r="H60" i="76"/>
  <c r="I12" i="119"/>
  <c r="H44" i="76"/>
  <c r="I17" i="119"/>
  <c r="H84" i="76"/>
  <c r="I7" i="119"/>
  <c r="H4" i="76"/>
  <c r="G12" i="119"/>
  <c r="F44" i="76"/>
  <c r="G17" i="119"/>
  <c r="F84" i="76"/>
  <c r="G14" i="119"/>
  <c r="F60" i="76"/>
  <c r="G11" i="119"/>
  <c r="F36" i="76"/>
  <c r="F52" i="76" l="1"/>
  <c r="H76" i="76"/>
  <c r="H100" i="76"/>
  <c r="F76" i="76"/>
  <c r="F108" i="76"/>
  <c r="H124" i="76"/>
  <c r="H28" i="76"/>
  <c r="I9" i="119"/>
  <c r="I18" i="119"/>
  <c r="H108" i="76"/>
  <c r="F20" i="76"/>
  <c r="F92" i="76"/>
  <c r="G19" i="119"/>
  <c r="F124" i="76"/>
  <c r="F28" i="76"/>
  <c r="H52" i="76"/>
  <c r="I8" i="119"/>
  <c r="H12" i="76"/>
  <c r="I15" i="119"/>
  <c r="H68" i="76"/>
  <c r="G15" i="119"/>
  <c r="F68" i="76"/>
  <c r="G8" i="119"/>
  <c r="F12" i="76"/>
  <c r="I112" i="119" l="1"/>
  <c r="I113" i="119"/>
  <c r="I111" i="119"/>
  <c r="I114" i="119"/>
  <c r="H49" i="113"/>
  <c r="I49" i="113"/>
  <c r="I51" i="113"/>
  <c r="I59" i="113"/>
  <c r="I61" i="113"/>
  <c r="I56" i="113"/>
  <c r="G63" i="76" s="1"/>
  <c r="I52" i="113"/>
  <c r="I50" i="113"/>
  <c r="I62" i="113"/>
  <c r="I55" i="113"/>
  <c r="I54" i="113"/>
  <c r="I53" i="113"/>
  <c r="I63" i="113"/>
  <c r="I64" i="113"/>
  <c r="I58" i="113"/>
  <c r="G79" i="76" s="1"/>
  <c r="I60" i="113"/>
  <c r="I65" i="113"/>
  <c r="K65" i="113"/>
  <c r="K59" i="113"/>
  <c r="K56" i="113"/>
  <c r="K50" i="113"/>
  <c r="K64" i="113"/>
  <c r="K61" i="113"/>
  <c r="K58" i="113"/>
  <c r="K52" i="113"/>
  <c r="K49" i="113"/>
  <c r="K63" i="113"/>
  <c r="K60" i="113"/>
  <c r="K57" i="113"/>
  <c r="K54" i="113"/>
  <c r="K51" i="113"/>
  <c r="K62" i="113"/>
  <c r="K53" i="113"/>
  <c r="K55" i="113"/>
  <c r="H22" i="115" l="1"/>
  <c r="H62" i="115" s="1"/>
  <c r="H102" i="115" s="1"/>
  <c r="G22" i="117" s="1"/>
  <c r="G127" i="76"/>
  <c r="J10" i="115"/>
  <c r="J50" i="115" s="1"/>
  <c r="J90" i="115" s="1"/>
  <c r="I10" i="117" s="1"/>
  <c r="I31" i="76"/>
  <c r="H21" i="115"/>
  <c r="H61" i="115" s="1"/>
  <c r="H101" i="115" s="1"/>
  <c r="G21" i="117" s="1"/>
  <c r="G119" i="76"/>
  <c r="G7" i="115"/>
  <c r="G47" i="115" s="1"/>
  <c r="G87" i="115" s="1"/>
  <c r="F7" i="117" s="1"/>
  <c r="F7" i="76"/>
  <c r="J14" i="115"/>
  <c r="J54" i="115" s="1"/>
  <c r="J94" i="115" s="1"/>
  <c r="I14" i="117" s="1"/>
  <c r="I63" i="76"/>
  <c r="J17" i="115"/>
  <c r="J57" i="115" s="1"/>
  <c r="J97" i="115" s="1"/>
  <c r="I17" i="117" s="1"/>
  <c r="I87" i="76"/>
  <c r="H23" i="115"/>
  <c r="H63" i="115" s="1"/>
  <c r="H103" i="115" s="1"/>
  <c r="G23" i="117" s="1"/>
  <c r="G135" i="76"/>
  <c r="H12" i="115"/>
  <c r="H52" i="115" s="1"/>
  <c r="H92" i="115" s="1"/>
  <c r="G12" i="117" s="1"/>
  <c r="G47" i="76"/>
  <c r="J20" i="115"/>
  <c r="J60" i="115" s="1"/>
  <c r="J100" i="115" s="1"/>
  <c r="I20" i="117" s="1"/>
  <c r="I111" i="76"/>
  <c r="J9" i="115"/>
  <c r="J49" i="115" s="1"/>
  <c r="J89" i="115" s="1"/>
  <c r="I9" i="117" s="1"/>
  <c r="I23" i="76"/>
  <c r="J12" i="115"/>
  <c r="J52" i="115" s="1"/>
  <c r="J92" i="115" s="1"/>
  <c r="I12" i="117" s="1"/>
  <c r="I47" i="76"/>
  <c r="J23" i="115"/>
  <c r="J63" i="115" s="1"/>
  <c r="J103" i="115" s="1"/>
  <c r="I23" i="117" s="1"/>
  <c r="I135" i="76"/>
  <c r="H19" i="115"/>
  <c r="H59" i="115" s="1"/>
  <c r="H99" i="115" s="1"/>
  <c r="G19" i="117" s="1"/>
  <c r="G103" i="76"/>
  <c r="H18" i="115"/>
  <c r="H58" i="115" s="1"/>
  <c r="H98" i="115" s="1"/>
  <c r="G18" i="117" s="1"/>
  <c r="G95" i="76"/>
  <c r="J21" i="115"/>
  <c r="J61" i="115" s="1"/>
  <c r="J101" i="115" s="1"/>
  <c r="I21" i="117" s="1"/>
  <c r="I119" i="76"/>
  <c r="J7" i="115"/>
  <c r="I7" i="76"/>
  <c r="J19" i="115"/>
  <c r="J59" i="115" s="1"/>
  <c r="J99" i="115" s="1"/>
  <c r="I19" i="117" s="1"/>
  <c r="I103" i="76"/>
  <c r="J13" i="115"/>
  <c r="J53" i="115" s="1"/>
  <c r="J93" i="115" s="1"/>
  <c r="I13" i="117" s="1"/>
  <c r="I55" i="76"/>
  <c r="J22" i="115"/>
  <c r="J62" i="115" s="1"/>
  <c r="J102" i="115" s="1"/>
  <c r="I22" i="117" s="1"/>
  <c r="I127" i="76"/>
  <c r="H13" i="115"/>
  <c r="H53" i="115" s="1"/>
  <c r="H93" i="115" s="1"/>
  <c r="G13" i="117" s="1"/>
  <c r="G55" i="76"/>
  <c r="H8" i="115"/>
  <c r="H48" i="115" s="1"/>
  <c r="H88" i="115" s="1"/>
  <c r="G8" i="117" s="1"/>
  <c r="G15" i="76"/>
  <c r="H10" i="115"/>
  <c r="H50" i="115" s="1"/>
  <c r="H90" i="115" s="1"/>
  <c r="G10" i="117" s="1"/>
  <c r="G31" i="76"/>
  <c r="J15" i="115"/>
  <c r="J55" i="115" s="1"/>
  <c r="J95" i="115" s="1"/>
  <c r="I15" i="117" s="1"/>
  <c r="I71" i="76"/>
  <c r="J18" i="115"/>
  <c r="J58" i="115" s="1"/>
  <c r="J98" i="115" s="1"/>
  <c r="I18" i="117" s="1"/>
  <c r="I95" i="76"/>
  <c r="H17" i="115"/>
  <c r="H57" i="115" s="1"/>
  <c r="H97" i="115" s="1"/>
  <c r="G17" i="117" s="1"/>
  <c r="G87" i="76"/>
  <c r="H9" i="115"/>
  <c r="H49" i="115" s="1"/>
  <c r="H89" i="115" s="1"/>
  <c r="G9" i="117" s="1"/>
  <c r="G23" i="76"/>
  <c r="H7" i="115"/>
  <c r="H47" i="115" s="1"/>
  <c r="H87" i="115" s="1"/>
  <c r="G7" i="117" s="1"/>
  <c r="G7" i="76"/>
  <c r="J16" i="115"/>
  <c r="J56" i="115" s="1"/>
  <c r="J96" i="115" s="1"/>
  <c r="I16" i="117" s="1"/>
  <c r="I79" i="76"/>
  <c r="H11" i="115"/>
  <c r="H51" i="115" s="1"/>
  <c r="H91" i="115" s="1"/>
  <c r="G11" i="117" s="1"/>
  <c r="G39" i="76"/>
  <c r="J11" i="115"/>
  <c r="J51" i="115" s="1"/>
  <c r="J91" i="115" s="1"/>
  <c r="I11" i="117" s="1"/>
  <c r="I39" i="76"/>
  <c r="J8" i="115"/>
  <c r="J48" i="115" s="1"/>
  <c r="J88" i="115" s="1"/>
  <c r="I8" i="117" s="1"/>
  <c r="I15" i="76"/>
  <c r="H20" i="115"/>
  <c r="H60" i="115" s="1"/>
  <c r="H100" i="115" s="1"/>
  <c r="G20" i="117" s="1"/>
  <c r="G111" i="76"/>
  <c r="H14" i="115"/>
  <c r="H54" i="115" s="1"/>
  <c r="H94" i="115" s="1"/>
  <c r="G14" i="117" s="1"/>
  <c r="H16" i="115"/>
  <c r="H56" i="115" s="1"/>
  <c r="H96" i="115" s="1"/>
  <c r="G16" i="117" s="1"/>
  <c r="I57" i="113"/>
  <c r="G71" i="76" s="1"/>
  <c r="G79" i="117" l="1"/>
  <c r="H19" i="118" s="1"/>
  <c r="H59" i="118" s="1"/>
  <c r="H19" i="119" s="1"/>
  <c r="I83" i="117"/>
  <c r="J23" i="118" s="1"/>
  <c r="J63" i="118" s="1"/>
  <c r="I77" i="117"/>
  <c r="J17" i="118" s="1"/>
  <c r="J57" i="118" s="1"/>
  <c r="I84" i="76" s="1"/>
  <c r="I71" i="117"/>
  <c r="J11" i="118" s="1"/>
  <c r="J51" i="118" s="1"/>
  <c r="I68" i="117"/>
  <c r="J8" i="118" s="1"/>
  <c r="J48" i="118" s="1"/>
  <c r="I78" i="117"/>
  <c r="J18" i="118" s="1"/>
  <c r="J58" i="118" s="1"/>
  <c r="G71" i="117"/>
  <c r="H11" i="118" s="1"/>
  <c r="H51" i="118" s="1"/>
  <c r="H11" i="119" s="1"/>
  <c r="I72" i="117"/>
  <c r="J12" i="118" s="1"/>
  <c r="J52" i="118" s="1"/>
  <c r="I74" i="117"/>
  <c r="J14" i="118" s="1"/>
  <c r="J54" i="118" s="1"/>
  <c r="G74" i="117"/>
  <c r="H14" i="118" s="1"/>
  <c r="H54" i="118" s="1"/>
  <c r="H14" i="119" s="1"/>
  <c r="F67" i="117"/>
  <c r="G7" i="118" s="1"/>
  <c r="G47" i="118" s="1"/>
  <c r="I82" i="117"/>
  <c r="J22" i="118" s="1"/>
  <c r="J62" i="118" s="1"/>
  <c r="I124" i="76" s="1"/>
  <c r="I81" i="117"/>
  <c r="J21" i="118" s="1"/>
  <c r="J61" i="118" s="1"/>
  <c r="J21" i="119" s="1"/>
  <c r="G83" i="117"/>
  <c r="H23" i="118" s="1"/>
  <c r="H63" i="118" s="1"/>
  <c r="I79" i="117"/>
  <c r="J19" i="118" s="1"/>
  <c r="J59" i="118" s="1"/>
  <c r="I76" i="117"/>
  <c r="J16" i="118" s="1"/>
  <c r="J56" i="118" s="1"/>
  <c r="I69" i="117"/>
  <c r="J9" i="118" s="1"/>
  <c r="J49" i="118" s="1"/>
  <c r="G67" i="117"/>
  <c r="H7" i="118" s="1"/>
  <c r="H47" i="118" s="1"/>
  <c r="I80" i="117"/>
  <c r="J20" i="118" s="1"/>
  <c r="J60" i="118" s="1"/>
  <c r="I108" i="76" s="1"/>
  <c r="G80" i="117"/>
  <c r="H20" i="118" s="1"/>
  <c r="H60" i="118" s="1"/>
  <c r="G73" i="117"/>
  <c r="H13" i="118" s="1"/>
  <c r="H53" i="118" s="1"/>
  <c r="I70" i="117"/>
  <c r="J10" i="118" s="1"/>
  <c r="J50" i="118" s="1"/>
  <c r="G77" i="117"/>
  <c r="H17" i="118" s="1"/>
  <c r="H57" i="118" s="1"/>
  <c r="G84" i="76" s="1"/>
  <c r="I73" i="117"/>
  <c r="J13" i="118" s="1"/>
  <c r="J53" i="118" s="1"/>
  <c r="I75" i="117"/>
  <c r="J15" i="118" s="1"/>
  <c r="J55" i="118" s="1"/>
  <c r="G76" i="117"/>
  <c r="H16" i="118" s="1"/>
  <c r="H56" i="118" s="1"/>
  <c r="G70" i="117"/>
  <c r="H10" i="118" s="1"/>
  <c r="H50" i="118" s="1"/>
  <c r="G68" i="117"/>
  <c r="H8" i="118" s="1"/>
  <c r="H48" i="118" s="1"/>
  <c r="G81" i="117"/>
  <c r="H21" i="118" s="1"/>
  <c r="H61" i="118" s="1"/>
  <c r="H21" i="119" s="1"/>
  <c r="G69" i="117"/>
  <c r="H9" i="118" s="1"/>
  <c r="H49" i="118" s="1"/>
  <c r="G20" i="76" s="1"/>
  <c r="G78" i="117"/>
  <c r="H18" i="118" s="1"/>
  <c r="H58" i="118" s="1"/>
  <c r="G72" i="117"/>
  <c r="H12" i="118" s="1"/>
  <c r="H52" i="118" s="1"/>
  <c r="G82" i="117"/>
  <c r="H22" i="118" s="1"/>
  <c r="H62" i="118" s="1"/>
  <c r="J47" i="115"/>
  <c r="J87" i="115" s="1"/>
  <c r="I7" i="117" s="1"/>
  <c r="H15" i="115"/>
  <c r="H55" i="115" s="1"/>
  <c r="H95" i="115" s="1"/>
  <c r="G15" i="117" s="1"/>
  <c r="J101" i="119" l="1"/>
  <c r="J9" i="119"/>
  <c r="I20" i="76"/>
  <c r="J11" i="119"/>
  <c r="J91" i="119" s="1"/>
  <c r="I36" i="76"/>
  <c r="J16" i="119"/>
  <c r="I76" i="76"/>
  <c r="I12" i="76"/>
  <c r="J8" i="119"/>
  <c r="J15" i="119"/>
  <c r="I68" i="76"/>
  <c r="J19" i="119"/>
  <c r="J39" i="119" s="1"/>
  <c r="I100" i="76"/>
  <c r="J13" i="119"/>
  <c r="I52" i="76"/>
  <c r="H22" i="119"/>
  <c r="G124" i="76"/>
  <c r="J10" i="119"/>
  <c r="I28" i="76"/>
  <c r="G7" i="119"/>
  <c r="F4" i="76"/>
  <c r="H18" i="119"/>
  <c r="G92" i="76"/>
  <c r="H13" i="119"/>
  <c r="G52" i="76"/>
  <c r="I60" i="76"/>
  <c r="J14" i="119"/>
  <c r="J74" i="119" s="1"/>
  <c r="J61" i="119"/>
  <c r="H7" i="119"/>
  <c r="G4" i="76"/>
  <c r="G28" i="76"/>
  <c r="H10" i="119"/>
  <c r="I92" i="76"/>
  <c r="J18" i="119"/>
  <c r="H23" i="119"/>
  <c r="G132" i="76"/>
  <c r="G76" i="76"/>
  <c r="H16" i="119"/>
  <c r="H20" i="119"/>
  <c r="G108" i="76"/>
  <c r="I132" i="76"/>
  <c r="J23" i="119"/>
  <c r="H12" i="119"/>
  <c r="G44" i="76"/>
  <c r="J12" i="119"/>
  <c r="I44" i="76"/>
  <c r="I116" i="76"/>
  <c r="G36" i="76"/>
  <c r="G100" i="76"/>
  <c r="J41" i="119"/>
  <c r="J81" i="119"/>
  <c r="I67" i="117"/>
  <c r="J7" i="118" s="1"/>
  <c r="J47" i="118" s="1"/>
  <c r="G116" i="76"/>
  <c r="G60" i="76"/>
  <c r="H9" i="119"/>
  <c r="J20" i="119"/>
  <c r="J22" i="119"/>
  <c r="J17" i="119"/>
  <c r="H8" i="119"/>
  <c r="G12" i="76"/>
  <c r="G75" i="117"/>
  <c r="H15" i="118" s="1"/>
  <c r="H55" i="118" s="1"/>
  <c r="H17" i="119"/>
  <c r="J92" i="119" l="1"/>
  <c r="G112" i="119"/>
  <c r="J73" i="119"/>
  <c r="J69" i="119"/>
  <c r="J40" i="119"/>
  <c r="J36" i="119"/>
  <c r="J59" i="119"/>
  <c r="J53" i="119"/>
  <c r="J49" i="119"/>
  <c r="G111" i="119"/>
  <c r="J62" i="119"/>
  <c r="J89" i="119"/>
  <c r="J99" i="119"/>
  <c r="J29" i="119"/>
  <c r="J51" i="119"/>
  <c r="G113" i="119"/>
  <c r="J71" i="119"/>
  <c r="J31" i="119"/>
  <c r="J60" i="119"/>
  <c r="J34" i="119"/>
  <c r="J98" i="119"/>
  <c r="J76" i="119"/>
  <c r="J58" i="119"/>
  <c r="J79" i="119"/>
  <c r="J57" i="119"/>
  <c r="J52" i="119"/>
  <c r="J90" i="119"/>
  <c r="J28" i="119"/>
  <c r="J54" i="119"/>
  <c r="J83" i="119"/>
  <c r="G114" i="119"/>
  <c r="J63" i="119"/>
  <c r="J48" i="119"/>
  <c r="J37" i="119"/>
  <c r="J38" i="119"/>
  <c r="J97" i="119"/>
  <c r="J78" i="119"/>
  <c r="J96" i="119"/>
  <c r="J94" i="119"/>
  <c r="J50" i="119"/>
  <c r="J70" i="119"/>
  <c r="J93" i="119"/>
  <c r="J33" i="119"/>
  <c r="J56" i="119"/>
  <c r="J30" i="119"/>
  <c r="I4" i="76"/>
  <c r="J7" i="119"/>
  <c r="J27" i="119" s="1"/>
  <c r="G68" i="76"/>
  <c r="H15" i="119"/>
  <c r="J55" i="119" s="1"/>
  <c r="J72" i="119"/>
  <c r="J77" i="119"/>
  <c r="J80" i="119"/>
  <c r="J100" i="119"/>
  <c r="J88" i="119"/>
  <c r="J32" i="119"/>
  <c r="J68" i="119"/>
  <c r="J42" i="119"/>
  <c r="J82" i="119"/>
  <c r="J102" i="119"/>
  <c r="J43" i="119"/>
  <c r="J103" i="119"/>
  <c r="J107" i="119" l="1"/>
  <c r="J67" i="119"/>
  <c r="J114" i="119"/>
  <c r="J113" i="119"/>
  <c r="J111" i="119"/>
  <c r="J112" i="119"/>
  <c r="J95" i="119"/>
  <c r="H111" i="119"/>
  <c r="H112" i="119"/>
  <c r="J75" i="119"/>
  <c r="J108" i="119"/>
  <c r="H114" i="119"/>
  <c r="J109" i="119"/>
  <c r="J110" i="119"/>
  <c r="H113" i="119"/>
  <c r="J35" i="119"/>
  <c r="J87" i="119"/>
  <c r="J47" i="11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AAE57DD-29C0-4021-877D-5EF2767C1230}" keepAlive="1" name="Query - Table1" description="Connection to the 'Table1' query in the workbook." type="5" refreshedVersion="8" background="1" saveData="1">
    <dbPr connection="Provider=Microsoft.Mashup.OleDb.1;Data Source=$Workbook$;Location=Table1;Extended Properties=&quot;&quot;" command="SELECT * FROM [Table1]"/>
  </connection>
  <connection id="2" xr16:uid="{D5305DA3-FA34-4CD4-9BE3-B78C6C0D2A8D}" keepAlive="1" name="Query - Table6" description="Connection to the 'Table6' query in the workbook." type="5" refreshedVersion="8" background="1" saveData="1">
    <dbPr connection="Provider=Microsoft.Mashup.OleDb.1;Data Source=$Workbook$;Location=Table6;Extended Properties=&quot;&quot;" command="SELECT * FROM [Table6]"/>
  </connection>
  <connection id="3" xr16:uid="{5C2AD086-A70A-482D-9F5D-413E185AD7F7}" keepAlive="1" name="Query - Table6 (2)" description="Connection to the 'Table6 (2)' query in the workbook." type="5" refreshedVersion="8" background="1" saveData="1">
    <dbPr connection="Provider=Microsoft.Mashup.OleDb.1;Data Source=$Workbook$;Location=&quot;Table6 (2)&quot;;Extended Properties=&quot;&quot;" command="SELECT * FROM [Table6 (2)]"/>
  </connection>
</connections>
</file>

<file path=xl/sharedStrings.xml><?xml version="1.0" encoding="utf-8"?>
<sst xmlns="http://schemas.openxmlformats.org/spreadsheetml/2006/main" count="20625" uniqueCount="227">
  <si>
    <t>PR24 C-MeX RoRE Payments model</t>
  </si>
  <si>
    <t>Model code</t>
  </si>
  <si>
    <t>PR24OC34</t>
  </si>
  <si>
    <t>Version number:</t>
  </si>
  <si>
    <t>File name:</t>
  </si>
  <si>
    <t>Date:</t>
  </si>
  <si>
    <t>For enquiries please contact:</t>
  </si>
  <si>
    <t>PR24@ofwat.gov.uk</t>
  </si>
  <si>
    <t>END</t>
  </si>
  <si>
    <t>Conceptual model</t>
  </si>
  <si>
    <t>C-MeX ODI rates</t>
  </si>
  <si>
    <t>Run on 27 Nov 2024 18:11</t>
  </si>
  <si>
    <t>Company Acronym</t>
  </si>
  <si>
    <t>Item Code</t>
  </si>
  <si>
    <t>Item Description</t>
  </si>
  <si>
    <t>Item Unit</t>
  </si>
  <si>
    <t>Item Table Suite</t>
  </si>
  <si>
    <t>2020-21</t>
  </si>
  <si>
    <t>2021-22</t>
  </si>
  <si>
    <t>2022-23</t>
  </si>
  <si>
    <t>2023-24</t>
  </si>
  <si>
    <t>2024-25</t>
  </si>
  <si>
    <t>2025-26</t>
  </si>
  <si>
    <t>2026-27</t>
  </si>
  <si>
    <t>2027-28</t>
  </si>
  <si>
    <t>2028-29</t>
  </si>
  <si>
    <t>2029-30</t>
  </si>
  <si>
    <t>Cyclical</t>
  </si>
  <si>
    <t>Price Review 2024</t>
  </si>
  <si>
    <t>Default for Cyclical base run</t>
  </si>
  <si>
    <t>Run 11 - PR24 FD Data</t>
  </si>
  <si>
    <t>Latest</t>
  </si>
  <si>
    <t>ANH</t>
  </si>
  <si>
    <t>OUT7_035SOR_OFW_PR24</t>
  </si>
  <si>
    <t>Measure of experience incentives - C-MeX outperformance ODI rate_Ofwat_FD</t>
  </si>
  <si>
    <t>£m</t>
  </si>
  <si>
    <t/>
  </si>
  <si>
    <t>OUT7_035SUR_OFW_PR24</t>
  </si>
  <si>
    <t>Measure of experience incentives - C-MeX underperformance ODI rate_Ofwat_FD</t>
  </si>
  <si>
    <t>APR3C_01</t>
  </si>
  <si>
    <t>Annual customer satisfaction score for the customer service survey</t>
  </si>
  <si>
    <t>Nr</t>
  </si>
  <si>
    <t>Cyclical Foundation</t>
  </si>
  <si>
    <t>APR3C_02</t>
  </si>
  <si>
    <t>Annual customer satisfaction score for the customer experience survey</t>
  </si>
  <si>
    <t>WSH</t>
  </si>
  <si>
    <t>HDD</t>
  </si>
  <si>
    <t>NES</t>
  </si>
  <si>
    <t>SVE</t>
  </si>
  <si>
    <t>SWB</t>
  </si>
  <si>
    <t>SRN</t>
  </si>
  <si>
    <t>TMS</t>
  </si>
  <si>
    <t>NWT</t>
  </si>
  <si>
    <t>WSX</t>
  </si>
  <si>
    <t>YKY</t>
  </si>
  <si>
    <t>AFW</t>
  </si>
  <si>
    <t>BRL</t>
  </si>
  <si>
    <t>PRT</t>
  </si>
  <si>
    <t>SEW</t>
  </si>
  <si>
    <t>SSC</t>
  </si>
  <si>
    <t>SES</t>
  </si>
  <si>
    <t>InpC</t>
  </si>
  <si>
    <t>Operations</t>
  </si>
  <si>
    <t>Performance commitment</t>
  </si>
  <si>
    <t>C-MeX</t>
  </si>
  <si>
    <t>Unit</t>
  </si>
  <si>
    <t>Number</t>
  </si>
  <si>
    <t>Performance commitments applicable per company</t>
  </si>
  <si>
    <t>Company</t>
  </si>
  <si>
    <t>Co. acronym</t>
  </si>
  <si>
    <t>Service offering</t>
  </si>
  <si>
    <t>Anglian Water</t>
  </si>
  <si>
    <t>WaSC</t>
  </si>
  <si>
    <t>Northumbrian Water</t>
  </si>
  <si>
    <t>Severn Trent Water</t>
  </si>
  <si>
    <t>South West Water</t>
  </si>
  <si>
    <t>Southern Water</t>
  </si>
  <si>
    <t>Thames Water</t>
  </si>
  <si>
    <t>United Utilities</t>
  </si>
  <si>
    <t>UUW</t>
  </si>
  <si>
    <t>Wessex Water</t>
  </si>
  <si>
    <t>Yorkshire Water</t>
  </si>
  <si>
    <t>Dŵr  Cymru</t>
  </si>
  <si>
    <t>Hafren Dyfrdwy</t>
  </si>
  <si>
    <t>Affintiy Water</t>
  </si>
  <si>
    <t>WoC</t>
  </si>
  <si>
    <t>Bristol Water</t>
  </si>
  <si>
    <t>Portsmouth Water</t>
  </si>
  <si>
    <t>South East Water</t>
  </si>
  <si>
    <t>South Staffs Water</t>
  </si>
  <si>
    <t>SES Water</t>
  </si>
  <si>
    <t>MODEL CONSTANTS</t>
  </si>
  <si>
    <t>Covert to 100 point scale</t>
  </si>
  <si>
    <t>Customer service survey PR24 weighting</t>
  </si>
  <si>
    <t>Customer experience survey PR24 weighting</t>
  </si>
  <si>
    <t>Equity at risk</t>
  </si>
  <si>
    <t>Conversion for underperformance</t>
  </si>
  <si>
    <t>Conversion in %</t>
  </si>
  <si>
    <t>Notional gearing</t>
  </si>
  <si>
    <t>UKCSI benchmark (assumed PCL for 2020-24)</t>
  </si>
  <si>
    <t xml:space="preserve">UKCSI benchmark </t>
  </si>
  <si>
    <t>Assumed PCL</t>
  </si>
  <si>
    <t>Calculating the assumed PCL for PR24</t>
  </si>
  <si>
    <t>Average of C-MeX scores</t>
  </si>
  <si>
    <t xml:space="preserve">Average of all-sectors UKCSI scores </t>
  </si>
  <si>
    <t>Average of all-sectors UKCSI scores (-5, -5, -5, -4)</t>
  </si>
  <si>
    <t>Average of water company UKCSI scores</t>
  </si>
  <si>
    <t>Std. Deviation of water company UKCSI scores</t>
  </si>
  <si>
    <t>Std. Deviation of C-MeX scores</t>
  </si>
  <si>
    <t>Benchmark based on adjusted UKCSI (assumed PCL)</t>
  </si>
  <si>
    <t>This sheet lists the normalisation data used in top-down models</t>
  </si>
  <si>
    <t>RCV - 2025-30 Average (Real)</t>
  </si>
  <si>
    <t>Water total</t>
  </si>
  <si>
    <t>Wastewater total</t>
  </si>
  <si>
    <t>Total</t>
  </si>
  <si>
    <t>-</t>
  </si>
  <si>
    <t>Source:</t>
  </si>
  <si>
    <t>PR24OC01 - ODI Risk</t>
  </si>
  <si>
    <t>End</t>
  </si>
  <si>
    <t>RCV</t>
  </si>
  <si>
    <t xml:space="preserve"> Model period ending </t>
  </si>
  <si>
    <t>2025-30 average</t>
  </si>
  <si>
    <t xml:space="preserve"> Model column counter </t>
  </si>
  <si>
    <t>Data Source</t>
  </si>
  <si>
    <t>Company RCV Water</t>
  </si>
  <si>
    <t>Boncode</t>
  </si>
  <si>
    <t>SBB</t>
  </si>
  <si>
    <t>Company RCV Wastewater</t>
  </si>
  <si>
    <t>Company RCV Total</t>
  </si>
  <si>
    <t>Notional Gearing</t>
  </si>
  <si>
    <t>Company Regulated Equity Water</t>
  </si>
  <si>
    <t>Company Regulated Equity Wastewater</t>
  </si>
  <si>
    <t>Company Regulated Equity Total</t>
  </si>
  <si>
    <t>Inflator</t>
  </si>
  <si>
    <t>Company Inflated Regulated Equity Water</t>
  </si>
  <si>
    <t>Company Inflated Regulated Equity Wastewater</t>
  </si>
  <si>
    <t>Company Inflated Regulated Equity Total</t>
  </si>
  <si>
    <t>Measure</t>
  </si>
  <si>
    <t>Units</t>
  </si>
  <si>
    <t>All PCs</t>
  </si>
  <si>
    <t>PR24 ODI Rates</t>
  </si>
  <si>
    <t>ODI Rate Boncode Reference</t>
  </si>
  <si>
    <t>PR24 ODI Rates (Symmetric)</t>
  </si>
  <si>
    <t>Regulated Equity</t>
  </si>
  <si>
    <t>Water RE</t>
  </si>
  <si>
    <t>Regulated Equity (Water)</t>
  </si>
  <si>
    <t>Wastewater RE</t>
  </si>
  <si>
    <t>Regulated Equity (Wastewater)</t>
  </si>
  <si>
    <t>Appointee RE</t>
  </si>
  <si>
    <t>Regulated Equity (Appointee)</t>
  </si>
  <si>
    <t>Risk Protections</t>
  </si>
  <si>
    <t>Payment Cap Limit</t>
  </si>
  <si>
    <t>Payment Collar Limit</t>
  </si>
  <si>
    <t>Apply Caps/Collars/Enhanced ODIs?</t>
  </si>
  <si>
    <t>Apply Payment Caps</t>
  </si>
  <si>
    <t>Y</t>
  </si>
  <si>
    <t>Apply Payment Collars</t>
  </si>
  <si>
    <t>Performance Commitment</t>
  </si>
  <si>
    <t>Average/Value</t>
  </si>
  <si>
    <t>PR24 assumed PCL</t>
  </si>
  <si>
    <t>Scores on the Customer Service Survey</t>
  </si>
  <si>
    <t>Scores on the Customer Experience Survey</t>
  </si>
  <si>
    <t>Modelled C-MeX scores - for PR24 component weightings</t>
  </si>
  <si>
    <t>Modelled PR24 performance</t>
  </si>
  <si>
    <t>Assumed PCL for risk modelling</t>
  </si>
  <si>
    <t>PCL (assumed)</t>
  </si>
  <si>
    <t>Difference to PCL</t>
  </si>
  <si>
    <t>ODI rate</t>
  </si>
  <si>
    <t>ODI rate (symmetrical)</t>
  </si>
  <si>
    <t>Expected payments £m before cap</t>
  </si>
  <si>
    <t>Payment Cap conversion from % RoRE to £m</t>
  </si>
  <si>
    <t>Payment Cap Limit (% RoRE)</t>
  </si>
  <si>
    <t>Appointee Regulated Equity</t>
  </si>
  <si>
    <t>Payment Cap Limit (£m)</t>
  </si>
  <si>
    <t>Payment Collar conversion from % RoRE to £m</t>
  </si>
  <si>
    <t>Payment Collar Limit (% RoRE)</t>
  </si>
  <si>
    <t>Payment Collar Limit (£m)</t>
  </si>
  <si>
    <t>Expected payments £m PreCap/Collar</t>
  </si>
  <si>
    <t>Expected payments £m with cap and collar</t>
  </si>
  <si>
    <t>Expected payments % RoRE</t>
  </si>
  <si>
    <t>Expected payments % appointee RoRE with cap and collar</t>
  </si>
  <si>
    <t>P10</t>
  </si>
  <si>
    <t>4 year P10</t>
  </si>
  <si>
    <t>P50</t>
  </si>
  <si>
    <t>4 year P50</t>
  </si>
  <si>
    <t>P90</t>
  </si>
  <si>
    <t>4 year P90</t>
  </si>
  <si>
    <t>Mean average</t>
  </si>
  <si>
    <t>Industry</t>
  </si>
  <si>
    <t>4 year mean average</t>
  </si>
  <si>
    <t>Annual p10</t>
  </si>
  <si>
    <t>Annual p50</t>
  </si>
  <si>
    <t>Annual p90</t>
  </si>
  <si>
    <t>[Fountain will populate this cell with the report name. Keep this Discharge here]</t>
  </si>
  <si>
    <t>[Fountain will put a date and timestamp here]</t>
  </si>
  <si>
    <t>Acronym</t>
  </si>
  <si>
    <t>Reference</t>
  </si>
  <si>
    <t>Item description</t>
  </si>
  <si>
    <t>Model</t>
  </si>
  <si>
    <t>Constant</t>
  </si>
  <si>
    <t>C_PR24OC34_PAYMENTS_EXP</t>
  </si>
  <si>
    <t>C-MeX expected payments % RoRE - annual</t>
  </si>
  <si>
    <t>%</t>
  </si>
  <si>
    <t>C_PR24OC34_CAP</t>
  </si>
  <si>
    <t>C-MeX cap % RoRE</t>
  </si>
  <si>
    <t>C_PR24OC34_COLLAR</t>
  </si>
  <si>
    <t>C-MeX collar % RoRE</t>
  </si>
  <si>
    <t>C_PR24OC34_PERF_PR24</t>
  </si>
  <si>
    <t>Ofwat view of company performance- C-MeX- PR24</t>
  </si>
  <si>
    <t>PR24QA_PR24OC34_OUT1</t>
  </si>
  <si>
    <t>Date &amp; Time for Model - PR24OC34</t>
  </si>
  <si>
    <t>Text</t>
  </si>
  <si>
    <t>PR24QA_PR24OC34_OUT2</t>
  </si>
  <si>
    <t>Name of Model - PR24OC34</t>
  </si>
  <si>
    <t>PR24QA_PR24OC34_OUT3</t>
  </si>
  <si>
    <t>F_Inputs time stamp - PR24OC34</t>
  </si>
  <si>
    <t>PR24QA_PR24OC34_OUT4</t>
  </si>
  <si>
    <t>Model override switch for - PR24OC34</t>
  </si>
  <si>
    <t>nr</t>
  </si>
  <si>
    <t>Performance on the CSS</t>
  </si>
  <si>
    <t>Performance on the CES</t>
  </si>
  <si>
    <t>Overall score on C-MeX (PR24 definition)</t>
  </si>
  <si>
    <t>Payments</t>
  </si>
  <si>
    <t>Expected payments pre cap/collar</t>
  </si>
  <si>
    <t>Expected payments with cap/collar</t>
  </si>
  <si>
    <t>Expected payments with cap/collar (%RoRE)</t>
  </si>
  <si>
    <t>Sector P10/P50/P90/average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</si>
</sst>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164" formatCode="#,##0_);\(#,##0\);&quot;-  &quot;;&quot; &quot;@&quot; &quot;"/>
    <numFmt numFmtId="165" formatCode="0.000"/>
    <numFmt numFmtId="166" formatCode="#,##0.0_);\(#,##0.0\);&quot;-  &quot;;&quot; &quot;@&quot; &quot;"/>
    <numFmt numFmtId="167" formatCode="###0_);\(###0\);&quot;-  &quot;;&quot; &quot;@&quot; &quot;"/>
    <numFmt numFmtId="168" formatCode="mmmm\ yyyy;@"/>
    <numFmt numFmtId="169" formatCode="#,##0_);\(#,##0\);&quot;-  &quot;;&quot; &quot;@"/>
    <numFmt numFmtId="170" formatCode="dd\ mmm\ yyyy_);\(###0\);&quot;-  &quot;;&quot; &quot;@&quot; &quot;"/>
    <numFmt numFmtId="171" formatCode="dd\ mmm\ yy_);\(###0\);&quot;-  &quot;;&quot; &quot;@&quot; &quot;"/>
    <numFmt numFmtId="172" formatCode="#,##0.0000_);\(#,##0.0000\);&quot;-  &quot;;&quot; &quot;@&quot; &quot;"/>
    <numFmt numFmtId="173" formatCode="#,##0.00_);\(#,##0.00\);&quot;-  &quot;;&quot; &quot;@&quot; &quot;"/>
    <numFmt numFmtId="174" formatCode="0.000000000000000000%"/>
    <numFmt numFmtId="175" formatCode="&quot;£&quot;#,##0"/>
  </numFmts>
  <fonts count="67" x14ac:knownFonts="1">
    <font>
      <sz val="11"/>
      <color theme="1"/>
      <name val="Arial"/>
      <family val="2"/>
    </font>
    <font>
      <sz val="11"/>
      <color theme="1"/>
      <name val="Arial"/>
      <family val="2"/>
    </font>
    <font>
      <sz val="11"/>
      <color theme="1"/>
      <name val="Calibri"/>
      <family val="2"/>
      <scheme val="minor"/>
    </font>
    <font>
      <sz val="10"/>
      <color theme="1"/>
      <name val="Calibri"/>
      <family val="2"/>
      <scheme val="minor"/>
    </font>
    <font>
      <sz val="10"/>
      <color theme="2" tint="-9.9978637043366805E-2"/>
      <name val="Calibri"/>
      <family val="2"/>
      <scheme val="minor"/>
    </font>
    <font>
      <sz val="10"/>
      <name val="Calibri"/>
      <family val="2"/>
      <scheme val="minor"/>
    </font>
    <font>
      <b/>
      <sz val="10"/>
      <color theme="1"/>
      <name val="Calibri"/>
      <family val="2"/>
      <scheme val="minor"/>
    </font>
    <font>
      <u/>
      <sz val="11"/>
      <color theme="10"/>
      <name val="Arial"/>
      <family val="2"/>
    </font>
    <font>
      <sz val="10"/>
      <color rgb="FF000000"/>
      <name val="Calibri"/>
      <family val="2"/>
    </font>
    <font>
      <sz val="24"/>
      <color theme="0"/>
      <name val="Calibri"/>
      <family val="2"/>
      <scheme val="minor"/>
    </font>
    <font>
      <sz val="10"/>
      <name val="Calibri"/>
      <family val="2"/>
    </font>
    <font>
      <b/>
      <sz val="10"/>
      <name val="Calibri"/>
      <family val="2"/>
      <scheme val="minor"/>
    </font>
    <font>
      <u/>
      <sz val="10"/>
      <name val="Calibri"/>
      <family val="2"/>
      <scheme val="minor"/>
    </font>
    <font>
      <sz val="10"/>
      <color rgb="FFC00000"/>
      <name val="Calibri"/>
      <family val="2"/>
      <scheme val="minor"/>
    </font>
    <font>
      <sz val="10"/>
      <color theme="4"/>
      <name val="Calibri"/>
      <family val="2"/>
      <scheme val="minor"/>
    </font>
    <font>
      <sz val="11"/>
      <color rgb="FFC00000"/>
      <name val="Calibri"/>
      <family val="2"/>
      <scheme val="minor"/>
    </font>
    <font>
      <sz val="10"/>
      <color theme="4"/>
      <name val="Calibri"/>
      <family val="2"/>
    </font>
    <font>
      <sz val="10"/>
      <color rgb="FFC00000"/>
      <name val="Calibri"/>
      <family val="2"/>
    </font>
    <font>
      <sz val="8"/>
      <name val="Arial"/>
      <family val="2"/>
    </font>
    <font>
      <b/>
      <sz val="10"/>
      <color theme="6"/>
      <name val="Calibri"/>
      <family val="2"/>
      <scheme val="minor"/>
    </font>
    <font>
      <sz val="11"/>
      <color rgb="FF000000"/>
      <name val="Calibri"/>
      <family val="2"/>
      <scheme val="minor"/>
    </font>
    <font>
      <b/>
      <u/>
      <sz val="11"/>
      <name val="Calibri"/>
      <family val="2"/>
      <scheme val="minor"/>
    </font>
    <font>
      <sz val="11"/>
      <color rgb="FF0070C0"/>
      <name val="Calibri"/>
      <family val="2"/>
    </font>
    <font>
      <sz val="11"/>
      <color indexed="8"/>
      <name val="Calibri"/>
      <family val="2"/>
      <scheme val="minor"/>
    </font>
    <font>
      <sz val="10"/>
      <color rgb="FFFFFFFF"/>
      <name val="Franklin Gothic Demi"/>
      <family val="2"/>
    </font>
    <font>
      <sz val="10"/>
      <name val="Calibri"/>
      <family val="2"/>
      <scheme val="minor"/>
    </font>
    <font>
      <b/>
      <sz val="11"/>
      <color theme="1"/>
      <name val="Arial"/>
      <family val="2"/>
    </font>
    <font>
      <sz val="10"/>
      <color theme="1"/>
      <name val="Calibri"/>
      <family val="2"/>
    </font>
    <font>
      <b/>
      <sz val="10"/>
      <color rgb="FF0071CE"/>
      <name val="Calibri"/>
      <family val="2"/>
    </font>
    <font>
      <b/>
      <sz val="10"/>
      <color indexed="8"/>
      <name val="Calibri"/>
      <family val="2"/>
      <scheme val="minor"/>
    </font>
    <font>
      <sz val="10"/>
      <color indexed="8"/>
      <name val="Calibri"/>
      <family val="2"/>
      <scheme val="minor"/>
    </font>
    <font>
      <sz val="10"/>
      <color indexed="9"/>
      <name val="Calibri"/>
      <family val="2"/>
      <scheme val="minor"/>
    </font>
    <font>
      <sz val="18"/>
      <name val="Calibri"/>
      <family val="2"/>
    </font>
    <font>
      <b/>
      <sz val="18"/>
      <name val="Calibri"/>
      <family val="2"/>
    </font>
    <font>
      <sz val="10"/>
      <name val="Arial"/>
      <family val="2"/>
    </font>
    <font>
      <b/>
      <sz val="10"/>
      <name val="Calibri"/>
      <family val="2"/>
    </font>
    <font>
      <b/>
      <sz val="10"/>
      <color theme="1"/>
      <name val="Calibri"/>
      <family val="2"/>
    </font>
    <font>
      <u/>
      <sz val="10"/>
      <name val="Calibri"/>
      <family val="2"/>
    </font>
    <font>
      <sz val="10"/>
      <color rgb="FFD60037"/>
      <name val="Calibri"/>
      <family val="2"/>
    </font>
    <font>
      <sz val="11"/>
      <color rgb="FFFF0000"/>
      <name val="Calibri"/>
      <family val="2"/>
      <scheme val="minor"/>
    </font>
    <font>
      <sz val="10"/>
      <color rgb="FF0070C0"/>
      <name val="Calibri"/>
      <family val="2"/>
    </font>
    <font>
      <sz val="10"/>
      <color theme="1"/>
      <name val="Arial"/>
      <family val="2"/>
    </font>
    <font>
      <sz val="11"/>
      <color theme="1"/>
      <name val="Calibri"/>
      <family val="2"/>
    </font>
    <font>
      <b/>
      <sz val="11"/>
      <name val="Calibri"/>
      <family val="2"/>
      <scheme val="minor"/>
    </font>
    <font>
      <sz val="10"/>
      <color rgb="FF0070C0"/>
      <name val="Calibri"/>
      <family val="2"/>
      <scheme val="minor"/>
    </font>
    <font>
      <sz val="11"/>
      <color rgb="FF0070C0"/>
      <name val="Arial"/>
      <family val="2"/>
    </font>
    <font>
      <sz val="8"/>
      <color theme="1"/>
      <name val="Tahoma"/>
      <family val="2"/>
    </font>
    <font>
      <b/>
      <sz val="11"/>
      <color indexed="8"/>
      <name val="Arial"/>
      <family val="2"/>
    </font>
    <font>
      <sz val="11"/>
      <color indexed="8"/>
      <name val="Arial"/>
      <family val="2"/>
    </font>
    <font>
      <sz val="10"/>
      <color indexed="8"/>
      <name val="Arial"/>
      <family val="2"/>
    </font>
    <font>
      <b/>
      <sz val="10"/>
      <color rgb="FF006938"/>
      <name val="Calibri"/>
      <family val="2"/>
    </font>
    <font>
      <sz val="11"/>
      <color rgb="FF006938"/>
      <name val="Arial"/>
      <family val="2"/>
    </font>
    <font>
      <i/>
      <sz val="8"/>
      <color theme="1"/>
      <name val="Arial"/>
      <family val="2"/>
    </font>
    <font>
      <sz val="10"/>
      <color theme="1"/>
      <name val="Krub"/>
    </font>
    <font>
      <sz val="10"/>
      <color rgb="FFFF0000"/>
      <name val="Krub"/>
    </font>
    <font>
      <i/>
      <sz val="10"/>
      <color theme="1"/>
      <name val="Calibri"/>
      <family val="2"/>
    </font>
    <font>
      <i/>
      <sz val="10"/>
      <color rgb="FFD60037"/>
      <name val="Calibri"/>
      <family val="2"/>
    </font>
    <font>
      <b/>
      <sz val="11"/>
      <name val="Calibri"/>
      <family val="2"/>
    </font>
    <font>
      <sz val="24"/>
      <color theme="0"/>
      <name val="Calibri"/>
      <family val="2"/>
    </font>
    <font>
      <u/>
      <sz val="11"/>
      <color theme="10"/>
      <name val="Calibri"/>
      <family val="2"/>
    </font>
    <font>
      <sz val="11"/>
      <color theme="0"/>
      <name val="Arial"/>
      <family val="2"/>
    </font>
    <font>
      <b/>
      <sz val="18"/>
      <color theme="0"/>
      <name val="Calibri"/>
      <family val="2"/>
    </font>
    <font>
      <b/>
      <sz val="16"/>
      <color theme="0"/>
      <name val="Calibri"/>
      <family val="2"/>
    </font>
    <font>
      <sz val="11"/>
      <name val="Arial"/>
      <family val="2"/>
    </font>
    <font>
      <sz val="10"/>
      <name val="Franklin Gothic Demi"/>
      <family val="2"/>
    </font>
    <font>
      <b/>
      <sz val="11"/>
      <color theme="1"/>
      <name val="Calibri"/>
      <family val="2"/>
    </font>
    <font>
      <sz val="18"/>
      <color theme="0"/>
      <name val="Calibri"/>
      <family val="2"/>
    </font>
  </fonts>
  <fills count="22">
    <fill>
      <patternFill patternType="none"/>
    </fill>
    <fill>
      <patternFill patternType="gray125"/>
    </fill>
    <fill>
      <patternFill patternType="solid">
        <fgColor rgb="FF003595"/>
        <bgColor indexed="64"/>
      </patternFill>
    </fill>
    <fill>
      <patternFill patternType="solid">
        <fgColor theme="0" tint="-0.249977111117893"/>
        <bgColor indexed="64"/>
      </patternFill>
    </fill>
    <fill>
      <patternFill patternType="solid">
        <fgColor rgb="FFFFFF00"/>
      </patternFill>
    </fill>
    <fill>
      <patternFill patternType="solid">
        <fgColor rgb="FFFFFFE0"/>
      </patternFill>
    </fill>
    <fill>
      <patternFill patternType="solid">
        <fgColor rgb="FFFFFF00"/>
        <bgColor rgb="FF000000"/>
      </patternFill>
    </fill>
    <fill>
      <patternFill patternType="solid">
        <fgColor rgb="FF003479"/>
        <bgColor rgb="FF000000"/>
      </patternFill>
    </fill>
    <fill>
      <patternFill patternType="solid">
        <fgColor theme="7" tint="0.79998168889431442"/>
        <bgColor indexed="64"/>
      </patternFill>
    </fill>
    <fill>
      <patternFill patternType="solid">
        <fgColor theme="8" tint="0.59999389629810485"/>
        <bgColor indexed="64"/>
      </patternFill>
    </fill>
    <fill>
      <patternFill patternType="solid">
        <fgColor rgb="FFDCECF5"/>
        <bgColor indexed="64"/>
      </patternFill>
    </fill>
    <fill>
      <patternFill patternType="solid">
        <fgColor rgb="FFD9D9D9"/>
        <bgColor indexed="64"/>
      </patternFill>
    </fill>
    <fill>
      <patternFill patternType="solid">
        <fgColor rgb="FFFFFF00"/>
        <bgColor indexed="64"/>
      </patternFill>
    </fill>
    <fill>
      <patternFill patternType="solid">
        <fgColor rgb="FFFFFFAF"/>
        <bgColor indexed="64"/>
      </patternFill>
    </fill>
    <fill>
      <patternFill patternType="solid">
        <fgColor theme="0"/>
        <bgColor indexed="64"/>
      </patternFill>
    </fill>
    <fill>
      <patternFill patternType="solid">
        <fgColor theme="2" tint="-0.249977111117893"/>
        <bgColor indexed="64"/>
      </patternFill>
    </fill>
    <fill>
      <patternFill patternType="solid">
        <fgColor rgb="FFFFDB8E"/>
        <bgColor indexed="64"/>
      </patternFill>
    </fill>
    <fill>
      <patternFill patternType="solid">
        <fgColor theme="2" tint="-9.9978637043366805E-2"/>
        <bgColor indexed="64"/>
      </patternFill>
    </fill>
    <fill>
      <patternFill patternType="solid">
        <fgColor rgb="FFFFFFFF"/>
        <bgColor rgb="FF000000"/>
      </patternFill>
    </fill>
    <fill>
      <patternFill patternType="solid">
        <fgColor rgb="FFD9D9D9"/>
        <bgColor rgb="FF000000"/>
      </patternFill>
    </fill>
    <fill>
      <patternFill patternType="solid">
        <fgColor theme="2"/>
        <bgColor rgb="FF000000"/>
      </patternFill>
    </fill>
    <fill>
      <patternFill patternType="solid">
        <fgColor theme="2" tint="-9.9978637043366805E-2"/>
        <bgColor rgb="FF000000"/>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D4D4D4"/>
      </left>
      <right style="thin">
        <color rgb="FFD4D4D4"/>
      </right>
      <top style="thin">
        <color rgb="FFD4D4D4"/>
      </top>
      <bottom style="thin">
        <color rgb="FFD4D4D4"/>
      </bottom>
      <diagonal/>
    </border>
    <border>
      <left style="thin">
        <color rgb="FFD4D4D4"/>
      </left>
      <right style="thin">
        <color rgb="FFD4D4D4"/>
      </right>
      <top style="thin">
        <color rgb="FFD4D4D4"/>
      </top>
      <bottom/>
      <diagonal/>
    </border>
  </borders>
  <cellStyleXfs count="19">
    <xf numFmtId="0" fontId="0" fillId="0" borderId="0"/>
    <xf numFmtId="9" fontId="1" fillId="0" borderId="0" applyFont="0" applyFill="0" applyBorder="0" applyAlignment="0" applyProtection="0"/>
    <xf numFmtId="0" fontId="2" fillId="0" borderId="0"/>
    <xf numFmtId="0" fontId="2" fillId="0" borderId="0"/>
    <xf numFmtId="0" fontId="7" fillId="0" borderId="0" applyNumberFormat="0" applyFill="0" applyBorder="0" applyAlignment="0" applyProtection="0"/>
    <xf numFmtId="164" fontId="10" fillId="0" borderId="0" applyFill="0" applyBorder="0" applyProtection="0">
      <alignment vertical="top"/>
    </xf>
    <xf numFmtId="0" fontId="23" fillId="0" borderId="0"/>
    <xf numFmtId="0" fontId="1" fillId="0" borderId="0"/>
    <xf numFmtId="0" fontId="27" fillId="0" borderId="0"/>
    <xf numFmtId="0" fontId="7" fillId="0" borderId="0" applyNumberFormat="0" applyFill="0" applyBorder="0" applyAlignment="0" applyProtection="0"/>
    <xf numFmtId="167" fontId="10" fillId="0" borderId="0" applyFont="0" applyFill="0" applyBorder="0" applyProtection="0">
      <alignment vertical="top"/>
    </xf>
    <xf numFmtId="169" fontId="34" fillId="0" borderId="0" applyFont="0" applyFill="0" applyBorder="0" applyProtection="0">
      <alignment vertical="top"/>
    </xf>
    <xf numFmtId="170" fontId="34" fillId="0" borderId="0" applyFont="0" applyFill="0" applyBorder="0" applyProtection="0">
      <alignment vertical="top"/>
    </xf>
    <xf numFmtId="171" fontId="34" fillId="0" borderId="0" applyFont="0" applyFill="0" applyBorder="0" applyProtection="0">
      <alignment vertical="top"/>
    </xf>
    <xf numFmtId="164" fontId="34" fillId="0" borderId="0" applyFont="0" applyFill="0" applyBorder="0" applyProtection="0">
      <alignment vertical="top"/>
    </xf>
    <xf numFmtId="172" fontId="34" fillId="0" borderId="0" applyFont="0" applyFill="0" applyBorder="0" applyProtection="0">
      <alignment vertical="top"/>
    </xf>
    <xf numFmtId="164" fontId="46" fillId="0" borderId="0" applyFont="0" applyFill="0" applyBorder="0" applyProtection="0">
      <alignment vertical="top"/>
    </xf>
    <xf numFmtId="164" fontId="10" fillId="0" borderId="0" applyFill="0" applyBorder="0" applyProtection="0">
      <alignment vertical="top"/>
    </xf>
    <xf numFmtId="167" fontId="10" fillId="0" borderId="0" applyFont="0" applyFill="0" applyBorder="0" applyProtection="0">
      <alignment vertical="top"/>
    </xf>
  </cellStyleXfs>
  <cellXfs count="210">
    <xf numFmtId="0" fontId="0" fillId="0" borderId="0" xfId="0"/>
    <xf numFmtId="0" fontId="3" fillId="0" borderId="0" xfId="0" applyFont="1"/>
    <xf numFmtId="0" fontId="4" fillId="0" borderId="0" xfId="0" applyFont="1"/>
    <xf numFmtId="0" fontId="6" fillId="0" borderId="0" xfId="0" applyFont="1"/>
    <xf numFmtId="0" fontId="8" fillId="0" borderId="0" xfId="0" applyFont="1" applyAlignment="1">
      <alignment vertical="top"/>
    </xf>
    <xf numFmtId="2" fontId="8" fillId="0" borderId="0" xfId="0" applyNumberFormat="1" applyFont="1" applyAlignment="1">
      <alignment vertical="top"/>
    </xf>
    <xf numFmtId="0" fontId="9" fillId="2" borderId="0" xfId="0" applyFont="1" applyFill="1" applyAlignment="1">
      <alignment vertical="top"/>
    </xf>
    <xf numFmtId="0" fontId="9" fillId="2" borderId="0" xfId="0" applyFont="1" applyFill="1" applyAlignment="1">
      <alignment horizontal="left" vertical="top"/>
    </xf>
    <xf numFmtId="0" fontId="6" fillId="0" borderId="0" xfId="0" applyFont="1" applyAlignment="1">
      <alignment vertical="top"/>
    </xf>
    <xf numFmtId="0" fontId="3" fillId="0" borderId="0" xfId="0" applyFont="1" applyAlignment="1">
      <alignment vertical="top"/>
    </xf>
    <xf numFmtId="164" fontId="11" fillId="0" borderId="0" xfId="5" applyFont="1">
      <alignment vertical="top"/>
    </xf>
    <xf numFmtId="1" fontId="3" fillId="0" borderId="0" xfId="0" applyNumberFormat="1" applyFont="1" applyAlignment="1">
      <alignment vertical="top"/>
    </xf>
    <xf numFmtId="2" fontId="3" fillId="0" borderId="0" xfId="0" applyNumberFormat="1" applyFont="1" applyAlignment="1">
      <alignment vertical="top"/>
    </xf>
    <xf numFmtId="0" fontId="2" fillId="0" borderId="0" xfId="0" applyFont="1"/>
    <xf numFmtId="0" fontId="2" fillId="0" borderId="0" xfId="0" applyFont="1" applyAlignment="1">
      <alignment vertical="top"/>
    </xf>
    <xf numFmtId="2" fontId="3" fillId="3" borderId="0" xfId="0" applyNumberFormat="1" applyFont="1" applyFill="1" applyAlignment="1">
      <alignment vertical="top"/>
    </xf>
    <xf numFmtId="2" fontId="14" fillId="0" borderId="0" xfId="0" applyNumberFormat="1" applyFont="1" applyAlignment="1">
      <alignment vertical="top"/>
    </xf>
    <xf numFmtId="2" fontId="16" fillId="0" borderId="0" xfId="0" applyNumberFormat="1" applyFont="1" applyAlignment="1">
      <alignment vertical="top"/>
    </xf>
    <xf numFmtId="0" fontId="20" fillId="0" borderId="0" xfId="0" applyFont="1"/>
    <xf numFmtId="0" fontId="21" fillId="0" borderId="0" xfId="0" applyFont="1"/>
    <xf numFmtId="0" fontId="14" fillId="0" borderId="0" xfId="0" applyFont="1" applyAlignment="1">
      <alignment vertical="top"/>
    </xf>
    <xf numFmtId="0" fontId="16" fillId="3" borderId="0" xfId="0" applyFont="1" applyFill="1" applyAlignment="1">
      <alignment vertical="top"/>
    </xf>
    <xf numFmtId="2" fontId="13" fillId="0" borderId="0" xfId="0" applyNumberFormat="1" applyFont="1" applyAlignment="1">
      <alignment vertical="top"/>
    </xf>
    <xf numFmtId="0" fontId="24" fillId="7" borderId="0" xfId="0" applyFont="1" applyFill="1"/>
    <xf numFmtId="164" fontId="11" fillId="9" borderId="0" xfId="5" applyFont="1" applyFill="1">
      <alignment vertical="top"/>
    </xf>
    <xf numFmtId="164" fontId="12" fillId="9" borderId="0" xfId="5" applyFont="1" applyFill="1">
      <alignment vertical="top"/>
    </xf>
    <xf numFmtId="164" fontId="5" fillId="9" borderId="0" xfId="5" applyFont="1" applyFill="1" applyAlignment="1">
      <alignment horizontal="left" vertical="top"/>
    </xf>
    <xf numFmtId="164" fontId="5" fillId="9" borderId="0" xfId="5" applyFont="1" applyFill="1">
      <alignment vertical="top"/>
    </xf>
    <xf numFmtId="164" fontId="25" fillId="9" borderId="0" xfId="5" applyFont="1" applyFill="1">
      <alignment vertical="top"/>
    </xf>
    <xf numFmtId="164" fontId="11" fillId="10" borderId="0" xfId="5" applyFont="1" applyFill="1">
      <alignment vertical="top"/>
    </xf>
    <xf numFmtId="164" fontId="12" fillId="10" borderId="0" xfId="5" applyFont="1" applyFill="1">
      <alignment vertical="top"/>
    </xf>
    <xf numFmtId="164" fontId="5" fillId="10" borderId="0" xfId="5" applyFont="1" applyFill="1" applyAlignment="1">
      <alignment horizontal="left" vertical="top"/>
    </xf>
    <xf numFmtId="164" fontId="5" fillId="10" borderId="0" xfId="5" applyFont="1" applyFill="1">
      <alignment vertical="top"/>
    </xf>
    <xf numFmtId="164" fontId="5" fillId="10" borderId="0" xfId="5" applyFont="1" applyFill="1" applyAlignment="1">
      <alignment horizontal="center" vertical="top"/>
    </xf>
    <xf numFmtId="0" fontId="26" fillId="0" borderId="0" xfId="0" applyFont="1"/>
    <xf numFmtId="0" fontId="26" fillId="0" borderId="0" xfId="0" applyFont="1" applyAlignment="1">
      <alignment horizontal="left"/>
    </xf>
    <xf numFmtId="0" fontId="26" fillId="0" borderId="0" xfId="0" applyFont="1" applyAlignment="1">
      <alignment horizontal="center"/>
    </xf>
    <xf numFmtId="10" fontId="2" fillId="8" borderId="0" xfId="1" applyNumberFormat="1" applyFont="1" applyFill="1" applyAlignment="1">
      <alignment horizontal="right"/>
    </xf>
    <xf numFmtId="0" fontId="9" fillId="2" borderId="0" xfId="0" applyFont="1" applyFill="1" applyAlignment="1">
      <alignment horizontal="right" vertical="top"/>
    </xf>
    <xf numFmtId="0" fontId="3" fillId="0" borderId="0" xfId="0" applyFont="1" applyAlignment="1">
      <alignment horizontal="right" vertical="top"/>
    </xf>
    <xf numFmtId="0" fontId="6" fillId="0" borderId="0" xfId="0" applyFont="1" applyAlignment="1">
      <alignment horizontal="right" vertical="top"/>
    </xf>
    <xf numFmtId="0" fontId="3" fillId="0" borderId="0" xfId="0" applyFont="1" applyAlignment="1">
      <alignment horizontal="right"/>
    </xf>
    <xf numFmtId="164" fontId="5" fillId="9" borderId="0" xfId="5" applyFont="1" applyFill="1" applyAlignment="1">
      <alignment horizontal="right" vertical="top"/>
    </xf>
    <xf numFmtId="0" fontId="14" fillId="0" borderId="0" xfId="0" applyFont="1" applyAlignment="1">
      <alignment horizontal="right" vertical="top"/>
    </xf>
    <xf numFmtId="0" fontId="8" fillId="0" borderId="0" xfId="0" applyFont="1" applyAlignment="1">
      <alignment horizontal="right" vertical="top"/>
    </xf>
    <xf numFmtId="164" fontId="5" fillId="10" borderId="0" xfId="5" applyFont="1" applyFill="1" applyAlignment="1">
      <alignment horizontal="right" vertical="top"/>
    </xf>
    <xf numFmtId="0" fontId="26" fillId="0" borderId="0" xfId="0" applyFont="1" applyAlignment="1">
      <alignment horizontal="right"/>
    </xf>
    <xf numFmtId="10" fontId="0" fillId="0" borderId="0" xfId="1" applyNumberFormat="1" applyFont="1" applyAlignment="1">
      <alignment horizontal="right"/>
    </xf>
    <xf numFmtId="0" fontId="3" fillId="0" borderId="0" xfId="7" applyFont="1"/>
    <xf numFmtId="0" fontId="11" fillId="0" borderId="0" xfId="7" applyFont="1" applyAlignment="1">
      <alignment vertical="top"/>
    </xf>
    <xf numFmtId="0" fontId="5" fillId="0" borderId="0" xfId="7" applyFont="1" applyAlignment="1">
      <alignment vertical="top"/>
    </xf>
    <xf numFmtId="0" fontId="5" fillId="0" borderId="0" xfId="7" applyFont="1" applyAlignment="1">
      <alignment horizontal="center" vertical="top"/>
    </xf>
    <xf numFmtId="0" fontId="28" fillId="10" borderId="0" xfId="8" applyFont="1" applyFill="1" applyAlignment="1">
      <alignment vertical="center"/>
    </xf>
    <xf numFmtId="0" fontId="29" fillId="0" borderId="0" xfId="7" applyFont="1" applyAlignment="1">
      <alignment vertical="top"/>
    </xf>
    <xf numFmtId="0" fontId="30" fillId="0" borderId="0" xfId="7" applyFont="1" applyAlignment="1">
      <alignment vertical="top"/>
    </xf>
    <xf numFmtId="0" fontId="11" fillId="0" borderId="0" xfId="7" applyFont="1" applyAlignment="1">
      <alignment horizontal="centerContinuous" vertical="top"/>
    </xf>
    <xf numFmtId="0" fontId="31" fillId="0" borderId="0" xfId="7" applyFont="1" applyAlignment="1">
      <alignment horizontal="centerContinuous" vertical="top"/>
    </xf>
    <xf numFmtId="0" fontId="5" fillId="0" borderId="0" xfId="7" applyFont="1" applyAlignment="1">
      <alignment horizontal="centerContinuous" vertical="top"/>
    </xf>
    <xf numFmtId="0" fontId="11" fillId="0" borderId="0" xfId="7" applyFont="1" applyAlignment="1">
      <alignment horizontal="center" vertical="top"/>
    </xf>
    <xf numFmtId="0" fontId="29" fillId="0" borderId="0" xfId="7" applyFont="1" applyAlignment="1">
      <alignment horizontal="centerContinuous" vertical="top"/>
    </xf>
    <xf numFmtId="0" fontId="30" fillId="0" borderId="0" xfId="7" applyFont="1" applyAlignment="1">
      <alignment horizontal="centerContinuous" vertical="top"/>
    </xf>
    <xf numFmtId="0" fontId="6" fillId="11" borderId="0" xfId="7" applyFont="1" applyFill="1" applyAlignment="1">
      <alignment vertical="top"/>
    </xf>
    <xf numFmtId="0" fontId="6" fillId="11" borderId="0" xfId="7" applyFont="1" applyFill="1" applyAlignment="1">
      <alignment wrapText="1"/>
    </xf>
    <xf numFmtId="0" fontId="6" fillId="11" borderId="0" xfId="7" applyFont="1" applyFill="1" applyAlignment="1">
      <alignment horizontal="left" vertical="center" wrapText="1"/>
    </xf>
    <xf numFmtId="0" fontId="6" fillId="11" borderId="0" xfId="7" applyFont="1" applyFill="1" applyAlignment="1">
      <alignment vertical="top" wrapText="1"/>
    </xf>
    <xf numFmtId="0" fontId="3" fillId="0" borderId="0" xfId="7" applyFont="1" applyAlignment="1">
      <alignment vertical="top"/>
    </xf>
    <xf numFmtId="0" fontId="27" fillId="0" borderId="0" xfId="0" applyFont="1"/>
    <xf numFmtId="169" fontId="10" fillId="0" borderId="0" xfId="11" applyFont="1">
      <alignment vertical="top"/>
    </xf>
    <xf numFmtId="171" fontId="35" fillId="13" borderId="2" xfId="13" applyFont="1" applyFill="1" applyBorder="1" applyAlignment="1">
      <alignment horizontal="center" vertical="center"/>
    </xf>
    <xf numFmtId="171" fontId="10" fillId="13" borderId="3" xfId="13" applyFont="1" applyFill="1" applyBorder="1" applyAlignment="1">
      <alignment horizontal="center" vertical="center"/>
    </xf>
    <xf numFmtId="0" fontId="36" fillId="0" borderId="2" xfId="0" applyFont="1" applyBorder="1" applyAlignment="1">
      <alignment horizontal="center"/>
    </xf>
    <xf numFmtId="0" fontId="36" fillId="0" borderId="2" xfId="0" applyFont="1" applyBorder="1" applyAlignment="1">
      <alignment horizontal="center" wrapText="1"/>
    </xf>
    <xf numFmtId="164" fontId="35" fillId="11" borderId="0" xfId="14" applyFont="1" applyFill="1">
      <alignment vertical="top"/>
    </xf>
    <xf numFmtId="164" fontId="37" fillId="11" borderId="0" xfId="14" applyFont="1" applyFill="1">
      <alignment vertical="top"/>
    </xf>
    <xf numFmtId="164" fontId="10" fillId="11" borderId="0" xfId="14" applyFont="1" applyFill="1">
      <alignment vertical="top"/>
    </xf>
    <xf numFmtId="164" fontId="38" fillId="11" borderId="3" xfId="15" applyNumberFormat="1" applyFont="1" applyFill="1" applyBorder="1" applyAlignment="1">
      <alignment horizontal="center" vertical="top"/>
    </xf>
    <xf numFmtId="173" fontId="38" fillId="11" borderId="3" xfId="15" applyNumberFormat="1" applyFont="1" applyFill="1" applyBorder="1" applyAlignment="1">
      <alignment horizontal="center" vertical="top"/>
    </xf>
    <xf numFmtId="173" fontId="38" fillId="11" borderId="0" xfId="15" applyNumberFormat="1" applyFont="1" applyFill="1" applyBorder="1" applyAlignment="1">
      <alignment horizontal="center" vertical="top"/>
    </xf>
    <xf numFmtId="0" fontId="27" fillId="14" borderId="0" xfId="0" applyFont="1" applyFill="1" applyAlignment="1">
      <alignment vertical="center"/>
    </xf>
    <xf numFmtId="15" fontId="36" fillId="14" borderId="0" xfId="0" applyNumberFormat="1" applyFont="1" applyFill="1"/>
    <xf numFmtId="0" fontId="27" fillId="14" borderId="1" xfId="0" applyFont="1" applyFill="1" applyBorder="1" applyAlignment="1">
      <alignment vertical="center"/>
    </xf>
    <xf numFmtId="0" fontId="27" fillId="14" borderId="4" xfId="0" applyFont="1" applyFill="1" applyBorder="1" applyAlignment="1">
      <alignment vertical="center"/>
    </xf>
    <xf numFmtId="2" fontId="22" fillId="15" borderId="0" xfId="0" applyNumberFormat="1" applyFont="1" applyFill="1" applyAlignment="1">
      <alignment vertical="top"/>
    </xf>
    <xf numFmtId="0" fontId="42" fillId="0" borderId="0" xfId="0" applyFont="1"/>
    <xf numFmtId="0" fontId="43" fillId="6" borderId="0" xfId="0" applyFont="1" applyFill="1"/>
    <xf numFmtId="164" fontId="43" fillId="12" borderId="0" xfId="5" applyFont="1" applyFill="1">
      <alignment vertical="top"/>
    </xf>
    <xf numFmtId="2" fontId="10" fillId="0" borderId="2" xfId="0" applyNumberFormat="1" applyFont="1" applyBorder="1"/>
    <xf numFmtId="164" fontId="9" fillId="2" borderId="0" xfId="16" applyFont="1" applyFill="1">
      <alignment vertical="top"/>
    </xf>
    <xf numFmtId="0" fontId="47" fillId="2" borderId="0" xfId="0" applyFont="1" applyFill="1"/>
    <xf numFmtId="0" fontId="47" fillId="2" borderId="0" xfId="0" applyFont="1" applyFill="1" applyAlignment="1">
      <alignment horizontal="left"/>
    </xf>
    <xf numFmtId="0" fontId="48" fillId="14" borderId="0" xfId="0" applyFont="1" applyFill="1"/>
    <xf numFmtId="0" fontId="49" fillId="14" borderId="0" xfId="0" applyFont="1" applyFill="1"/>
    <xf numFmtId="0" fontId="50" fillId="14" borderId="0" xfId="8" applyFont="1" applyFill="1" applyAlignment="1">
      <alignment vertical="center"/>
    </xf>
    <xf numFmtId="0" fontId="51" fillId="14" borderId="0" xfId="0" applyFont="1" applyFill="1"/>
    <xf numFmtId="0" fontId="48" fillId="0" borderId="0" xfId="0" applyFont="1"/>
    <xf numFmtId="0" fontId="11" fillId="14" borderId="0" xfId="3" applyFont="1" applyFill="1"/>
    <xf numFmtId="0" fontId="5" fillId="14" borderId="0" xfId="3" applyFont="1" applyFill="1"/>
    <xf numFmtId="6" fontId="11" fillId="14" borderId="0" xfId="3" applyNumberFormat="1" applyFont="1" applyFill="1"/>
    <xf numFmtId="175" fontId="5" fillId="16" borderId="0" xfId="3" applyNumberFormat="1" applyFont="1" applyFill="1"/>
    <xf numFmtId="175" fontId="3" fillId="0" borderId="0" xfId="3" applyNumberFormat="1" applyFont="1"/>
    <xf numFmtId="175" fontId="5" fillId="16" borderId="0" xfId="3" applyNumberFormat="1" applyFont="1" applyFill="1" applyAlignment="1">
      <alignment horizontal="right"/>
    </xf>
    <xf numFmtId="175" fontId="5" fillId="16" borderId="0" xfId="3" quotePrefix="1" applyNumberFormat="1" applyFont="1" applyFill="1" applyAlignment="1">
      <alignment horizontal="right"/>
    </xf>
    <xf numFmtId="0" fontId="52" fillId="0" borderId="0" xfId="0" applyFont="1"/>
    <xf numFmtId="0" fontId="52" fillId="0" borderId="0" xfId="0" applyFont="1" applyAlignment="1">
      <alignment horizontal="right"/>
    </xf>
    <xf numFmtId="0" fontId="6" fillId="17" borderId="0" xfId="7" applyFont="1" applyFill="1" applyAlignment="1">
      <alignment vertical="top"/>
    </xf>
    <xf numFmtId="0" fontId="2" fillId="17" borderId="0" xfId="0" applyFont="1" applyFill="1"/>
    <xf numFmtId="0" fontId="3" fillId="17" borderId="0" xfId="0" applyFont="1" applyFill="1"/>
    <xf numFmtId="0" fontId="53" fillId="14" borderId="0" xfId="0" applyFont="1" applyFill="1"/>
    <xf numFmtId="0" fontId="0" fillId="14" borderId="0" xfId="0" applyFill="1"/>
    <xf numFmtId="0" fontId="10" fillId="14" borderId="0" xfId="0" applyFont="1" applyFill="1"/>
    <xf numFmtId="0" fontId="27" fillId="14" borderId="0" xfId="0" applyFont="1" applyFill="1"/>
    <xf numFmtId="0" fontId="7" fillId="0" borderId="0" xfId="9"/>
    <xf numFmtId="0" fontId="36" fillId="14" borderId="0" xfId="0" applyFont="1" applyFill="1"/>
    <xf numFmtId="0" fontId="35" fillId="18" borderId="0" xfId="0" applyFont="1" applyFill="1"/>
    <xf numFmtId="0" fontId="36" fillId="14" borderId="5" xfId="0" applyFont="1" applyFill="1" applyBorder="1"/>
    <xf numFmtId="0" fontId="36" fillId="14" borderId="6" xfId="0" applyFont="1" applyFill="1" applyBorder="1"/>
    <xf numFmtId="0" fontId="36" fillId="14" borderId="1" xfId="0" applyFont="1" applyFill="1" applyBorder="1"/>
    <xf numFmtId="0" fontId="27" fillId="14" borderId="5" xfId="0" applyFont="1" applyFill="1" applyBorder="1"/>
    <xf numFmtId="0" fontId="27" fillId="14" borderId="4" xfId="0" applyFont="1" applyFill="1" applyBorder="1"/>
    <xf numFmtId="1" fontId="27" fillId="13" borderId="7" xfId="3" applyNumberFormat="1" applyFont="1" applyFill="1" applyBorder="1"/>
    <xf numFmtId="0" fontId="10" fillId="18" borderId="0" xfId="0" applyFont="1" applyFill="1"/>
    <xf numFmtId="0" fontId="27" fillId="14" borderId="1" xfId="0" applyFont="1" applyFill="1" applyBorder="1"/>
    <xf numFmtId="6" fontId="27" fillId="14" borderId="1" xfId="2" applyNumberFormat="1" applyFont="1" applyFill="1" applyBorder="1"/>
    <xf numFmtId="0" fontId="42" fillId="14" borderId="0" xfId="0" applyFont="1" applyFill="1"/>
    <xf numFmtId="0" fontId="54" fillId="14" borderId="0" xfId="0" applyFont="1" applyFill="1"/>
    <xf numFmtId="6" fontId="53" fillId="14" borderId="0" xfId="0" applyNumberFormat="1" applyFont="1" applyFill="1"/>
    <xf numFmtId="9" fontId="27" fillId="13" borderId="7" xfId="0" applyNumberFormat="1" applyFont="1" applyFill="1" applyBorder="1"/>
    <xf numFmtId="2" fontId="55" fillId="13" borderId="7" xfId="0" applyNumberFormat="1" applyFont="1" applyFill="1" applyBorder="1"/>
    <xf numFmtId="2" fontId="0" fillId="14" borderId="0" xfId="0" applyNumberFormat="1" applyFill="1"/>
    <xf numFmtId="0" fontId="27" fillId="13" borderId="7" xfId="0" applyFont="1" applyFill="1" applyBorder="1"/>
    <xf numFmtId="2" fontId="55" fillId="13" borderId="8" xfId="0" applyNumberFormat="1" applyFont="1" applyFill="1" applyBorder="1"/>
    <xf numFmtId="2" fontId="27" fillId="14" borderId="0" xfId="0" applyNumberFormat="1" applyFont="1" applyFill="1"/>
    <xf numFmtId="2" fontId="56" fillId="13" borderId="8" xfId="0" applyNumberFormat="1" applyFont="1" applyFill="1" applyBorder="1"/>
    <xf numFmtId="2" fontId="16" fillId="3" borderId="0" xfId="0" applyNumberFormat="1" applyFont="1" applyFill="1" applyAlignment="1">
      <alignment vertical="top"/>
    </xf>
    <xf numFmtId="10" fontId="2" fillId="0" borderId="0" xfId="0" applyNumberFormat="1" applyFont="1" applyAlignment="1">
      <alignment vertical="top"/>
    </xf>
    <xf numFmtId="2" fontId="2" fillId="0" borderId="0" xfId="0" applyNumberFormat="1" applyFont="1" applyAlignment="1">
      <alignment vertical="top"/>
    </xf>
    <xf numFmtId="0" fontId="2" fillId="14" borderId="0" xfId="0" applyFont="1" applyFill="1"/>
    <xf numFmtId="2" fontId="14" fillId="14" borderId="0" xfId="0" applyNumberFormat="1" applyFont="1" applyFill="1" applyAlignment="1">
      <alignment horizontal="right" vertical="top"/>
    </xf>
    <xf numFmtId="0" fontId="3" fillId="14" borderId="0" xfId="0" applyFont="1" applyFill="1" applyAlignment="1">
      <alignment vertical="top"/>
    </xf>
    <xf numFmtId="0" fontId="6" fillId="14" borderId="0" xfId="0" applyFont="1" applyFill="1" applyAlignment="1">
      <alignment vertical="top"/>
    </xf>
    <xf numFmtId="10" fontId="39" fillId="14" borderId="0" xfId="1" applyNumberFormat="1" applyFont="1" applyFill="1"/>
    <xf numFmtId="10" fontId="0" fillId="14" borderId="0" xfId="1" applyNumberFormat="1" applyFont="1" applyFill="1"/>
    <xf numFmtId="174" fontId="0" fillId="14" borderId="0" xfId="0" applyNumberFormat="1" applyFill="1"/>
    <xf numFmtId="0" fontId="2" fillId="14" borderId="0" xfId="0" applyFont="1" applyFill="1" applyAlignment="1">
      <alignment vertical="top"/>
    </xf>
    <xf numFmtId="164" fontId="58" fillId="2" borderId="0" xfId="16" applyFont="1" applyFill="1">
      <alignment vertical="top"/>
    </xf>
    <xf numFmtId="164" fontId="10" fillId="2" borderId="0" xfId="17" applyFill="1">
      <alignment vertical="top"/>
    </xf>
    <xf numFmtId="164" fontId="10" fillId="0" borderId="0" xfId="17" applyFill="1">
      <alignment vertical="top"/>
    </xf>
    <xf numFmtId="164" fontId="32" fillId="0" borderId="0" xfId="17" applyFont="1" applyFill="1">
      <alignment vertical="top"/>
    </xf>
    <xf numFmtId="164" fontId="33" fillId="0" borderId="0" xfId="17" applyFont="1" applyFill="1">
      <alignment vertical="top"/>
    </xf>
    <xf numFmtId="166" fontId="10" fillId="0" borderId="0" xfId="17" applyNumberFormat="1" applyFill="1" applyAlignment="1">
      <alignment horizontal="left" vertical="top"/>
    </xf>
    <xf numFmtId="164" fontId="10" fillId="0" borderId="0" xfId="17" applyFill="1" applyAlignment="1">
      <alignment horizontal="left" vertical="center"/>
    </xf>
    <xf numFmtId="168" fontId="10" fillId="0" borderId="0" xfId="18" applyNumberFormat="1" applyFont="1" applyFill="1" applyAlignment="1">
      <alignment horizontal="left" vertical="top"/>
    </xf>
    <xf numFmtId="164" fontId="59" fillId="0" borderId="0" xfId="9" applyNumberFormat="1" applyFont="1" applyFill="1" applyAlignment="1">
      <alignment vertical="top"/>
    </xf>
    <xf numFmtId="164" fontId="27" fillId="0" borderId="0" xfId="16" applyFont="1" applyAlignment="1"/>
    <xf numFmtId="0" fontId="35" fillId="19" borderId="0" xfId="0" applyFont="1" applyFill="1" applyAlignment="1">
      <alignment vertical="top"/>
    </xf>
    <xf numFmtId="2" fontId="10" fillId="14" borderId="2" xfId="0" applyNumberFormat="1" applyFont="1" applyFill="1" applyBorder="1"/>
    <xf numFmtId="169" fontId="35" fillId="14" borderId="0" xfId="11" applyFont="1" applyFill="1">
      <alignment vertical="top"/>
    </xf>
    <xf numFmtId="169" fontId="10" fillId="14" borderId="0" xfId="11" applyFont="1" applyFill="1">
      <alignment vertical="top"/>
    </xf>
    <xf numFmtId="170" fontId="10" fillId="14" borderId="0" xfId="12" applyFont="1" applyFill="1">
      <alignment vertical="top"/>
    </xf>
    <xf numFmtId="0" fontId="36" fillId="14" borderId="0" xfId="0" applyFont="1" applyFill="1" applyAlignment="1">
      <alignment horizontal="center"/>
    </xf>
    <xf numFmtId="0" fontId="53" fillId="2" borderId="0" xfId="0" applyFont="1" applyFill="1"/>
    <xf numFmtId="0" fontId="61" fillId="2" borderId="0" xfId="0" applyFont="1" applyFill="1"/>
    <xf numFmtId="0" fontId="60" fillId="2" borderId="0" xfId="0" applyFont="1" applyFill="1"/>
    <xf numFmtId="0" fontId="62" fillId="2" borderId="0" xfId="0" applyFont="1" applyFill="1"/>
    <xf numFmtId="0" fontId="63" fillId="14" borderId="0" xfId="0" applyFont="1" applyFill="1"/>
    <xf numFmtId="0" fontId="35" fillId="14" borderId="0" xfId="0" applyFont="1" applyFill="1" applyAlignment="1">
      <alignment horizontal="center"/>
    </xf>
    <xf numFmtId="170" fontId="10" fillId="14" borderId="0" xfId="12" applyFont="1" applyFill="1" applyAlignment="1">
      <alignment vertical="top" wrapText="1"/>
    </xf>
    <xf numFmtId="2" fontId="10" fillId="14" borderId="0" xfId="0" applyNumberFormat="1" applyFont="1" applyFill="1"/>
    <xf numFmtId="0" fontId="64" fillId="20" borderId="0" xfId="0" applyFont="1" applyFill="1"/>
    <xf numFmtId="0" fontId="64" fillId="21" borderId="0" xfId="0" applyFont="1" applyFill="1"/>
    <xf numFmtId="0" fontId="3" fillId="14" borderId="0" xfId="0" applyFont="1" applyFill="1"/>
    <xf numFmtId="165" fontId="13" fillId="14" borderId="0" xfId="0" applyNumberFormat="1" applyFont="1" applyFill="1"/>
    <xf numFmtId="0" fontId="41" fillId="14" borderId="0" xfId="0" applyFont="1" applyFill="1"/>
    <xf numFmtId="165" fontId="15" fillId="14" borderId="0" xfId="0" applyNumberFormat="1" applyFont="1" applyFill="1"/>
    <xf numFmtId="2" fontId="40" fillId="14" borderId="0" xfId="0" applyNumberFormat="1" applyFont="1" applyFill="1" applyAlignment="1">
      <alignment vertical="top"/>
    </xf>
    <xf numFmtId="0" fontId="6" fillId="14" borderId="0" xfId="0" applyFont="1" applyFill="1"/>
    <xf numFmtId="164" fontId="11" fillId="14" borderId="0" xfId="5" applyFont="1" applyFill="1">
      <alignment vertical="top"/>
    </xf>
    <xf numFmtId="2" fontId="3" fillId="14" borderId="0" xfId="0" applyNumberFormat="1" applyFont="1" applyFill="1" applyAlignment="1">
      <alignment vertical="top"/>
    </xf>
    <xf numFmtId="2" fontId="13" fillId="14" borderId="0" xfId="0" applyNumberFormat="1" applyFont="1" applyFill="1" applyAlignment="1">
      <alignment vertical="top"/>
    </xf>
    <xf numFmtId="0" fontId="19" fillId="14" borderId="0" xfId="0" applyFont="1" applyFill="1" applyAlignment="1">
      <alignment vertical="top"/>
    </xf>
    <xf numFmtId="2" fontId="14" fillId="14" borderId="0" xfId="0" applyNumberFormat="1" applyFont="1" applyFill="1" applyAlignment="1">
      <alignment vertical="top"/>
    </xf>
    <xf numFmtId="10" fontId="44" fillId="14" borderId="0" xfId="0" applyNumberFormat="1" applyFont="1" applyFill="1" applyAlignment="1">
      <alignment vertical="top"/>
    </xf>
    <xf numFmtId="2" fontId="44" fillId="14" borderId="0" xfId="0" applyNumberFormat="1" applyFont="1" applyFill="1" applyAlignment="1">
      <alignment vertical="top"/>
    </xf>
    <xf numFmtId="0" fontId="44" fillId="14" borderId="0" xfId="0" applyFont="1" applyFill="1" applyAlignment="1">
      <alignment vertical="top"/>
    </xf>
    <xf numFmtId="0" fontId="45" fillId="14" borderId="0" xfId="0" applyFont="1" applyFill="1"/>
    <xf numFmtId="2" fontId="17" fillId="14" borderId="0" xfId="0" applyNumberFormat="1" applyFont="1" applyFill="1" applyAlignment="1">
      <alignment vertical="top"/>
    </xf>
    <xf numFmtId="10" fontId="44" fillId="14" borderId="0" xfId="0" applyNumberFormat="1" applyFont="1" applyFill="1"/>
    <xf numFmtId="2" fontId="44" fillId="14" borderId="0" xfId="0" applyNumberFormat="1" applyFont="1" applyFill="1"/>
    <xf numFmtId="2" fontId="13" fillId="14" borderId="0" xfId="0" applyNumberFormat="1" applyFont="1" applyFill="1"/>
    <xf numFmtId="10" fontId="13" fillId="14" borderId="0" xfId="1" applyNumberFormat="1" applyFont="1" applyFill="1"/>
    <xf numFmtId="10" fontId="40" fillId="14" borderId="0" xfId="1" applyNumberFormat="1" applyFont="1" applyFill="1" applyAlignment="1">
      <alignment vertical="top"/>
    </xf>
    <xf numFmtId="10" fontId="2" fillId="14" borderId="0" xfId="1" applyNumberFormat="1" applyFont="1" applyFill="1"/>
    <xf numFmtId="0" fontId="39" fillId="14" borderId="0" xfId="0" applyFont="1" applyFill="1"/>
    <xf numFmtId="10" fontId="17" fillId="14" borderId="0" xfId="1" applyNumberFormat="1" applyFont="1" applyFill="1" applyAlignment="1">
      <alignment vertical="top"/>
    </xf>
    <xf numFmtId="0" fontId="43" fillId="9" borderId="0" xfId="0" applyFont="1" applyFill="1"/>
    <xf numFmtId="164" fontId="43" fillId="9" borderId="0" xfId="5" applyFont="1" applyFill="1">
      <alignment vertical="top"/>
    </xf>
    <xf numFmtId="0" fontId="43" fillId="4" borderId="0" xfId="0" applyFont="1" applyFill="1"/>
    <xf numFmtId="0" fontId="2" fillId="5" borderId="0" xfId="0" applyFont="1" applyFill="1"/>
    <xf numFmtId="4" fontId="2" fillId="5" borderId="0" xfId="0" applyNumberFormat="1" applyFont="1" applyFill="1"/>
    <xf numFmtId="164" fontId="11" fillId="11" borderId="0" xfId="14" applyFont="1" applyFill="1">
      <alignment vertical="top"/>
    </xf>
    <xf numFmtId="164" fontId="12" fillId="11" borderId="0" xfId="14" applyFont="1" applyFill="1">
      <alignment vertical="top"/>
    </xf>
    <xf numFmtId="169" fontId="57" fillId="14" borderId="0" xfId="11" applyFont="1" applyFill="1">
      <alignment vertical="top"/>
    </xf>
    <xf numFmtId="0" fontId="65" fillId="14" borderId="0" xfId="0" applyFont="1" applyFill="1"/>
    <xf numFmtId="164" fontId="57" fillId="11" borderId="0" xfId="14" applyFont="1" applyFill="1">
      <alignment vertical="top"/>
    </xf>
    <xf numFmtId="0" fontId="58" fillId="2" borderId="0" xfId="0" applyFont="1" applyFill="1"/>
    <xf numFmtId="0" fontId="66" fillId="2" borderId="0" xfId="0" applyFont="1" applyFill="1"/>
    <xf numFmtId="0" fontId="11" fillId="14" borderId="0" xfId="3" applyFont="1" applyFill="1" applyAlignment="1">
      <alignment horizontal="center"/>
    </xf>
    <xf numFmtId="0" fontId="35" fillId="18" borderId="0" xfId="0" applyFont="1" applyFill="1" applyAlignment="1">
      <alignment horizontal="center"/>
    </xf>
    <xf numFmtId="0" fontId="64" fillId="21" borderId="0" xfId="0" applyFont="1" applyFill="1"/>
    <xf numFmtId="0" fontId="24" fillId="7" borderId="0" xfId="0" applyFont="1" applyFill="1"/>
  </cellXfs>
  <cellStyles count="19">
    <cellStyle name="Comma 2 5" xfId="11" xr:uid="{7E11F561-EF8B-49BD-BDBD-7D8C34F5843C}"/>
    <cellStyle name="DateLong" xfId="12" xr:uid="{7CA3B728-EDD2-4EE5-8307-725369BD4DDB}"/>
    <cellStyle name="DateShort" xfId="13" xr:uid="{8A1C6686-9FBA-4C5B-8BBE-8F57B1EAF7DB}"/>
    <cellStyle name="Factor" xfId="15" xr:uid="{1FFE754D-DC93-4D92-82A1-F8DEAF1D1D9B}"/>
    <cellStyle name="Hyperlink" xfId="9" builtinId="8"/>
    <cellStyle name="Hyperlink 2" xfId="4" xr:uid="{FF0F7824-23D4-41B4-BAB5-AA3EC985B14B}"/>
    <cellStyle name="Normal" xfId="0" builtinId="0"/>
    <cellStyle name="Normal 2" xfId="5" xr:uid="{602E5B92-0D6B-45BD-AC35-D6BB578F5521}"/>
    <cellStyle name="Normal 2 2 4" xfId="17" xr:uid="{CF76DC34-5DF7-4F2D-8CB7-0F70747A892B}"/>
    <cellStyle name="Normal 2 3" xfId="2" xr:uid="{3BED1C7C-9BEE-4BE9-876C-9A44576F7BBC}"/>
    <cellStyle name="Normal 2 3 2" xfId="3" xr:uid="{19B4CDFC-F786-426C-A4E6-D01A02F7C8FB}"/>
    <cellStyle name="Normal 2 5" xfId="14" xr:uid="{359232CF-7819-48D9-B6AA-92E5A21D92B1}"/>
    <cellStyle name="Normal 3" xfId="6" xr:uid="{5FADBA5C-1018-4AEE-BB07-799966589B60}"/>
    <cellStyle name="Normal 3 2" xfId="16" xr:uid="{89B2148C-1173-4141-8368-DF755FC81EAF}"/>
    <cellStyle name="Normal 7" xfId="8" xr:uid="{CCC53919-2297-4B34-83EE-3569C2B97180}"/>
    <cellStyle name="Normal 8" xfId="7" xr:uid="{0D75D5A7-26B7-428D-91FE-53ADCCF2231C}"/>
    <cellStyle name="Per cent" xfId="1" builtinId="5"/>
    <cellStyle name="Year" xfId="10" xr:uid="{81DD019A-85FE-4575-8425-EA6D924B6D08}"/>
    <cellStyle name="Year 2" xfId="18" xr:uid="{2FEDA0B9-8905-47D1-821E-7B171DB6EEAF}"/>
  </cellStyles>
  <dxfs count="0"/>
  <tableStyles count="0" defaultTableStyle="TableStyleMedium2" defaultPivotStyle="PivotStyleLight16"/>
  <colors>
    <mruColors>
      <color rgb="FF003595"/>
      <color rgb="FF98C5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38916</xdr:colOff>
      <xdr:row>10</xdr:row>
      <xdr:rowOff>47626</xdr:rowOff>
    </xdr:from>
    <xdr:to>
      <xdr:col>8</xdr:col>
      <xdr:colOff>560101</xdr:colOff>
      <xdr:row>26</xdr:row>
      <xdr:rowOff>2382</xdr:rowOff>
    </xdr:to>
    <xdr:sp macro="" textlink="">
      <xdr:nvSpPr>
        <xdr:cNvPr id="2" name="TextBox 2">
          <a:extLst>
            <a:ext uri="{FF2B5EF4-FFF2-40B4-BE49-F238E27FC236}">
              <a16:creationId xmlns:a16="http://schemas.microsoft.com/office/drawing/2014/main" id="{6ED99404-2F28-4EB3-8F70-AFD953623822}"/>
            </a:ext>
          </a:extLst>
        </xdr:cNvPr>
        <xdr:cNvSpPr txBox="1"/>
      </xdr:nvSpPr>
      <xdr:spPr>
        <a:xfrm>
          <a:off x="619941" y="2114551"/>
          <a:ext cx="8988910" cy="2702718"/>
        </a:xfrm>
        <a:prstGeom prst="rect">
          <a:avLst/>
        </a:prstGeom>
        <a:noFill/>
        <a:ln>
          <a:noFill/>
        </a:ln>
      </xdr:spPr>
      <xdr:txBody>
        <a:bodyPr lIns="27432" tIns="22860" rIns="0" bIns="0" rtlCol="0"/>
        <a:lstStyle/>
        <a:p>
          <a:pPr marL="0" indent="0" algn="l"/>
          <a:r>
            <a:rPr lang="en-US" sz="1100" b="1">
              <a:latin typeface="Calibri" panose="020F0502020204030204" pitchFamily="34" charset="0"/>
              <a:ea typeface="Calibri" panose="020F0502020204030204" pitchFamily="34" charset="0"/>
              <a:cs typeface="Calibri" panose="020F0502020204030204" pitchFamily="34" charset="0"/>
            </a:rPr>
            <a:t>Summary of the model:</a:t>
          </a:r>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endParaRPr lang="en-GB" sz="1000">
            <a:effectLst/>
          </a:endParaRPr>
        </a:p>
        <a:p>
          <a:pPr eaLnBrk="1" fontAlgn="auto" latinLnBrk="0" hangingPunct="1"/>
          <a:r>
            <a:rPr lang="en-US" sz="1000" baseline="0">
              <a:effectLst/>
              <a:latin typeface="+mn-lt"/>
              <a:ea typeface="+mn-ea"/>
              <a:cs typeface="+mn-cs"/>
            </a:rPr>
            <a:t>This model uses the Outcome Delivery Incentive (ODI) rates and risk protections (caps and collars) for the C-MeX performance commitment (PC) as set out in the final determinations and assumed Performance Commitment Levels (PCLs) values based on the methodology set out in the final determinations to calculate a 4-year view, in % RoRE terms, of </a:t>
          </a:r>
          <a:r>
            <a:rPr lang="en-GB" sz="1000" baseline="0">
              <a:effectLst/>
              <a:latin typeface="+mn-lt"/>
              <a:ea typeface="+mn-ea"/>
              <a:cs typeface="+mn-cs"/>
            </a:rPr>
            <a:t>expected payments on C-MeX. The outputs of this model are indicative expected payment values.</a:t>
          </a:r>
        </a:p>
        <a:p>
          <a:pPr eaLnBrk="1" fontAlgn="auto" latinLnBrk="0" hangingPunct="1"/>
          <a:endParaRPr lang="en-GB" sz="1000">
            <a:effectLst/>
          </a:endParaRPr>
        </a:p>
        <a:p>
          <a:pPr eaLnBrk="1" fontAlgn="auto" latinLnBrk="0" hangingPunct="1"/>
          <a:r>
            <a:rPr lang="en-GB" sz="1000" baseline="0">
              <a:effectLst/>
              <a:latin typeface="+mn-lt"/>
              <a:ea typeface="+mn-ea"/>
              <a:cs typeface="+mn-cs"/>
            </a:rPr>
            <a:t>Note, this model uses PR19 performance data (for 2020-24) to model expected payments for PR24 due to the absence of forecast data for C-MeX. This means there is only a 4-year view for overall averages. We use the PR19 performance data and model it for the PR24 component weightings for C-MeX (66.7% Customer Satisfaction Survey, 33.3% Customer Experience Survey) to give a proxy C-MeX PR24 performance score for 4 out of the 5 years.  The PCL values used in this model are based on PR19 C-MeX (adjusted for the PR24 methodology) and UK Customer Satisfaction Index (UKCSI) data for 2020-24 (July surveys). These are not the PCLs which will be used in the 2025-30 period, these PCLs will be calculated each reporting year. </a:t>
          </a:r>
          <a:endParaRPr lang="en-GB" sz="1000">
            <a:effectLst/>
          </a:endParaRPr>
        </a:p>
        <a:p>
          <a:pPr marL="0" indent="0" algn="l"/>
          <a:endParaRPr lang="en-US" sz="1100" b="1">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latin typeface="Calibri" panose="020F0502020204030204" pitchFamily="34" charset="0"/>
              <a:ea typeface="Calibri" panose="020F0502020204030204" pitchFamily="34" charset="0"/>
              <a:cs typeface="Calibri" panose="020F0502020204030204" pitchFamily="34" charset="0"/>
            </a:rPr>
            <a:t>Model</a:t>
          </a:r>
          <a:r>
            <a:rPr lang="en-US" sz="1100" b="1" baseline="0">
              <a:latin typeface="Calibri" panose="020F0502020204030204" pitchFamily="34" charset="0"/>
              <a:ea typeface="Calibri" panose="020F0502020204030204" pitchFamily="34" charset="0"/>
              <a:cs typeface="Calibri" panose="020F0502020204030204" pitchFamily="34" charset="0"/>
            </a:rPr>
            <a:t> assumptions: </a:t>
          </a:r>
        </a:p>
        <a:p>
          <a:pPr marL="0" indent="0" algn="l"/>
          <a:endParaRPr lang="en-US" sz="1100" b="1" baseline="0">
            <a:latin typeface="Calibri" panose="020F0502020204030204" pitchFamily="34" charset="0"/>
            <a:ea typeface="Calibri" panose="020F0502020204030204" pitchFamily="34" charset="0"/>
            <a:cs typeface="Calibri" panose="020F0502020204030204" pitchFamily="34" charset="0"/>
          </a:endParaRPr>
        </a:p>
        <a:p>
          <a:r>
            <a:rPr lang="en-US" sz="1000" baseline="0">
              <a:effectLst/>
              <a:latin typeface="+mn-lt"/>
              <a:ea typeface="+mn-ea"/>
              <a:cs typeface="+mn-cs"/>
            </a:rPr>
            <a:t>To calculate assumed PCLs for use in this model, we use the UKCSI all-sector average from PR19 years adjusted downwards by 5 points in the first 3 years, and adjusted downwards by 4 points in the fourth year as an estimate of the C-MeX performance commitment levels (PCLs) for PR24. This follows the approach taken to setting the C-MeX PCL at PR24 final determinations. </a:t>
          </a:r>
        </a:p>
        <a:p>
          <a:endParaRPr lang="en-GB" sz="1000">
            <a:effectLst/>
          </a:endParaRPr>
        </a:p>
        <a:p>
          <a:r>
            <a:rPr lang="en-US" sz="1000" baseline="0">
              <a:effectLst/>
              <a:latin typeface="+mn-lt"/>
              <a:ea typeface="+mn-ea"/>
              <a:cs typeface="+mn-cs"/>
            </a:rPr>
            <a:t>To calculate the expected payments (£m), we apply ODI rates to the performance difference between the PCL and the modelled C-MeX scores. We apply PR24 caps &amp; collars set at +/-0.4% appointee RoRE to expected payments. </a:t>
          </a:r>
        </a:p>
        <a:p>
          <a:endParaRPr lang="en-GB" sz="1000">
            <a:effectLst/>
          </a:endParaRPr>
        </a:p>
        <a:p>
          <a:pPr eaLnBrk="1" fontAlgn="auto" latinLnBrk="0" hangingPunct="1"/>
          <a:r>
            <a:rPr lang="en-US" sz="1000" baseline="0">
              <a:effectLst/>
              <a:latin typeface="+mn-lt"/>
              <a:ea typeface="+mn-ea"/>
              <a:cs typeface="+mn-cs"/>
            </a:rPr>
            <a:t>To calculate the expected payments in % RoRE, we divide total payments by appointee regulated equity (RE).</a:t>
          </a:r>
        </a:p>
        <a:p>
          <a:pPr eaLnBrk="1" fontAlgn="auto" latinLnBrk="0" hangingPunct="1"/>
          <a:endParaRPr lang="en-GB" sz="1000">
            <a:effectLst/>
          </a:endParaRPr>
        </a:p>
        <a:p>
          <a:pPr eaLnBrk="1" fontAlgn="auto" latinLnBrk="0" hangingPunct="1"/>
          <a:r>
            <a:rPr lang="en-US" sz="1000" baseline="0">
              <a:effectLst/>
              <a:latin typeface="+mn-lt"/>
              <a:ea typeface="+mn-ea"/>
              <a:cs typeface="+mn-cs"/>
            </a:rPr>
            <a:t>To calculate RE, we combine real regulatory capital value (RCV) from Pre 2020, 2020-25, and post-2025. For water RE, we use water network plus and water resources. For wastewater RE we use wastewater network plus. For appointee RE, we combine water and wastewater RCV and have excluded Havant Thicket for Portsmouth Water, and Thames Tideway Tunnel for Thames Water. </a:t>
          </a:r>
        </a:p>
        <a:p>
          <a:pPr eaLnBrk="1" fontAlgn="auto" latinLnBrk="0" hangingPunct="1"/>
          <a:endParaRPr lang="en-GB" sz="1000">
            <a:effectLst/>
          </a:endParaRPr>
        </a:p>
        <a:p>
          <a:pPr eaLnBrk="1" fontAlgn="auto" latinLnBrk="0" hangingPunct="1"/>
          <a:r>
            <a:rPr lang="en-US" sz="1000" baseline="0">
              <a:effectLst/>
              <a:latin typeface="+mn-lt"/>
              <a:ea typeface="+mn-ea"/>
              <a:cs typeface="+mn-cs"/>
            </a:rPr>
            <a:t>We assume notional gearing at 0.55 to get our final RE values.</a:t>
          </a:r>
          <a:endParaRPr lang="en-GB" sz="1000">
            <a:effectLst/>
          </a:endParaRPr>
        </a:p>
        <a:p>
          <a:r>
            <a:rPr lang="en-US" sz="1000" baseline="0">
              <a:effectLst/>
              <a:latin typeface="+mn-lt"/>
              <a:ea typeface="+mn-ea"/>
              <a:cs typeface="+mn-cs"/>
            </a:rPr>
            <a:t>We have modelled the industry and company P10, P50 and P90 expected payment values for all 4 years. </a:t>
          </a:r>
        </a:p>
        <a:p>
          <a:endParaRPr lang="en-GB" sz="1000">
            <a:effectLst/>
          </a:endParaRPr>
        </a:p>
        <a:p>
          <a:pPr eaLnBrk="1" fontAlgn="auto" latinLnBrk="0" hangingPunct="1"/>
          <a:r>
            <a:rPr lang="en-GB" sz="1000">
              <a:effectLst/>
              <a:latin typeface="+mn-lt"/>
              <a:ea typeface="+mn-ea"/>
              <a:cs typeface="+mn-cs"/>
            </a:rPr>
            <a:t>For other common PCs we calculate more granular percentiles (ie</a:t>
          </a:r>
          <a:r>
            <a:rPr lang="en-GB" sz="1000" baseline="0">
              <a:effectLst/>
              <a:latin typeface="+mn-lt"/>
              <a:ea typeface="+mn-ea"/>
              <a:cs typeface="+mn-cs"/>
            </a:rPr>
            <a:t> in P5 increments from P10 to P90</a:t>
          </a:r>
          <a:r>
            <a:rPr lang="en-GB" sz="1000">
              <a:effectLst/>
              <a:latin typeface="+mn-lt"/>
              <a:ea typeface="+mn-ea"/>
              <a:cs typeface="+mn-cs"/>
            </a:rPr>
            <a:t>) and use them in a 5-year view of P10 and P90. </a:t>
          </a:r>
          <a:r>
            <a:rPr lang="en-US" sz="1000" baseline="0">
              <a:effectLst/>
              <a:latin typeface="+mn-lt"/>
              <a:ea typeface="+mn-ea"/>
              <a:cs typeface="+mn-cs"/>
            </a:rPr>
            <a:t>The 5-year view of P10 &amp; P90 performance for other common performance commitments is formed by combining 1 year of P10/P90, 1 year of either P10/P90 or P40/P60, and 3 years of P50 performance. </a:t>
          </a:r>
          <a:r>
            <a:rPr lang="en-GB" sz="1000">
              <a:effectLst/>
              <a:latin typeface="+mn-lt"/>
              <a:ea typeface="+mn-ea"/>
              <a:cs typeface="+mn-cs"/>
            </a:rPr>
            <a:t>For this PC, due to limited data points, we don't calculate historical percentiles in this way. We only have values for P10,</a:t>
          </a:r>
          <a:r>
            <a:rPr lang="en-GB" sz="1000" baseline="0">
              <a:effectLst/>
              <a:latin typeface="+mn-lt"/>
              <a:ea typeface="+mn-ea"/>
              <a:cs typeface="+mn-cs"/>
            </a:rPr>
            <a:t> P50 and</a:t>
          </a:r>
          <a:r>
            <a:rPr lang="en-GB" sz="1000">
              <a:effectLst/>
              <a:latin typeface="+mn-lt"/>
              <a:ea typeface="+mn-ea"/>
              <a:cs typeface="+mn-cs"/>
            </a:rPr>
            <a:t> P90 derived from PR19</a:t>
          </a:r>
          <a:r>
            <a:rPr lang="en-GB" sz="1000" baseline="0">
              <a:effectLst/>
              <a:latin typeface="+mn-lt"/>
              <a:ea typeface="+mn-ea"/>
              <a:cs typeface="+mn-cs"/>
            </a:rPr>
            <a:t> performance data which has been modelled for the PR24 C-MeX component weightings</a:t>
          </a:r>
          <a:r>
            <a:rPr lang="en-GB" sz="1000">
              <a:effectLst/>
              <a:latin typeface="+mn-lt"/>
              <a:ea typeface="+mn-ea"/>
              <a:cs typeface="+mn-cs"/>
            </a:rPr>
            <a:t>.</a:t>
          </a:r>
        </a:p>
        <a:p>
          <a:pPr eaLnBrk="1" fontAlgn="auto" latinLnBrk="0" hangingPunct="1"/>
          <a:endParaRPr lang="en-GB" sz="1000">
            <a:effectLst/>
          </a:endParaRPr>
        </a:p>
        <a:p>
          <a:pPr eaLnBrk="1" fontAlgn="auto" latinLnBrk="0" hangingPunct="1"/>
          <a:r>
            <a:rPr lang="en-US" sz="1000" baseline="0">
              <a:effectLst/>
              <a:latin typeface="+mn-lt"/>
              <a:ea typeface="+mn-ea"/>
              <a:cs typeface="+mn-cs"/>
            </a:rPr>
            <a:t>We assume the P50 (or the most likely performance scenario) is a performance level that an efficient company should be able to achieve as part of their usual business or through efficient base expenditure. Hence, we found this to be an appropriate most-likely level of performance when estimating risk for the notional efficient company. There are ODI payments when performing at P50 level given that the PCL is an external benchmark and therefore, not set at the median level. This means there is a % RoRE impact at P50. </a:t>
          </a:r>
        </a:p>
        <a:p>
          <a:pPr eaLnBrk="1" fontAlgn="auto" latinLnBrk="0" hangingPunct="1"/>
          <a:endParaRPr lang="en-GB" sz="1000">
            <a:effectLst/>
          </a:endParaRPr>
        </a:p>
        <a:p>
          <a:r>
            <a:rPr lang="en-US" sz="1000" baseline="0">
              <a:effectLst/>
              <a:latin typeface="+mn-lt"/>
              <a:ea typeface="+mn-ea"/>
              <a:cs typeface="+mn-cs"/>
            </a:rPr>
            <a:t>Enhanced incentives do not apply here.</a:t>
          </a:r>
          <a:endParaRPr lang="en-GB" sz="1000">
            <a:effectLst/>
          </a:endParaRPr>
        </a:p>
        <a:p>
          <a:pPr marL="0" indent="0" algn="l"/>
          <a:endParaRPr lang="en-US" sz="1100" b="0">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latin typeface="Calibri" panose="020F0502020204030204" pitchFamily="34" charset="0"/>
              <a:ea typeface="Calibri" panose="020F0502020204030204" pitchFamily="34" charset="0"/>
              <a:cs typeface="Calibri" panose="020F0502020204030204" pitchFamily="34" charset="0"/>
            </a:rPr>
            <a:t>Quality assurance: </a:t>
          </a:r>
          <a:endParaRPr lang="en-US" sz="1000" b="1">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000">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a:latin typeface="Calibri" panose="020F0502020204030204" pitchFamily="34" charset="0"/>
              <a:ea typeface="Calibri" panose="020F0502020204030204" pitchFamily="34" charset="0"/>
              <a:cs typeface="Calibri" panose="020F0502020204030204" pitchFamily="34" charset="0"/>
            </a:rPr>
            <a:t>An earlier model has been subject to Ofwat internal quality assurance </a:t>
          </a:r>
        </a:p>
        <a:p>
          <a:pPr marL="0" indent="0" algn="l"/>
          <a:r>
            <a:rPr lang="en-US" sz="1000">
              <a:latin typeface="Calibri" panose="020F0502020204030204" pitchFamily="34" charset="0"/>
              <a:ea typeface="Calibri" panose="020F0502020204030204" pitchFamily="34" charset="0"/>
              <a:cs typeface="Calibri" panose="020F0502020204030204" pitchFamily="34" charset="0"/>
            </a:rPr>
            <a:t>Further changes detailed below have been subject to internal QA.</a:t>
          </a:r>
        </a:p>
        <a:p>
          <a:pPr marL="0" indent="0" algn="l"/>
          <a:r>
            <a:rPr lang="en-US" sz="1000">
              <a:latin typeface="Calibri" panose="020F0502020204030204" pitchFamily="34" charset="0"/>
              <a:ea typeface="Calibri" panose="020F0502020204030204" pitchFamily="34" charset="0"/>
              <a:cs typeface="Calibri" panose="020F0502020204030204" pitchFamily="34" charset="0"/>
            </a:rPr>
            <a:t>  </a:t>
          </a:r>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rgbClr val="000000"/>
              </a:solidFill>
              <a:latin typeface="Calibri" panose="020F0502020204030204" pitchFamily="34" charset="0"/>
              <a:ea typeface="Calibri" panose="020F0502020204030204" pitchFamily="34" charset="0"/>
              <a:cs typeface="Calibri" panose="020F0502020204030204" pitchFamily="34" charset="0"/>
            </a:rPr>
            <a:t>Disclaimer:</a:t>
          </a:r>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00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GB" sz="1000" i="0">
              <a:latin typeface="Calibri" panose="020F0502020204030204" pitchFamily="34" charset="0"/>
              <a:ea typeface="Calibri" panose="020F0502020204030204" pitchFamily="34" charset="0"/>
              <a:cs typeface="Calibri" panose="020F0502020204030204" pitchFamily="34" charset="0"/>
            </a:rPr>
            <a:t>This model is part of our final determinations setting out the price, service, and incentive package for water companies for the period 2025-30. It should be read together with the other documents and information that we have now published</a:t>
          </a:r>
          <a:endParaRPr lang="en-US" sz="1000" i="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rgbClr val="000000"/>
              </a:solidFill>
              <a:latin typeface="Calibri" panose="020F0502020204030204" pitchFamily="34" charset="0"/>
              <a:ea typeface="Calibri" panose="020F0502020204030204" pitchFamily="34" charset="0"/>
              <a:cs typeface="Calibri" panose="020F0502020204030204" pitchFamily="34" charset="0"/>
            </a:rPr>
            <a:t>Changes since previous published model:</a:t>
          </a:r>
        </a:p>
        <a:p>
          <a:pPr marL="0" indent="0" algn="l"/>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oneCellAnchor>
    <xdr:from>
      <xdr:col>6</xdr:col>
      <xdr:colOff>585787</xdr:colOff>
      <xdr:row>2</xdr:row>
      <xdr:rowOff>33336</xdr:rowOff>
    </xdr:from>
    <xdr:ext cx="1878805" cy="922911"/>
    <xdr:pic>
      <xdr:nvPicPr>
        <xdr:cNvPr id="3" name="Picture 2">
          <a:extLst>
            <a:ext uri="{FF2B5EF4-FFF2-40B4-BE49-F238E27FC236}">
              <a16:creationId xmlns:a16="http://schemas.microsoft.com/office/drawing/2014/main" id="{630575EF-5D90-44C3-8691-C034C54AC3B3}"/>
            </a:ext>
          </a:extLst>
        </xdr:cNvPr>
        <xdr:cNvPicPr>
          <a:picLocks noChangeAspect="1"/>
        </xdr:cNvPicPr>
      </xdr:nvPicPr>
      <xdr:blipFill>
        <a:blip xmlns:r="http://schemas.openxmlformats.org/officeDocument/2006/relationships" r:embed="rId1"/>
        <a:stretch>
          <a:fillRect/>
        </a:stretch>
      </xdr:blipFill>
      <xdr:spPr>
        <a:xfrm>
          <a:off x="8408193" y="592930"/>
          <a:ext cx="1878805" cy="922911"/>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10</xdr:col>
      <xdr:colOff>17535</xdr:colOff>
      <xdr:row>3</xdr:row>
      <xdr:rowOff>153865</xdr:rowOff>
    </xdr:from>
    <xdr:to>
      <xdr:col>11</xdr:col>
      <xdr:colOff>710037</xdr:colOff>
      <xdr:row>5</xdr:row>
      <xdr:rowOff>147474</xdr:rowOff>
    </xdr:to>
    <xdr:sp macro="" textlink="">
      <xdr:nvSpPr>
        <xdr:cNvPr id="2" name="Rectangle 1">
          <a:extLst>
            <a:ext uri="{FF2B5EF4-FFF2-40B4-BE49-F238E27FC236}">
              <a16:creationId xmlns:a16="http://schemas.microsoft.com/office/drawing/2014/main" id="{B6ECDD41-33BE-4C8B-A7CE-989CA242F8BA}"/>
            </a:ext>
          </a:extLst>
        </xdr:cNvPr>
        <xdr:cNvSpPr/>
      </xdr:nvSpPr>
      <xdr:spPr>
        <a:xfrm>
          <a:off x="3688323" y="879230"/>
          <a:ext cx="875676" cy="330648"/>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InpC</a:t>
          </a:r>
        </a:p>
      </xdr:txBody>
    </xdr:sp>
    <xdr:clientData/>
  </xdr:twoCellAnchor>
  <xdr:twoCellAnchor>
    <xdr:from>
      <xdr:col>7</xdr:col>
      <xdr:colOff>212480</xdr:colOff>
      <xdr:row>4</xdr:row>
      <xdr:rowOff>3714</xdr:rowOff>
    </xdr:from>
    <xdr:to>
      <xdr:col>7</xdr:col>
      <xdr:colOff>1096320</xdr:colOff>
      <xdr:row>5</xdr:row>
      <xdr:rowOff>156319</xdr:rowOff>
    </xdr:to>
    <xdr:sp macro="" textlink="">
      <xdr:nvSpPr>
        <xdr:cNvPr id="3" name="Rectangle 2">
          <a:extLst>
            <a:ext uri="{FF2B5EF4-FFF2-40B4-BE49-F238E27FC236}">
              <a16:creationId xmlns:a16="http://schemas.microsoft.com/office/drawing/2014/main" id="{3C98D10A-E221-480E-8C52-2C30B4C03BF3}"/>
            </a:ext>
          </a:extLst>
        </xdr:cNvPr>
        <xdr:cNvSpPr/>
      </xdr:nvSpPr>
      <xdr:spPr>
        <a:xfrm>
          <a:off x="1296865" y="897599"/>
          <a:ext cx="883840" cy="321124"/>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Inp_RCV</a:t>
          </a:r>
        </a:p>
      </xdr:txBody>
    </xdr:sp>
    <xdr:clientData/>
  </xdr:twoCellAnchor>
  <xdr:twoCellAnchor>
    <xdr:from>
      <xdr:col>7</xdr:col>
      <xdr:colOff>1147292</xdr:colOff>
      <xdr:row>10</xdr:row>
      <xdr:rowOff>43072</xdr:rowOff>
    </xdr:from>
    <xdr:to>
      <xdr:col>7</xdr:col>
      <xdr:colOff>2021608</xdr:colOff>
      <xdr:row>12</xdr:row>
      <xdr:rowOff>31921</xdr:rowOff>
    </xdr:to>
    <xdr:sp macro="" textlink="">
      <xdr:nvSpPr>
        <xdr:cNvPr id="4" name="Rectangle 3">
          <a:extLst>
            <a:ext uri="{FF2B5EF4-FFF2-40B4-BE49-F238E27FC236}">
              <a16:creationId xmlns:a16="http://schemas.microsoft.com/office/drawing/2014/main" id="{AE5479FD-6792-461F-BC2F-E6B23C877415}"/>
            </a:ext>
          </a:extLst>
        </xdr:cNvPr>
        <xdr:cNvSpPr/>
      </xdr:nvSpPr>
      <xdr:spPr>
        <a:xfrm>
          <a:off x="2231677" y="1948072"/>
          <a:ext cx="874316" cy="325887"/>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Inp_1</a:t>
          </a:r>
        </a:p>
      </xdr:txBody>
    </xdr:sp>
    <xdr:clientData/>
  </xdr:twoCellAnchor>
  <xdr:twoCellAnchor>
    <xdr:from>
      <xdr:col>8</xdr:col>
      <xdr:colOff>11096</xdr:colOff>
      <xdr:row>7</xdr:row>
      <xdr:rowOff>23394</xdr:rowOff>
    </xdr:from>
    <xdr:to>
      <xdr:col>11</xdr:col>
      <xdr:colOff>214056</xdr:colOff>
      <xdr:row>9</xdr:row>
      <xdr:rowOff>21765</xdr:rowOff>
    </xdr:to>
    <xdr:sp macro="" textlink="">
      <xdr:nvSpPr>
        <xdr:cNvPr id="5" name="Rectangle 4">
          <a:extLst>
            <a:ext uri="{FF2B5EF4-FFF2-40B4-BE49-F238E27FC236}">
              <a16:creationId xmlns:a16="http://schemas.microsoft.com/office/drawing/2014/main" id="{F7C501F2-C288-44B1-81B1-9D4EC9D6898F}"/>
            </a:ext>
          </a:extLst>
        </xdr:cNvPr>
        <xdr:cNvSpPr/>
      </xdr:nvSpPr>
      <xdr:spPr>
        <a:xfrm>
          <a:off x="3190981" y="1422836"/>
          <a:ext cx="877037" cy="335410"/>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Inp_3</a:t>
          </a:r>
        </a:p>
      </xdr:txBody>
    </xdr:sp>
    <xdr:clientData/>
  </xdr:twoCellAnchor>
  <xdr:twoCellAnchor>
    <xdr:from>
      <xdr:col>11</xdr:col>
      <xdr:colOff>480698</xdr:colOff>
      <xdr:row>10</xdr:row>
      <xdr:rowOff>34226</xdr:rowOff>
    </xdr:from>
    <xdr:to>
      <xdr:col>11</xdr:col>
      <xdr:colOff>1355014</xdr:colOff>
      <xdr:row>12</xdr:row>
      <xdr:rowOff>23075</xdr:rowOff>
    </xdr:to>
    <xdr:sp macro="" textlink="">
      <xdr:nvSpPr>
        <xdr:cNvPr id="6" name="Rectangle 5">
          <a:extLst>
            <a:ext uri="{FF2B5EF4-FFF2-40B4-BE49-F238E27FC236}">
              <a16:creationId xmlns:a16="http://schemas.microsoft.com/office/drawing/2014/main" id="{AD013ACC-5FBA-4C1E-841A-E0C504577B50}"/>
            </a:ext>
          </a:extLst>
        </xdr:cNvPr>
        <xdr:cNvSpPr/>
      </xdr:nvSpPr>
      <xdr:spPr>
        <a:xfrm>
          <a:off x="4334660" y="1939226"/>
          <a:ext cx="874316" cy="325887"/>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Inp_2</a:t>
          </a:r>
        </a:p>
      </xdr:txBody>
    </xdr:sp>
    <xdr:clientData/>
  </xdr:twoCellAnchor>
  <xdr:twoCellAnchor>
    <xdr:from>
      <xdr:col>7</xdr:col>
      <xdr:colOff>1611977</xdr:colOff>
      <xdr:row>3</xdr:row>
      <xdr:rowOff>161348</xdr:rowOff>
    </xdr:from>
    <xdr:to>
      <xdr:col>9</xdr:col>
      <xdr:colOff>208981</xdr:colOff>
      <xdr:row>5</xdr:row>
      <xdr:rowOff>145433</xdr:rowOff>
    </xdr:to>
    <xdr:sp macro="" textlink="">
      <xdr:nvSpPr>
        <xdr:cNvPr id="7" name="Rectangle 6">
          <a:extLst>
            <a:ext uri="{FF2B5EF4-FFF2-40B4-BE49-F238E27FC236}">
              <a16:creationId xmlns:a16="http://schemas.microsoft.com/office/drawing/2014/main" id="{C257216C-38EE-4E96-83D1-1AA0878AB1B9}"/>
            </a:ext>
          </a:extLst>
        </xdr:cNvPr>
        <xdr:cNvSpPr/>
      </xdr:nvSpPr>
      <xdr:spPr>
        <a:xfrm>
          <a:off x="2696362" y="886713"/>
          <a:ext cx="875677" cy="321124"/>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F_Inputs</a:t>
          </a:r>
        </a:p>
      </xdr:txBody>
    </xdr:sp>
    <xdr:clientData/>
  </xdr:twoCellAnchor>
  <xdr:twoCellAnchor>
    <xdr:from>
      <xdr:col>7</xdr:col>
      <xdr:colOff>564906</xdr:colOff>
      <xdr:row>13</xdr:row>
      <xdr:rowOff>109694</xdr:rowOff>
    </xdr:from>
    <xdr:to>
      <xdr:col>7</xdr:col>
      <xdr:colOff>1858672</xdr:colOff>
      <xdr:row>15</xdr:row>
      <xdr:rowOff>98542</xdr:rowOff>
    </xdr:to>
    <xdr:sp macro="" textlink="">
      <xdr:nvSpPr>
        <xdr:cNvPr id="8" name="Rectangle 7">
          <a:extLst>
            <a:ext uri="{FF2B5EF4-FFF2-40B4-BE49-F238E27FC236}">
              <a16:creationId xmlns:a16="http://schemas.microsoft.com/office/drawing/2014/main" id="{B809C510-F593-4152-8033-1B5B406D1E01}"/>
            </a:ext>
          </a:extLst>
        </xdr:cNvPr>
        <xdr:cNvSpPr/>
      </xdr:nvSpPr>
      <xdr:spPr>
        <a:xfrm>
          <a:off x="1649291" y="2520252"/>
          <a:ext cx="1293766" cy="325886"/>
        </a:xfrm>
        <a:prstGeom prst="rect">
          <a:avLst/>
        </a:prstGeom>
        <a:solidFill>
          <a:schemeClr val="accent1">
            <a:lumMod val="60000"/>
            <a:lumOff val="4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Cap</a:t>
          </a:r>
          <a:r>
            <a:rPr lang="en-GB" sz="1000" i="0"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and collar £m</a:t>
          </a:r>
          <a:endPar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9</xdr:col>
      <xdr:colOff>74892</xdr:colOff>
      <xdr:row>13</xdr:row>
      <xdr:rowOff>128743</xdr:rowOff>
    </xdr:from>
    <xdr:to>
      <xdr:col>11</xdr:col>
      <xdr:colOff>1681255</xdr:colOff>
      <xdr:row>15</xdr:row>
      <xdr:rowOff>108067</xdr:rowOff>
    </xdr:to>
    <xdr:sp macro="" textlink="">
      <xdr:nvSpPr>
        <xdr:cNvPr id="9" name="Rectangle 8">
          <a:extLst>
            <a:ext uri="{FF2B5EF4-FFF2-40B4-BE49-F238E27FC236}">
              <a16:creationId xmlns:a16="http://schemas.microsoft.com/office/drawing/2014/main" id="{2A5A7B5D-BCEC-4AD5-A48C-26D2041052FE}"/>
            </a:ext>
          </a:extLst>
        </xdr:cNvPr>
        <xdr:cNvSpPr/>
      </xdr:nvSpPr>
      <xdr:spPr>
        <a:xfrm>
          <a:off x="3437950" y="2539301"/>
          <a:ext cx="2097267" cy="316362"/>
        </a:xfrm>
        <a:prstGeom prst="rect">
          <a:avLst/>
        </a:prstGeom>
        <a:solidFill>
          <a:schemeClr val="accent1">
            <a:lumMod val="60000"/>
            <a:lumOff val="4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Expected</a:t>
          </a:r>
          <a:r>
            <a:rPr lang="en-GB" sz="1000" i="0"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payments £m precap</a:t>
          </a:r>
          <a:endPar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7</xdr:col>
      <xdr:colOff>1155456</xdr:colOff>
      <xdr:row>16</xdr:row>
      <xdr:rowOff>164749</xdr:rowOff>
    </xdr:from>
    <xdr:to>
      <xdr:col>11</xdr:col>
      <xdr:colOff>489269</xdr:colOff>
      <xdr:row>18</xdr:row>
      <xdr:rowOff>139311</xdr:rowOff>
    </xdr:to>
    <xdr:sp macro="" textlink="">
      <xdr:nvSpPr>
        <xdr:cNvPr id="10" name="Rectangle 9">
          <a:extLst>
            <a:ext uri="{FF2B5EF4-FFF2-40B4-BE49-F238E27FC236}">
              <a16:creationId xmlns:a16="http://schemas.microsoft.com/office/drawing/2014/main" id="{9469CEB5-FF2D-4AA0-888C-3994CFD0F4DD}"/>
            </a:ext>
          </a:extLst>
        </xdr:cNvPr>
        <xdr:cNvSpPr/>
      </xdr:nvSpPr>
      <xdr:spPr>
        <a:xfrm>
          <a:off x="2239841" y="3080864"/>
          <a:ext cx="2103390" cy="311601"/>
        </a:xfrm>
        <a:prstGeom prst="rect">
          <a:avLst/>
        </a:prstGeom>
        <a:solidFill>
          <a:schemeClr val="accent1">
            <a:lumMod val="60000"/>
            <a:lumOff val="4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Expected</a:t>
          </a:r>
          <a:r>
            <a:rPr lang="en-GB" sz="1000" i="0"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payments £m</a:t>
          </a:r>
          <a:endPar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7</xdr:col>
      <xdr:colOff>572391</xdr:colOff>
      <xdr:row>20</xdr:row>
      <xdr:rowOff>70337</xdr:rowOff>
    </xdr:from>
    <xdr:to>
      <xdr:col>10</xdr:col>
      <xdr:colOff>97542</xdr:colOff>
      <xdr:row>22</xdr:row>
      <xdr:rowOff>49661</xdr:rowOff>
    </xdr:to>
    <xdr:sp macro="" textlink="">
      <xdr:nvSpPr>
        <xdr:cNvPr id="11" name="Rectangle 10">
          <a:extLst>
            <a:ext uri="{FF2B5EF4-FFF2-40B4-BE49-F238E27FC236}">
              <a16:creationId xmlns:a16="http://schemas.microsoft.com/office/drawing/2014/main" id="{A65E6077-AEA9-408F-84FF-BF948A73543F}"/>
            </a:ext>
          </a:extLst>
        </xdr:cNvPr>
        <xdr:cNvSpPr/>
      </xdr:nvSpPr>
      <xdr:spPr>
        <a:xfrm>
          <a:off x="1656776" y="3660529"/>
          <a:ext cx="2111554" cy="316363"/>
        </a:xfrm>
        <a:prstGeom prst="rect">
          <a:avLst/>
        </a:prstGeom>
        <a:solidFill>
          <a:schemeClr val="accent1">
            <a:lumMod val="60000"/>
            <a:lumOff val="4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Expected</a:t>
          </a:r>
          <a:r>
            <a:rPr lang="en-GB" sz="1000" i="0"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payments %RoRE</a:t>
          </a:r>
          <a:endPar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7</xdr:col>
      <xdr:colOff>983732</xdr:colOff>
      <xdr:row>23</xdr:row>
      <xdr:rowOff>107023</xdr:rowOff>
    </xdr:from>
    <xdr:to>
      <xdr:col>9</xdr:col>
      <xdr:colOff>56249</xdr:colOff>
      <xdr:row>25</xdr:row>
      <xdr:rowOff>81586</xdr:rowOff>
    </xdr:to>
    <xdr:sp macro="" textlink="">
      <xdr:nvSpPr>
        <xdr:cNvPr id="12" name="Rectangle 11">
          <a:extLst>
            <a:ext uri="{FF2B5EF4-FFF2-40B4-BE49-F238E27FC236}">
              <a16:creationId xmlns:a16="http://schemas.microsoft.com/office/drawing/2014/main" id="{9566F0B1-EFED-4A4A-B96C-A0A6817B6FD5}"/>
            </a:ext>
          </a:extLst>
        </xdr:cNvPr>
        <xdr:cNvSpPr/>
      </xdr:nvSpPr>
      <xdr:spPr>
        <a:xfrm>
          <a:off x="2068117" y="4202773"/>
          <a:ext cx="1351190" cy="311601"/>
        </a:xfrm>
        <a:prstGeom prst="rect">
          <a:avLst/>
        </a:prstGeom>
        <a:solidFill>
          <a:schemeClr val="accent6">
            <a:lumMod val="60000"/>
            <a:lumOff val="4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Summary</a:t>
          </a:r>
        </a:p>
      </xdr:txBody>
    </xdr:sp>
    <xdr:clientData/>
  </xdr:twoCellAnchor>
  <xdr:twoCellAnchor>
    <xdr:from>
      <xdr:col>7</xdr:col>
      <xdr:colOff>1632250</xdr:colOff>
      <xdr:row>22</xdr:row>
      <xdr:rowOff>49661</xdr:rowOff>
    </xdr:from>
    <xdr:to>
      <xdr:col>7</xdr:col>
      <xdr:colOff>1640957</xdr:colOff>
      <xdr:row>23</xdr:row>
      <xdr:rowOff>110433</xdr:rowOff>
    </xdr:to>
    <xdr:cxnSp macro="">
      <xdr:nvCxnSpPr>
        <xdr:cNvPr id="13" name="Straight Arrow Connector 12">
          <a:extLst>
            <a:ext uri="{FF2B5EF4-FFF2-40B4-BE49-F238E27FC236}">
              <a16:creationId xmlns:a16="http://schemas.microsoft.com/office/drawing/2014/main" id="{58915AF5-4B77-4024-B912-CE9C43F242F7}"/>
            </a:ext>
          </a:extLst>
        </xdr:cNvPr>
        <xdr:cNvCxnSpPr>
          <a:stCxn id="11" idx="2"/>
        </xdr:cNvCxnSpPr>
      </xdr:nvCxnSpPr>
      <xdr:spPr>
        <a:xfrm>
          <a:off x="2716635" y="3976892"/>
          <a:ext cx="8707" cy="22929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1584451</xdr:colOff>
      <xdr:row>5</xdr:row>
      <xdr:rowOff>158364</xdr:rowOff>
    </xdr:from>
    <xdr:to>
      <xdr:col>7</xdr:col>
      <xdr:colOff>1877042</xdr:colOff>
      <xdr:row>10</xdr:row>
      <xdr:rowOff>43072</xdr:rowOff>
    </xdr:to>
    <xdr:cxnSp macro="">
      <xdr:nvCxnSpPr>
        <xdr:cNvPr id="14" name="Connector: Elbow 13">
          <a:extLst>
            <a:ext uri="{FF2B5EF4-FFF2-40B4-BE49-F238E27FC236}">
              <a16:creationId xmlns:a16="http://schemas.microsoft.com/office/drawing/2014/main" id="{22218C0E-CE97-46EF-B08B-A76FE352902F}"/>
            </a:ext>
          </a:extLst>
        </xdr:cNvPr>
        <xdr:cNvCxnSpPr>
          <a:endCxn id="4" idx="0"/>
        </xdr:cNvCxnSpPr>
      </xdr:nvCxnSpPr>
      <xdr:spPr>
        <a:xfrm rot="5400000">
          <a:off x="2451480" y="1438124"/>
          <a:ext cx="727304" cy="292591"/>
        </a:xfrm>
        <a:prstGeom prst="bentConnector3">
          <a:avLst>
            <a:gd name="adj1" fmla="val 5462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1103804</xdr:colOff>
      <xdr:row>8</xdr:row>
      <xdr:rowOff>43961</xdr:rowOff>
    </xdr:from>
    <xdr:to>
      <xdr:col>7</xdr:col>
      <xdr:colOff>1633903</xdr:colOff>
      <xdr:row>8</xdr:row>
      <xdr:rowOff>45709</xdr:rowOff>
    </xdr:to>
    <xdr:cxnSp macro="">
      <xdr:nvCxnSpPr>
        <xdr:cNvPr id="15" name="Straight Connector 14">
          <a:extLst>
            <a:ext uri="{FF2B5EF4-FFF2-40B4-BE49-F238E27FC236}">
              <a16:creationId xmlns:a16="http://schemas.microsoft.com/office/drawing/2014/main" id="{67FC150C-0815-49B6-AFB4-1C1AE17E84D3}"/>
            </a:ext>
          </a:extLst>
        </xdr:cNvPr>
        <xdr:cNvCxnSpPr/>
      </xdr:nvCxnSpPr>
      <xdr:spPr>
        <a:xfrm flipV="1">
          <a:off x="2188189" y="1611923"/>
          <a:ext cx="530099" cy="174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243348</xdr:colOff>
      <xdr:row>5</xdr:row>
      <xdr:rowOff>147474</xdr:rowOff>
    </xdr:from>
    <xdr:to>
      <xdr:col>11</xdr:col>
      <xdr:colOff>270498</xdr:colOff>
      <xdr:row>6</xdr:row>
      <xdr:rowOff>80333</xdr:rowOff>
    </xdr:to>
    <xdr:cxnSp macro="">
      <xdr:nvCxnSpPr>
        <xdr:cNvPr id="16" name="Connector: Elbow 15">
          <a:extLst>
            <a:ext uri="{FF2B5EF4-FFF2-40B4-BE49-F238E27FC236}">
              <a16:creationId xmlns:a16="http://schemas.microsoft.com/office/drawing/2014/main" id="{45C0B990-6F27-47E4-837F-097FFD00248D}"/>
            </a:ext>
          </a:extLst>
        </xdr:cNvPr>
        <xdr:cNvCxnSpPr>
          <a:stCxn id="2" idx="2"/>
        </xdr:cNvCxnSpPr>
      </xdr:nvCxnSpPr>
      <xdr:spPr>
        <a:xfrm rot="5400000">
          <a:off x="3814744" y="1001540"/>
          <a:ext cx="101378" cy="518054"/>
        </a:xfrm>
        <a:prstGeom prst="bentConnector2">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1211790</xdr:colOff>
      <xdr:row>12</xdr:row>
      <xdr:rowOff>31921</xdr:rowOff>
    </xdr:from>
    <xdr:to>
      <xdr:col>7</xdr:col>
      <xdr:colOff>1584451</xdr:colOff>
      <xdr:row>13</xdr:row>
      <xdr:rowOff>109694</xdr:rowOff>
    </xdr:to>
    <xdr:cxnSp macro="">
      <xdr:nvCxnSpPr>
        <xdr:cNvPr id="18" name="Connector: Elbow 17">
          <a:extLst>
            <a:ext uri="{FF2B5EF4-FFF2-40B4-BE49-F238E27FC236}">
              <a16:creationId xmlns:a16="http://schemas.microsoft.com/office/drawing/2014/main" id="{3D48FF18-64AA-4F95-9A39-87EBADEA52C5}"/>
            </a:ext>
          </a:extLst>
        </xdr:cNvPr>
        <xdr:cNvCxnSpPr>
          <a:stCxn id="4" idx="2"/>
          <a:endCxn id="8" idx="0"/>
        </xdr:cNvCxnSpPr>
      </xdr:nvCxnSpPr>
      <xdr:spPr>
        <a:xfrm rot="5400000">
          <a:off x="2359359" y="2210775"/>
          <a:ext cx="246293" cy="372661"/>
        </a:xfrm>
        <a:prstGeom prst="bentConnector3">
          <a:avLst>
            <a:gd name="adj1" fmla="val 44756"/>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659502</xdr:colOff>
      <xdr:row>9</xdr:row>
      <xdr:rowOff>30608</xdr:rowOff>
    </xdr:from>
    <xdr:to>
      <xdr:col>7</xdr:col>
      <xdr:colOff>1228659</xdr:colOff>
      <xdr:row>12</xdr:row>
      <xdr:rowOff>152346</xdr:rowOff>
    </xdr:to>
    <xdr:cxnSp macro="">
      <xdr:nvCxnSpPr>
        <xdr:cNvPr id="19" name="Connector: Elbow 18">
          <a:extLst>
            <a:ext uri="{FF2B5EF4-FFF2-40B4-BE49-F238E27FC236}">
              <a16:creationId xmlns:a16="http://schemas.microsoft.com/office/drawing/2014/main" id="{B24D28DB-6204-42B5-870A-F2EE1DA97A8E}"/>
            </a:ext>
          </a:extLst>
        </xdr:cNvPr>
        <xdr:cNvCxnSpPr/>
      </xdr:nvCxnSpPr>
      <xdr:spPr>
        <a:xfrm rot="16200000" flipH="1">
          <a:off x="1714818" y="1796158"/>
          <a:ext cx="622533" cy="564395"/>
        </a:xfrm>
        <a:prstGeom prst="bentConnector3">
          <a:avLst>
            <a:gd name="adj1" fmla="val 99045"/>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271204</xdr:colOff>
      <xdr:row>9</xdr:row>
      <xdr:rowOff>21764</xdr:rowOff>
    </xdr:from>
    <xdr:to>
      <xdr:col>11</xdr:col>
      <xdr:colOff>630921</xdr:colOff>
      <xdr:row>13</xdr:row>
      <xdr:rowOff>128742</xdr:rowOff>
    </xdr:to>
    <xdr:cxnSp macro="">
      <xdr:nvCxnSpPr>
        <xdr:cNvPr id="20" name="Connector: Elbow 19">
          <a:extLst>
            <a:ext uri="{FF2B5EF4-FFF2-40B4-BE49-F238E27FC236}">
              <a16:creationId xmlns:a16="http://schemas.microsoft.com/office/drawing/2014/main" id="{8CCC557C-7EE3-468E-9A17-8EB22A1EF33B}"/>
            </a:ext>
          </a:extLst>
        </xdr:cNvPr>
        <xdr:cNvCxnSpPr>
          <a:stCxn id="5" idx="2"/>
          <a:endCxn id="9" idx="0"/>
        </xdr:cNvCxnSpPr>
      </xdr:nvCxnSpPr>
      <xdr:spPr>
        <a:xfrm rot="16200000" flipH="1">
          <a:off x="3669045" y="1723462"/>
          <a:ext cx="781055" cy="850621"/>
        </a:xfrm>
        <a:prstGeom prst="bentConnector3">
          <a:avLst>
            <a:gd name="adj1" fmla="val 7830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2021608</xdr:colOff>
      <xdr:row>11</xdr:row>
      <xdr:rowOff>42259</xdr:rowOff>
    </xdr:from>
    <xdr:to>
      <xdr:col>9</xdr:col>
      <xdr:colOff>278423</xdr:colOff>
      <xdr:row>11</xdr:row>
      <xdr:rowOff>43962</xdr:rowOff>
    </xdr:to>
    <xdr:cxnSp macro="">
      <xdr:nvCxnSpPr>
        <xdr:cNvPr id="21" name="Straight Connector 20">
          <a:extLst>
            <a:ext uri="{FF2B5EF4-FFF2-40B4-BE49-F238E27FC236}">
              <a16:creationId xmlns:a16="http://schemas.microsoft.com/office/drawing/2014/main" id="{D0120C0C-438C-4875-93BE-8C2A74AC9A9E}"/>
            </a:ext>
          </a:extLst>
        </xdr:cNvPr>
        <xdr:cNvCxnSpPr>
          <a:stCxn id="4" idx="3"/>
        </xdr:cNvCxnSpPr>
      </xdr:nvCxnSpPr>
      <xdr:spPr>
        <a:xfrm>
          <a:off x="3105993" y="2115778"/>
          <a:ext cx="535488" cy="170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261717</xdr:colOff>
      <xdr:row>11</xdr:row>
      <xdr:rowOff>33412</xdr:rowOff>
    </xdr:from>
    <xdr:to>
      <xdr:col>11</xdr:col>
      <xdr:colOff>480698</xdr:colOff>
      <xdr:row>11</xdr:row>
      <xdr:rowOff>35115</xdr:rowOff>
    </xdr:to>
    <xdr:cxnSp macro="">
      <xdr:nvCxnSpPr>
        <xdr:cNvPr id="22" name="Straight Connector 21">
          <a:extLst>
            <a:ext uri="{FF2B5EF4-FFF2-40B4-BE49-F238E27FC236}">
              <a16:creationId xmlns:a16="http://schemas.microsoft.com/office/drawing/2014/main" id="{A349FE00-B041-403D-B83C-A14CDB38AA73}"/>
            </a:ext>
          </a:extLst>
        </xdr:cNvPr>
        <xdr:cNvCxnSpPr>
          <a:stCxn id="6" idx="1"/>
        </xdr:cNvCxnSpPr>
      </xdr:nvCxnSpPr>
      <xdr:spPr>
        <a:xfrm flipH="1">
          <a:off x="3624775" y="2106931"/>
          <a:ext cx="709885" cy="170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1211789</xdr:colOff>
      <xdr:row>15</xdr:row>
      <xdr:rowOff>98542</xdr:rowOff>
    </xdr:from>
    <xdr:to>
      <xdr:col>8</xdr:col>
      <xdr:colOff>115053</xdr:colOff>
      <xdr:row>16</xdr:row>
      <xdr:rowOff>164749</xdr:rowOff>
    </xdr:to>
    <xdr:cxnSp macro="">
      <xdr:nvCxnSpPr>
        <xdr:cNvPr id="23" name="Connector: Elbow 22">
          <a:extLst>
            <a:ext uri="{FF2B5EF4-FFF2-40B4-BE49-F238E27FC236}">
              <a16:creationId xmlns:a16="http://schemas.microsoft.com/office/drawing/2014/main" id="{C5B43B61-1574-46D2-8897-1F2D48796EDD}"/>
            </a:ext>
          </a:extLst>
        </xdr:cNvPr>
        <xdr:cNvCxnSpPr>
          <a:stCxn id="8" idx="2"/>
          <a:endCxn id="10" idx="0"/>
        </xdr:cNvCxnSpPr>
      </xdr:nvCxnSpPr>
      <xdr:spPr>
        <a:xfrm rot="16200000" flipH="1">
          <a:off x="2678193" y="2464119"/>
          <a:ext cx="234726" cy="998764"/>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115054</xdr:colOff>
      <xdr:row>15</xdr:row>
      <xdr:rowOff>108066</xdr:rowOff>
    </xdr:from>
    <xdr:to>
      <xdr:col>11</xdr:col>
      <xdr:colOff>630922</xdr:colOff>
      <xdr:row>16</xdr:row>
      <xdr:rowOff>164748</xdr:rowOff>
    </xdr:to>
    <xdr:cxnSp macro="">
      <xdr:nvCxnSpPr>
        <xdr:cNvPr id="24" name="Connector: Elbow 23">
          <a:extLst>
            <a:ext uri="{FF2B5EF4-FFF2-40B4-BE49-F238E27FC236}">
              <a16:creationId xmlns:a16="http://schemas.microsoft.com/office/drawing/2014/main" id="{52DBBAF9-FF5A-439A-A266-824B899806E0}"/>
            </a:ext>
          </a:extLst>
        </xdr:cNvPr>
        <xdr:cNvCxnSpPr>
          <a:stCxn id="9" idx="2"/>
          <a:endCxn id="10" idx="0"/>
        </xdr:cNvCxnSpPr>
      </xdr:nvCxnSpPr>
      <xdr:spPr>
        <a:xfrm rot="5400000">
          <a:off x="3777311" y="2373290"/>
          <a:ext cx="225201" cy="118994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1632250</xdr:colOff>
      <xdr:row>18</xdr:row>
      <xdr:rowOff>148836</xdr:rowOff>
    </xdr:from>
    <xdr:to>
      <xdr:col>8</xdr:col>
      <xdr:colOff>115053</xdr:colOff>
      <xdr:row>20</xdr:row>
      <xdr:rowOff>70338</xdr:rowOff>
    </xdr:to>
    <xdr:cxnSp macro="">
      <xdr:nvCxnSpPr>
        <xdr:cNvPr id="25" name="Connector: Elbow 24">
          <a:extLst>
            <a:ext uri="{FF2B5EF4-FFF2-40B4-BE49-F238E27FC236}">
              <a16:creationId xmlns:a16="http://schemas.microsoft.com/office/drawing/2014/main" id="{230231CD-A93C-4EE9-A8CE-8AB57DAE1FE9}"/>
            </a:ext>
          </a:extLst>
        </xdr:cNvPr>
        <xdr:cNvCxnSpPr>
          <a:stCxn id="10" idx="2"/>
          <a:endCxn id="11" idx="0"/>
        </xdr:cNvCxnSpPr>
      </xdr:nvCxnSpPr>
      <xdr:spPr>
        <a:xfrm rot="5400000">
          <a:off x="2876517" y="3242108"/>
          <a:ext cx="258540" cy="57830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346239</xdr:colOff>
      <xdr:row>9</xdr:row>
      <xdr:rowOff>31973</xdr:rowOff>
    </xdr:from>
    <xdr:to>
      <xdr:col>7</xdr:col>
      <xdr:colOff>1632251</xdr:colOff>
      <xdr:row>20</xdr:row>
      <xdr:rowOff>70336</xdr:rowOff>
    </xdr:to>
    <xdr:cxnSp macro="">
      <xdr:nvCxnSpPr>
        <xdr:cNvPr id="26" name="Connector: Elbow 25">
          <a:extLst>
            <a:ext uri="{FF2B5EF4-FFF2-40B4-BE49-F238E27FC236}">
              <a16:creationId xmlns:a16="http://schemas.microsoft.com/office/drawing/2014/main" id="{A24786FC-3A7B-4ABD-AB6F-656898DCBA36}"/>
            </a:ext>
          </a:extLst>
        </xdr:cNvPr>
        <xdr:cNvCxnSpPr>
          <a:endCxn id="11" idx="0"/>
        </xdr:cNvCxnSpPr>
      </xdr:nvCxnSpPr>
      <xdr:spPr>
        <a:xfrm rot="16200000" flipH="1">
          <a:off x="1127593" y="2071485"/>
          <a:ext cx="1892074" cy="1286012"/>
        </a:xfrm>
        <a:prstGeom prst="bentConnector3">
          <a:avLst>
            <a:gd name="adj1" fmla="val 93125"/>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217242</xdr:colOff>
      <xdr:row>7</xdr:row>
      <xdr:rowOff>43961</xdr:rowOff>
    </xdr:from>
    <xdr:to>
      <xdr:col>7</xdr:col>
      <xdr:colOff>1096320</xdr:colOff>
      <xdr:row>9</xdr:row>
      <xdr:rowOff>32808</xdr:rowOff>
    </xdr:to>
    <xdr:sp macro="" textlink="">
      <xdr:nvSpPr>
        <xdr:cNvPr id="27" name="Rectangle 26">
          <a:extLst>
            <a:ext uri="{FF2B5EF4-FFF2-40B4-BE49-F238E27FC236}">
              <a16:creationId xmlns:a16="http://schemas.microsoft.com/office/drawing/2014/main" id="{3D198A89-BE1B-494A-93C4-9729CE68BAE8}"/>
            </a:ext>
          </a:extLst>
        </xdr:cNvPr>
        <xdr:cNvSpPr/>
      </xdr:nvSpPr>
      <xdr:spPr>
        <a:xfrm>
          <a:off x="1301627" y="1443403"/>
          <a:ext cx="879078" cy="325886"/>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RCV</a:t>
          </a:r>
        </a:p>
      </xdr:txBody>
    </xdr:sp>
    <xdr:clientData/>
  </xdr:twoCellAnchor>
  <xdr:twoCellAnchor>
    <xdr:from>
      <xdr:col>7</xdr:col>
      <xdr:colOff>2051538</xdr:colOff>
      <xdr:row>5</xdr:row>
      <xdr:rowOff>153865</xdr:rowOff>
    </xdr:from>
    <xdr:to>
      <xdr:col>9</xdr:col>
      <xdr:colOff>271226</xdr:colOff>
      <xdr:row>7</xdr:row>
      <xdr:rowOff>36588</xdr:rowOff>
    </xdr:to>
    <xdr:cxnSp macro="">
      <xdr:nvCxnSpPr>
        <xdr:cNvPr id="30" name="Connector: Elbow 29">
          <a:extLst>
            <a:ext uri="{FF2B5EF4-FFF2-40B4-BE49-F238E27FC236}">
              <a16:creationId xmlns:a16="http://schemas.microsoft.com/office/drawing/2014/main" id="{A97BF910-EBF5-4866-AA22-03B5A8777E6F}"/>
            </a:ext>
          </a:extLst>
        </xdr:cNvPr>
        <xdr:cNvCxnSpPr/>
      </xdr:nvCxnSpPr>
      <xdr:spPr>
        <a:xfrm rot="16200000" flipH="1">
          <a:off x="3275223" y="1076969"/>
          <a:ext cx="219761" cy="498361"/>
        </a:xfrm>
        <a:prstGeom prst="bentConnector3">
          <a:avLst>
            <a:gd name="adj1" fmla="val 46835"/>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1019857</xdr:colOff>
      <xdr:row>3</xdr:row>
      <xdr:rowOff>147269</xdr:rowOff>
    </xdr:from>
    <xdr:to>
      <xdr:col>11</xdr:col>
      <xdr:colOff>1905057</xdr:colOff>
      <xdr:row>5</xdr:row>
      <xdr:rowOff>145640</xdr:rowOff>
    </xdr:to>
    <xdr:sp macro="" textlink="">
      <xdr:nvSpPr>
        <xdr:cNvPr id="31" name="Rectangle 30">
          <a:extLst>
            <a:ext uri="{FF2B5EF4-FFF2-40B4-BE49-F238E27FC236}">
              <a16:creationId xmlns:a16="http://schemas.microsoft.com/office/drawing/2014/main" id="{6325AD1D-27C5-4FB7-BCD7-75CA6B53D643}"/>
            </a:ext>
          </a:extLst>
        </xdr:cNvPr>
        <xdr:cNvSpPr/>
      </xdr:nvSpPr>
      <xdr:spPr>
        <a:xfrm>
          <a:off x="4873819" y="872634"/>
          <a:ext cx="885200" cy="335410"/>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PCL</a:t>
          </a:r>
        </a:p>
      </xdr:txBody>
    </xdr:sp>
    <xdr:clientData/>
  </xdr:twoCellAnchor>
  <xdr:twoCellAnchor>
    <xdr:from>
      <xdr:col>7</xdr:col>
      <xdr:colOff>660838</xdr:colOff>
      <xdr:row>5</xdr:row>
      <xdr:rowOff>161922</xdr:rowOff>
    </xdr:from>
    <xdr:to>
      <xdr:col>7</xdr:col>
      <xdr:colOff>670021</xdr:colOff>
      <xdr:row>7</xdr:row>
      <xdr:rowOff>47364</xdr:rowOff>
    </xdr:to>
    <xdr:cxnSp macro="">
      <xdr:nvCxnSpPr>
        <xdr:cNvPr id="32" name="Straight Arrow Connector 31">
          <a:extLst>
            <a:ext uri="{FF2B5EF4-FFF2-40B4-BE49-F238E27FC236}">
              <a16:creationId xmlns:a16="http://schemas.microsoft.com/office/drawing/2014/main" id="{8C1DA8C3-64C6-41F7-A1F2-F58E7FB797C5}"/>
            </a:ext>
          </a:extLst>
        </xdr:cNvPr>
        <xdr:cNvCxnSpPr/>
      </xdr:nvCxnSpPr>
      <xdr:spPr>
        <a:xfrm flipH="1">
          <a:off x="1745223" y="1224326"/>
          <a:ext cx="9183" cy="22248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714799</xdr:colOff>
      <xdr:row>4</xdr:row>
      <xdr:rowOff>151216</xdr:rowOff>
    </xdr:from>
    <xdr:to>
      <xdr:col>11</xdr:col>
      <xdr:colOff>1019857</xdr:colOff>
      <xdr:row>4</xdr:row>
      <xdr:rowOff>153050</xdr:rowOff>
    </xdr:to>
    <xdr:cxnSp macro="">
      <xdr:nvCxnSpPr>
        <xdr:cNvPr id="33" name="Straight Arrow Connector 32">
          <a:extLst>
            <a:ext uri="{FF2B5EF4-FFF2-40B4-BE49-F238E27FC236}">
              <a16:creationId xmlns:a16="http://schemas.microsoft.com/office/drawing/2014/main" id="{57B7EAC2-700E-447F-812F-8104F0C0A455}"/>
            </a:ext>
          </a:extLst>
        </xdr:cNvPr>
        <xdr:cNvCxnSpPr>
          <a:stCxn id="31" idx="1"/>
          <a:endCxn id="2" idx="3"/>
        </xdr:cNvCxnSpPr>
      </xdr:nvCxnSpPr>
      <xdr:spPr>
        <a:xfrm flipH="1">
          <a:off x="4568761" y="1045101"/>
          <a:ext cx="305058" cy="18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461596</xdr:colOff>
      <xdr:row>5</xdr:row>
      <xdr:rowOff>161192</xdr:rowOff>
    </xdr:from>
    <xdr:to>
      <xdr:col>11</xdr:col>
      <xdr:colOff>922618</xdr:colOff>
      <xdr:row>10</xdr:row>
      <xdr:rowOff>38988</xdr:rowOff>
    </xdr:to>
    <xdr:cxnSp macro="">
      <xdr:nvCxnSpPr>
        <xdr:cNvPr id="38" name="Connector: Elbow 37">
          <a:extLst>
            <a:ext uri="{FF2B5EF4-FFF2-40B4-BE49-F238E27FC236}">
              <a16:creationId xmlns:a16="http://schemas.microsoft.com/office/drawing/2014/main" id="{431F075A-4ACD-868C-E05A-C621365310B6}"/>
            </a:ext>
          </a:extLst>
        </xdr:cNvPr>
        <xdr:cNvCxnSpPr>
          <a:endCxn id="6" idx="0"/>
        </xdr:cNvCxnSpPr>
      </xdr:nvCxnSpPr>
      <xdr:spPr>
        <a:xfrm rot="16200000" flipH="1">
          <a:off x="4185873" y="1353281"/>
          <a:ext cx="720392" cy="461022"/>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35394</xdr:colOff>
      <xdr:row>3</xdr:row>
      <xdr:rowOff>153865</xdr:rowOff>
    </xdr:from>
    <xdr:to>
      <xdr:col>11</xdr:col>
      <xdr:colOff>727896</xdr:colOff>
      <xdr:row>5</xdr:row>
      <xdr:rowOff>147474</xdr:rowOff>
    </xdr:to>
    <xdr:sp macro="" textlink="">
      <xdr:nvSpPr>
        <xdr:cNvPr id="28" name="Rectangle 27">
          <a:extLst>
            <a:ext uri="{FF2B5EF4-FFF2-40B4-BE49-F238E27FC236}">
              <a16:creationId xmlns:a16="http://schemas.microsoft.com/office/drawing/2014/main" id="{EC2D6CEB-EBBE-34FA-BE89-11A6F2C9A044}"/>
            </a:ext>
          </a:extLst>
        </xdr:cNvPr>
        <xdr:cNvSpPr/>
      </xdr:nvSpPr>
      <xdr:spPr>
        <a:xfrm>
          <a:off x="3702519" y="880146"/>
          <a:ext cx="871096" cy="326984"/>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InpC</a:t>
          </a:r>
        </a:p>
      </xdr:txBody>
    </xdr:sp>
    <xdr:clientData/>
  </xdr:twoCellAnchor>
  <xdr:twoCellAnchor>
    <xdr:from>
      <xdr:col>7</xdr:col>
      <xdr:colOff>230339</xdr:colOff>
      <xdr:row>4</xdr:row>
      <xdr:rowOff>3714</xdr:rowOff>
    </xdr:from>
    <xdr:to>
      <xdr:col>7</xdr:col>
      <xdr:colOff>1114179</xdr:colOff>
      <xdr:row>5</xdr:row>
      <xdr:rowOff>156319</xdr:rowOff>
    </xdr:to>
    <xdr:sp macro="" textlink="">
      <xdr:nvSpPr>
        <xdr:cNvPr id="29" name="Rectangle 28">
          <a:extLst>
            <a:ext uri="{FF2B5EF4-FFF2-40B4-BE49-F238E27FC236}">
              <a16:creationId xmlns:a16="http://schemas.microsoft.com/office/drawing/2014/main" id="{646051D0-038F-F497-02C7-F364E7EF30CB}"/>
            </a:ext>
          </a:extLst>
        </xdr:cNvPr>
        <xdr:cNvSpPr/>
      </xdr:nvSpPr>
      <xdr:spPr>
        <a:xfrm>
          <a:off x="1319762" y="896683"/>
          <a:ext cx="883840" cy="319292"/>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Inp_RCV</a:t>
          </a:r>
        </a:p>
      </xdr:txBody>
    </xdr:sp>
    <xdr:clientData/>
  </xdr:twoCellAnchor>
  <xdr:twoCellAnchor>
    <xdr:from>
      <xdr:col>7</xdr:col>
      <xdr:colOff>1629836</xdr:colOff>
      <xdr:row>3</xdr:row>
      <xdr:rowOff>161348</xdr:rowOff>
    </xdr:from>
    <xdr:to>
      <xdr:col>9</xdr:col>
      <xdr:colOff>226840</xdr:colOff>
      <xdr:row>5</xdr:row>
      <xdr:rowOff>145433</xdr:rowOff>
    </xdr:to>
    <xdr:sp macro="" textlink="">
      <xdr:nvSpPr>
        <xdr:cNvPr id="34" name="Rectangle 33">
          <a:extLst>
            <a:ext uri="{FF2B5EF4-FFF2-40B4-BE49-F238E27FC236}">
              <a16:creationId xmlns:a16="http://schemas.microsoft.com/office/drawing/2014/main" id="{D89D587F-0B60-1A0E-57D2-1CDC7E94FE80}"/>
            </a:ext>
          </a:extLst>
        </xdr:cNvPr>
        <xdr:cNvSpPr/>
      </xdr:nvSpPr>
      <xdr:spPr>
        <a:xfrm>
          <a:off x="2719259" y="887629"/>
          <a:ext cx="871097" cy="317460"/>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F_Inputs</a:t>
          </a:r>
        </a:p>
      </xdr:txBody>
    </xdr:sp>
    <xdr:clientData/>
  </xdr:twoCellAnchor>
  <xdr:twoCellAnchor>
    <xdr:from>
      <xdr:col>11</xdr:col>
      <xdr:colOff>1037716</xdr:colOff>
      <xdr:row>3</xdr:row>
      <xdr:rowOff>147269</xdr:rowOff>
    </xdr:from>
    <xdr:to>
      <xdr:col>11</xdr:col>
      <xdr:colOff>1922916</xdr:colOff>
      <xdr:row>5</xdr:row>
      <xdr:rowOff>145640</xdr:rowOff>
    </xdr:to>
    <xdr:sp macro="" textlink="">
      <xdr:nvSpPr>
        <xdr:cNvPr id="35" name="Rectangle 34">
          <a:extLst>
            <a:ext uri="{FF2B5EF4-FFF2-40B4-BE49-F238E27FC236}">
              <a16:creationId xmlns:a16="http://schemas.microsoft.com/office/drawing/2014/main" id="{6D496F6A-01F2-0943-AE4B-91B307A00CF1}"/>
            </a:ext>
          </a:extLst>
        </xdr:cNvPr>
        <xdr:cNvSpPr/>
      </xdr:nvSpPr>
      <xdr:spPr>
        <a:xfrm>
          <a:off x="4883435" y="873550"/>
          <a:ext cx="885200" cy="331746"/>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n-GB" sz="1000" i="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PCL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175533</xdr:colOff>
      <xdr:row>28</xdr:row>
      <xdr:rowOff>45244</xdr:rowOff>
    </xdr:from>
    <xdr:to>
      <xdr:col>12</xdr:col>
      <xdr:colOff>9526</xdr:colOff>
      <xdr:row>39</xdr:row>
      <xdr:rowOff>81643</xdr:rowOff>
    </xdr:to>
    <xdr:sp macro="" textlink="">
      <xdr:nvSpPr>
        <xdr:cNvPr id="6" name="TextBox 1">
          <a:extLst>
            <a:ext uri="{FF2B5EF4-FFF2-40B4-BE49-F238E27FC236}">
              <a16:creationId xmlns:a16="http://schemas.microsoft.com/office/drawing/2014/main" id="{9303E8C1-553B-4B67-9198-E3DC24BE91B6}"/>
            </a:ext>
          </a:extLst>
        </xdr:cNvPr>
        <xdr:cNvSpPr txBox="1"/>
      </xdr:nvSpPr>
      <xdr:spPr>
        <a:xfrm>
          <a:off x="9564462" y="5215958"/>
          <a:ext cx="3235778" cy="198222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t>These PCLs</a:t>
          </a:r>
          <a:r>
            <a:rPr lang="en-GB" sz="1100" baseline="0"/>
            <a:t> are used for modelling purposes, they are not the actual PCLs for PR24 (these will be calculated annually based on UKCSI data and C-MeX data each year). </a:t>
          </a:r>
          <a:r>
            <a:rPr lang="en-GB" sz="1100" baseline="0">
              <a:solidFill>
                <a:schemeClr val="dk1"/>
              </a:solidFill>
              <a:effectLst/>
              <a:latin typeface="+mn-lt"/>
              <a:ea typeface="+mn-ea"/>
              <a:cs typeface="+mn-cs"/>
            </a:rPr>
            <a:t>For more information on their calculation, see PCL tab. </a:t>
          </a:r>
          <a:endParaRPr lang="en-GB" sz="1100" baseline="0"/>
        </a:p>
        <a:p>
          <a:endParaRPr lang="en-GB" sz="1100" baseline="0"/>
        </a:p>
        <a:p>
          <a:r>
            <a:rPr lang="en-GB" sz="1100" baseline="0"/>
            <a:t>Aligning with the final determinations decision: </a:t>
          </a:r>
        </a:p>
        <a:p>
          <a:r>
            <a:rPr lang="en-GB" sz="1100" baseline="0"/>
            <a:t>Year 1 = benchmark based on (UKCSI average -5)</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Year 2 = benchmark based on (UKCSI average -5)</a:t>
          </a:r>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Year 3 = benchmark based on (UKCSI average -5)</a:t>
          </a:r>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Year 4 = benchmark based on (UKCSI average -4)</a:t>
          </a:r>
          <a:endParaRPr lang="en-GB">
            <a:effectLst/>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16384</xdr:col>
      <xdr:colOff>1457325</xdr:colOff>
      <xdr:row>6</xdr:row>
      <xdr:rowOff>19050</xdr:rowOff>
    </xdr:from>
    <xdr:to>
      <xdr:col>16384</xdr:col>
      <xdr:colOff>1914525</xdr:colOff>
      <xdr:row>18</xdr:row>
      <xdr:rowOff>83344</xdr:rowOff>
    </xdr:to>
    <xdr:sp macro="" textlink="">
      <xdr:nvSpPr>
        <xdr:cNvPr id="2" name="TextBox 1">
          <a:extLst>
            <a:ext uri="{FF2B5EF4-FFF2-40B4-BE49-F238E27FC236}">
              <a16:creationId xmlns:a16="http://schemas.microsoft.com/office/drawing/2014/main" id="{0B12D580-EEEC-4E76-8AA5-3422430FC3A4}"/>
            </a:ext>
          </a:extLst>
        </xdr:cNvPr>
        <xdr:cNvSpPr txBox="1"/>
      </xdr:nvSpPr>
      <xdr:spPr>
        <a:xfrm>
          <a:off x="6677025" y="1219200"/>
          <a:ext cx="457200" cy="200739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To update: hardcoded</a:t>
          </a:r>
          <a:r>
            <a:rPr lang="en-GB" sz="1100" baseline="0"/>
            <a:t> ODi rates in at the moment. will update once fired ODI models</a:t>
          </a:r>
        </a:p>
        <a:p>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AF8B7-6195-4307-81CD-7E01497547C4}">
  <sheetPr>
    <tabColor theme="3"/>
    <outlinePr summaryBelow="0" summaryRight="0"/>
    <pageSetUpPr fitToPage="1"/>
  </sheetPr>
  <dimension ref="A1:XFD120"/>
  <sheetViews>
    <sheetView showGridLines="0" tabSelected="1" zoomScale="80" zoomScaleNormal="80" workbookViewId="0"/>
  </sheetViews>
  <sheetFormatPr defaultColWidth="8" defaultRowHeight="0" customHeight="1" zeroHeight="1" x14ac:dyDescent="0.35"/>
  <cols>
    <col min="1" max="1" width="7.625" style="146" customWidth="1"/>
    <col min="2" max="2" width="57.625" style="146" bestFit="1" customWidth="1"/>
    <col min="3" max="3" width="13.5" style="146" customWidth="1"/>
    <col min="4" max="11" width="8" style="146" customWidth="1"/>
    <col min="12" max="13" width="8" style="146" hidden="1" customWidth="1"/>
    <col min="14" max="16383" width="0" style="146" hidden="1" customWidth="1"/>
    <col min="16384" max="16384" width="8.25" style="146" hidden="1" customWidth="1"/>
  </cols>
  <sheetData>
    <row r="1" spans="1:11" ht="30.75" x14ac:dyDescent="0.35">
      <c r="A1" s="144" t="str">
        <f ca="1" xml:space="preserve"> RIGHT(CELL("filename", $A$1), LEN(CELL("filename", $A$1)) - SEARCH("]", CELL("filename", $A$1)))</f>
        <v>Cover</v>
      </c>
      <c r="B1" s="144"/>
      <c r="C1" s="145"/>
      <c r="D1" s="145"/>
      <c r="E1" s="145"/>
      <c r="F1" s="145"/>
      <c r="G1" s="145"/>
      <c r="H1" s="145"/>
      <c r="I1" s="145"/>
      <c r="J1" s="145"/>
      <c r="K1" s="145"/>
    </row>
    <row r="2" spans="1:11" ht="13.15" x14ac:dyDescent="0.35"/>
    <row r="3" spans="1:11" s="147" customFormat="1" ht="23.25" x14ac:dyDescent="0.35">
      <c r="B3" s="148" t="s">
        <v>0</v>
      </c>
    </row>
    <row r="4" spans="1:11" ht="13.15" x14ac:dyDescent="0.35"/>
    <row r="5" spans="1:11" ht="13.15" x14ac:dyDescent="0.35">
      <c r="B5" s="146" t="s">
        <v>1</v>
      </c>
      <c r="C5" s="149" t="s">
        <v>2</v>
      </c>
    </row>
    <row r="6" spans="1:11" ht="13.15" x14ac:dyDescent="0.35">
      <c r="B6" s="146" t="s">
        <v>3</v>
      </c>
      <c r="C6" s="149">
        <v>1</v>
      </c>
    </row>
    <row r="7" spans="1:11" ht="13.15" x14ac:dyDescent="0.35">
      <c r="B7" s="146" t="s">
        <v>4</v>
      </c>
      <c r="C7" s="150" t="str">
        <f ca="1" xml:space="preserve"> MID(CELL("filename"), FIND("[", CELL("filename"), 1) + 1, FIND("]", CELL("filename"), 1) - FIND("[", CELL("filename"), 1) - 1)</f>
        <v>PR24OC34 - C-MeX RoRE payments model - checked.xlsx</v>
      </c>
    </row>
    <row r="8" spans="1:11" ht="13.15" x14ac:dyDescent="0.35">
      <c r="B8" s="146" t="s">
        <v>5</v>
      </c>
      <c r="C8" s="151">
        <v>45627</v>
      </c>
    </row>
    <row r="9" spans="1:11" ht="13.15" x14ac:dyDescent="0.35"/>
    <row r="10" spans="1:11" ht="14.25" x14ac:dyDescent="0.35">
      <c r="B10" s="146" t="s">
        <v>6</v>
      </c>
      <c r="C10" s="152" t="s">
        <v>7</v>
      </c>
    </row>
    <row r="11" spans="1:11" ht="13.15" x14ac:dyDescent="0.4">
      <c r="C11" s="153"/>
    </row>
    <row r="12" spans="1:11" ht="13.15" x14ac:dyDescent="0.35"/>
    <row r="13" spans="1:11" ht="13.15" x14ac:dyDescent="0.35"/>
    <row r="14" spans="1:11" ht="13.15" x14ac:dyDescent="0.35"/>
    <row r="15" spans="1:11" ht="13.15" x14ac:dyDescent="0.35"/>
    <row r="16" spans="1:11" ht="13.15" x14ac:dyDescent="0.35"/>
    <row r="17" ht="13.15" x14ac:dyDescent="0.35"/>
    <row r="18" ht="13.15" x14ac:dyDescent="0.35"/>
    <row r="19" ht="13.15" x14ac:dyDescent="0.35"/>
    <row r="20" ht="13.15" x14ac:dyDescent="0.35"/>
    <row r="21" ht="13.15" x14ac:dyDescent="0.35"/>
    <row r="22" ht="13.15" x14ac:dyDescent="0.35"/>
    <row r="23" ht="13.15" x14ac:dyDescent="0.35"/>
    <row r="24" ht="13.15" x14ac:dyDescent="0.35"/>
    <row r="25" ht="13.15" x14ac:dyDescent="0.35"/>
    <row r="26" ht="13.15" x14ac:dyDescent="0.35"/>
    <row r="27" ht="13.15" x14ac:dyDescent="0.35"/>
    <row r="28" ht="13.15" x14ac:dyDescent="0.35"/>
    <row r="29" ht="13.15" x14ac:dyDescent="0.35"/>
    <row r="30" ht="13.15" x14ac:dyDescent="0.35"/>
    <row r="31" ht="13.15" x14ac:dyDescent="0.35"/>
    <row r="32" ht="13.15" x14ac:dyDescent="0.35"/>
    <row r="33" ht="13.15" x14ac:dyDescent="0.35"/>
    <row r="34" ht="13.15" x14ac:dyDescent="0.35"/>
    <row r="35" ht="13.15" x14ac:dyDescent="0.35"/>
    <row r="36" ht="13.15" x14ac:dyDescent="0.35"/>
    <row r="37" ht="13.15" x14ac:dyDescent="0.35"/>
    <row r="38" ht="13.15" x14ac:dyDescent="0.35"/>
    <row r="39" ht="13.15" x14ac:dyDescent="0.35"/>
    <row r="40" ht="13.15" x14ac:dyDescent="0.35"/>
    <row r="41" ht="13.15" x14ac:dyDescent="0.35"/>
    <row r="42" ht="13.15" x14ac:dyDescent="0.35"/>
    <row r="43" ht="13.15" x14ac:dyDescent="0.35"/>
    <row r="44" ht="13.15" x14ac:dyDescent="0.35"/>
    <row r="45" ht="13.15" x14ac:dyDescent="0.35"/>
    <row r="46" ht="13.15" x14ac:dyDescent="0.35"/>
    <row r="47" ht="13.15" x14ac:dyDescent="0.35"/>
    <row r="48" ht="13.15" x14ac:dyDescent="0.35"/>
    <row r="49" spans="1:16384" ht="13.15" x14ac:dyDescent="0.35"/>
    <row r="50" spans="1:16384" ht="13.15" x14ac:dyDescent="0.35"/>
    <row r="51" spans="1:16384" ht="13.15" x14ac:dyDescent="0.35"/>
    <row r="52" spans="1:16384" ht="13.15" x14ac:dyDescent="0.35"/>
    <row r="53" spans="1:16384" ht="13.15" x14ac:dyDescent="0.35"/>
    <row r="54" spans="1:16384" ht="13.15" x14ac:dyDescent="0.35"/>
    <row r="55" spans="1:16384" ht="13.15" x14ac:dyDescent="0.35"/>
    <row r="56" spans="1:16384" ht="13.15" x14ac:dyDescent="0.35"/>
    <row r="57" spans="1:16384" ht="13.15" x14ac:dyDescent="0.35"/>
    <row r="58" spans="1:16384" ht="13.15" x14ac:dyDescent="0.35"/>
    <row r="59" spans="1:16384" ht="13.15" x14ac:dyDescent="0.35"/>
    <row r="60" spans="1:16384" ht="13.15" x14ac:dyDescent="0.35"/>
    <row r="61" spans="1:16384" ht="13.15" x14ac:dyDescent="0.35"/>
    <row r="62" spans="1:16384" ht="13.15" x14ac:dyDescent="0.35"/>
    <row r="63" spans="1:16384" s="154" customFormat="1" ht="13.15" x14ac:dyDescent="0.35">
      <c r="A63" s="154" t="s">
        <v>8</v>
      </c>
      <c r="L63" s="154" t="s">
        <v>8</v>
      </c>
      <c r="M63" s="154" t="s">
        <v>8</v>
      </c>
      <c r="N63" s="154" t="s">
        <v>8</v>
      </c>
      <c r="O63" s="154" t="s">
        <v>8</v>
      </c>
      <c r="P63" s="154" t="s">
        <v>8</v>
      </c>
      <c r="Q63" s="154" t="s">
        <v>8</v>
      </c>
      <c r="R63" s="154" t="s">
        <v>8</v>
      </c>
      <c r="S63" s="154" t="s">
        <v>8</v>
      </c>
      <c r="T63" s="154" t="s">
        <v>8</v>
      </c>
      <c r="U63" s="154" t="s">
        <v>8</v>
      </c>
      <c r="V63" s="154" t="s">
        <v>8</v>
      </c>
      <c r="W63" s="154" t="s">
        <v>8</v>
      </c>
      <c r="X63" s="154" t="s">
        <v>8</v>
      </c>
      <c r="Y63" s="154" t="s">
        <v>8</v>
      </c>
      <c r="Z63" s="154" t="s">
        <v>8</v>
      </c>
      <c r="AA63" s="154" t="s">
        <v>8</v>
      </c>
      <c r="AB63" s="154" t="s">
        <v>8</v>
      </c>
      <c r="AC63" s="154" t="s">
        <v>8</v>
      </c>
      <c r="AD63" s="154" t="s">
        <v>8</v>
      </c>
      <c r="AE63" s="154" t="s">
        <v>8</v>
      </c>
      <c r="AF63" s="154" t="s">
        <v>8</v>
      </c>
      <c r="AG63" s="154" t="s">
        <v>8</v>
      </c>
      <c r="AH63" s="154" t="s">
        <v>8</v>
      </c>
      <c r="AI63" s="154" t="s">
        <v>8</v>
      </c>
      <c r="AJ63" s="154" t="s">
        <v>8</v>
      </c>
      <c r="AK63" s="154" t="s">
        <v>8</v>
      </c>
      <c r="AL63" s="154" t="s">
        <v>8</v>
      </c>
      <c r="AM63" s="154" t="s">
        <v>8</v>
      </c>
      <c r="AN63" s="154" t="s">
        <v>8</v>
      </c>
      <c r="AO63" s="154" t="s">
        <v>8</v>
      </c>
      <c r="AP63" s="154" t="s">
        <v>8</v>
      </c>
      <c r="AQ63" s="154" t="s">
        <v>8</v>
      </c>
      <c r="AR63" s="154" t="s">
        <v>8</v>
      </c>
      <c r="AS63" s="154" t="s">
        <v>8</v>
      </c>
      <c r="AT63" s="154" t="s">
        <v>8</v>
      </c>
      <c r="AU63" s="154" t="s">
        <v>8</v>
      </c>
      <c r="AV63" s="154" t="s">
        <v>8</v>
      </c>
      <c r="AW63" s="154" t="s">
        <v>8</v>
      </c>
      <c r="AX63" s="154" t="s">
        <v>8</v>
      </c>
      <c r="AY63" s="154" t="s">
        <v>8</v>
      </c>
      <c r="AZ63" s="154" t="s">
        <v>8</v>
      </c>
      <c r="BA63" s="154" t="s">
        <v>8</v>
      </c>
      <c r="BB63" s="154" t="s">
        <v>8</v>
      </c>
      <c r="BC63" s="154" t="s">
        <v>8</v>
      </c>
      <c r="BD63" s="154" t="s">
        <v>8</v>
      </c>
      <c r="BE63" s="154" t="s">
        <v>8</v>
      </c>
      <c r="BF63" s="154" t="s">
        <v>8</v>
      </c>
      <c r="BG63" s="154" t="s">
        <v>8</v>
      </c>
      <c r="BH63" s="154" t="s">
        <v>8</v>
      </c>
      <c r="BI63" s="154" t="s">
        <v>8</v>
      </c>
      <c r="BJ63" s="154" t="s">
        <v>8</v>
      </c>
      <c r="BK63" s="154" t="s">
        <v>8</v>
      </c>
      <c r="BL63" s="154" t="s">
        <v>8</v>
      </c>
      <c r="BM63" s="154" t="s">
        <v>8</v>
      </c>
      <c r="BN63" s="154" t="s">
        <v>8</v>
      </c>
      <c r="BO63" s="154" t="s">
        <v>8</v>
      </c>
      <c r="BP63" s="154" t="s">
        <v>8</v>
      </c>
      <c r="BQ63" s="154" t="s">
        <v>8</v>
      </c>
      <c r="BR63" s="154" t="s">
        <v>8</v>
      </c>
      <c r="BS63" s="154" t="s">
        <v>8</v>
      </c>
      <c r="BT63" s="154" t="s">
        <v>8</v>
      </c>
      <c r="BU63" s="154" t="s">
        <v>8</v>
      </c>
      <c r="BV63" s="154" t="s">
        <v>8</v>
      </c>
      <c r="BW63" s="154" t="s">
        <v>8</v>
      </c>
      <c r="BX63" s="154" t="s">
        <v>8</v>
      </c>
      <c r="BY63" s="154" t="s">
        <v>8</v>
      </c>
      <c r="BZ63" s="154" t="s">
        <v>8</v>
      </c>
      <c r="CA63" s="154" t="s">
        <v>8</v>
      </c>
      <c r="CB63" s="154" t="s">
        <v>8</v>
      </c>
      <c r="CC63" s="154" t="s">
        <v>8</v>
      </c>
      <c r="CD63" s="154" t="s">
        <v>8</v>
      </c>
      <c r="CE63" s="154" t="s">
        <v>8</v>
      </c>
      <c r="CF63" s="154" t="s">
        <v>8</v>
      </c>
      <c r="CG63" s="154" t="s">
        <v>8</v>
      </c>
      <c r="CH63" s="154" t="s">
        <v>8</v>
      </c>
      <c r="CI63" s="154" t="s">
        <v>8</v>
      </c>
      <c r="CJ63" s="154" t="s">
        <v>8</v>
      </c>
      <c r="CK63" s="154" t="s">
        <v>8</v>
      </c>
      <c r="CL63" s="154" t="s">
        <v>8</v>
      </c>
      <c r="CM63" s="154" t="s">
        <v>8</v>
      </c>
      <c r="CN63" s="154" t="s">
        <v>8</v>
      </c>
      <c r="CO63" s="154" t="s">
        <v>8</v>
      </c>
      <c r="CP63" s="154" t="s">
        <v>8</v>
      </c>
      <c r="CQ63" s="154" t="s">
        <v>8</v>
      </c>
      <c r="CR63" s="154" t="s">
        <v>8</v>
      </c>
      <c r="CS63" s="154" t="s">
        <v>8</v>
      </c>
      <c r="CT63" s="154" t="s">
        <v>8</v>
      </c>
      <c r="CU63" s="154" t="s">
        <v>8</v>
      </c>
      <c r="CV63" s="154" t="s">
        <v>8</v>
      </c>
      <c r="CW63" s="154" t="s">
        <v>8</v>
      </c>
      <c r="CX63" s="154" t="s">
        <v>8</v>
      </c>
      <c r="CY63" s="154" t="s">
        <v>8</v>
      </c>
      <c r="CZ63" s="154" t="s">
        <v>8</v>
      </c>
      <c r="DA63" s="154" t="s">
        <v>8</v>
      </c>
      <c r="DB63" s="154" t="s">
        <v>8</v>
      </c>
      <c r="DC63" s="154" t="s">
        <v>8</v>
      </c>
      <c r="DD63" s="154" t="s">
        <v>8</v>
      </c>
      <c r="DE63" s="154" t="s">
        <v>8</v>
      </c>
      <c r="DF63" s="154" t="s">
        <v>8</v>
      </c>
      <c r="DG63" s="154" t="s">
        <v>8</v>
      </c>
      <c r="DH63" s="154" t="s">
        <v>8</v>
      </c>
      <c r="DI63" s="154" t="s">
        <v>8</v>
      </c>
      <c r="DJ63" s="154" t="s">
        <v>8</v>
      </c>
      <c r="DK63" s="154" t="s">
        <v>8</v>
      </c>
      <c r="DL63" s="154" t="s">
        <v>8</v>
      </c>
      <c r="DM63" s="154" t="s">
        <v>8</v>
      </c>
      <c r="DN63" s="154" t="s">
        <v>8</v>
      </c>
      <c r="DO63" s="154" t="s">
        <v>8</v>
      </c>
      <c r="DP63" s="154" t="s">
        <v>8</v>
      </c>
      <c r="DQ63" s="154" t="s">
        <v>8</v>
      </c>
      <c r="DR63" s="154" t="s">
        <v>8</v>
      </c>
      <c r="DS63" s="154" t="s">
        <v>8</v>
      </c>
      <c r="DT63" s="154" t="s">
        <v>8</v>
      </c>
      <c r="DU63" s="154" t="s">
        <v>8</v>
      </c>
      <c r="DV63" s="154" t="s">
        <v>8</v>
      </c>
      <c r="DW63" s="154" t="s">
        <v>8</v>
      </c>
      <c r="DX63" s="154" t="s">
        <v>8</v>
      </c>
      <c r="DY63" s="154" t="s">
        <v>8</v>
      </c>
      <c r="DZ63" s="154" t="s">
        <v>8</v>
      </c>
      <c r="EA63" s="154" t="s">
        <v>8</v>
      </c>
      <c r="EB63" s="154" t="s">
        <v>8</v>
      </c>
      <c r="EC63" s="154" t="s">
        <v>8</v>
      </c>
      <c r="ED63" s="154" t="s">
        <v>8</v>
      </c>
      <c r="EE63" s="154" t="s">
        <v>8</v>
      </c>
      <c r="EF63" s="154" t="s">
        <v>8</v>
      </c>
      <c r="EG63" s="154" t="s">
        <v>8</v>
      </c>
      <c r="EH63" s="154" t="s">
        <v>8</v>
      </c>
      <c r="EI63" s="154" t="s">
        <v>8</v>
      </c>
      <c r="EJ63" s="154" t="s">
        <v>8</v>
      </c>
      <c r="EK63" s="154" t="s">
        <v>8</v>
      </c>
      <c r="EL63" s="154" t="s">
        <v>8</v>
      </c>
      <c r="EM63" s="154" t="s">
        <v>8</v>
      </c>
      <c r="EN63" s="154" t="s">
        <v>8</v>
      </c>
      <c r="EO63" s="154" t="s">
        <v>8</v>
      </c>
      <c r="EP63" s="154" t="s">
        <v>8</v>
      </c>
      <c r="EQ63" s="154" t="s">
        <v>8</v>
      </c>
      <c r="ER63" s="154" t="s">
        <v>8</v>
      </c>
      <c r="ES63" s="154" t="s">
        <v>8</v>
      </c>
      <c r="ET63" s="154" t="s">
        <v>8</v>
      </c>
      <c r="EU63" s="154" t="s">
        <v>8</v>
      </c>
      <c r="EV63" s="154" t="s">
        <v>8</v>
      </c>
      <c r="EW63" s="154" t="s">
        <v>8</v>
      </c>
      <c r="EX63" s="154" t="s">
        <v>8</v>
      </c>
      <c r="EY63" s="154" t="s">
        <v>8</v>
      </c>
      <c r="EZ63" s="154" t="s">
        <v>8</v>
      </c>
      <c r="FA63" s="154" t="s">
        <v>8</v>
      </c>
      <c r="FB63" s="154" t="s">
        <v>8</v>
      </c>
      <c r="FC63" s="154" t="s">
        <v>8</v>
      </c>
      <c r="FD63" s="154" t="s">
        <v>8</v>
      </c>
      <c r="FE63" s="154" t="s">
        <v>8</v>
      </c>
      <c r="FF63" s="154" t="s">
        <v>8</v>
      </c>
      <c r="FG63" s="154" t="s">
        <v>8</v>
      </c>
      <c r="FH63" s="154" t="s">
        <v>8</v>
      </c>
      <c r="FI63" s="154" t="s">
        <v>8</v>
      </c>
      <c r="FJ63" s="154" t="s">
        <v>8</v>
      </c>
      <c r="FK63" s="154" t="s">
        <v>8</v>
      </c>
      <c r="FL63" s="154" t="s">
        <v>8</v>
      </c>
      <c r="FM63" s="154" t="s">
        <v>8</v>
      </c>
      <c r="FN63" s="154" t="s">
        <v>8</v>
      </c>
      <c r="FO63" s="154" t="s">
        <v>8</v>
      </c>
      <c r="FP63" s="154" t="s">
        <v>8</v>
      </c>
      <c r="FQ63" s="154" t="s">
        <v>8</v>
      </c>
      <c r="FR63" s="154" t="s">
        <v>8</v>
      </c>
      <c r="FS63" s="154" t="s">
        <v>8</v>
      </c>
      <c r="FT63" s="154" t="s">
        <v>8</v>
      </c>
      <c r="FU63" s="154" t="s">
        <v>8</v>
      </c>
      <c r="FV63" s="154" t="s">
        <v>8</v>
      </c>
      <c r="FW63" s="154" t="s">
        <v>8</v>
      </c>
      <c r="FX63" s="154" t="s">
        <v>8</v>
      </c>
      <c r="FY63" s="154" t="s">
        <v>8</v>
      </c>
      <c r="FZ63" s="154" t="s">
        <v>8</v>
      </c>
      <c r="GA63" s="154" t="s">
        <v>8</v>
      </c>
      <c r="GB63" s="154" t="s">
        <v>8</v>
      </c>
      <c r="GC63" s="154" t="s">
        <v>8</v>
      </c>
      <c r="GD63" s="154" t="s">
        <v>8</v>
      </c>
      <c r="GE63" s="154" t="s">
        <v>8</v>
      </c>
      <c r="GF63" s="154" t="s">
        <v>8</v>
      </c>
      <c r="GG63" s="154" t="s">
        <v>8</v>
      </c>
      <c r="GH63" s="154" t="s">
        <v>8</v>
      </c>
      <c r="GI63" s="154" t="s">
        <v>8</v>
      </c>
      <c r="GJ63" s="154" t="s">
        <v>8</v>
      </c>
      <c r="GK63" s="154" t="s">
        <v>8</v>
      </c>
      <c r="GL63" s="154" t="s">
        <v>8</v>
      </c>
      <c r="GM63" s="154" t="s">
        <v>8</v>
      </c>
      <c r="GN63" s="154" t="s">
        <v>8</v>
      </c>
      <c r="GO63" s="154" t="s">
        <v>8</v>
      </c>
      <c r="GP63" s="154" t="s">
        <v>8</v>
      </c>
      <c r="GQ63" s="154" t="s">
        <v>8</v>
      </c>
      <c r="GR63" s="154" t="s">
        <v>8</v>
      </c>
      <c r="GS63" s="154" t="s">
        <v>8</v>
      </c>
      <c r="GT63" s="154" t="s">
        <v>8</v>
      </c>
      <c r="GU63" s="154" t="s">
        <v>8</v>
      </c>
      <c r="GV63" s="154" t="s">
        <v>8</v>
      </c>
      <c r="GW63" s="154" t="s">
        <v>8</v>
      </c>
      <c r="GX63" s="154" t="s">
        <v>8</v>
      </c>
      <c r="GY63" s="154" t="s">
        <v>8</v>
      </c>
      <c r="GZ63" s="154" t="s">
        <v>8</v>
      </c>
      <c r="HA63" s="154" t="s">
        <v>8</v>
      </c>
      <c r="HB63" s="154" t="s">
        <v>8</v>
      </c>
      <c r="HC63" s="154" t="s">
        <v>8</v>
      </c>
      <c r="HD63" s="154" t="s">
        <v>8</v>
      </c>
      <c r="HE63" s="154" t="s">
        <v>8</v>
      </c>
      <c r="HF63" s="154" t="s">
        <v>8</v>
      </c>
      <c r="HG63" s="154" t="s">
        <v>8</v>
      </c>
      <c r="HH63" s="154" t="s">
        <v>8</v>
      </c>
      <c r="HI63" s="154" t="s">
        <v>8</v>
      </c>
      <c r="HJ63" s="154" t="s">
        <v>8</v>
      </c>
      <c r="HK63" s="154" t="s">
        <v>8</v>
      </c>
      <c r="HL63" s="154" t="s">
        <v>8</v>
      </c>
      <c r="HM63" s="154" t="s">
        <v>8</v>
      </c>
      <c r="HN63" s="154" t="s">
        <v>8</v>
      </c>
      <c r="HO63" s="154" t="s">
        <v>8</v>
      </c>
      <c r="HP63" s="154" t="s">
        <v>8</v>
      </c>
      <c r="HQ63" s="154" t="s">
        <v>8</v>
      </c>
      <c r="HR63" s="154" t="s">
        <v>8</v>
      </c>
      <c r="HS63" s="154" t="s">
        <v>8</v>
      </c>
      <c r="HT63" s="154" t="s">
        <v>8</v>
      </c>
      <c r="HU63" s="154" t="s">
        <v>8</v>
      </c>
      <c r="HV63" s="154" t="s">
        <v>8</v>
      </c>
      <c r="HW63" s="154" t="s">
        <v>8</v>
      </c>
      <c r="HX63" s="154" t="s">
        <v>8</v>
      </c>
      <c r="HY63" s="154" t="s">
        <v>8</v>
      </c>
      <c r="HZ63" s="154" t="s">
        <v>8</v>
      </c>
      <c r="IA63" s="154" t="s">
        <v>8</v>
      </c>
      <c r="IB63" s="154" t="s">
        <v>8</v>
      </c>
      <c r="IC63" s="154" t="s">
        <v>8</v>
      </c>
      <c r="ID63" s="154" t="s">
        <v>8</v>
      </c>
      <c r="IE63" s="154" t="s">
        <v>8</v>
      </c>
      <c r="IF63" s="154" t="s">
        <v>8</v>
      </c>
      <c r="IG63" s="154" t="s">
        <v>8</v>
      </c>
      <c r="IH63" s="154" t="s">
        <v>8</v>
      </c>
      <c r="II63" s="154" t="s">
        <v>8</v>
      </c>
      <c r="IJ63" s="154" t="s">
        <v>8</v>
      </c>
      <c r="IK63" s="154" t="s">
        <v>8</v>
      </c>
      <c r="IL63" s="154" t="s">
        <v>8</v>
      </c>
      <c r="IM63" s="154" t="s">
        <v>8</v>
      </c>
      <c r="IN63" s="154" t="s">
        <v>8</v>
      </c>
      <c r="IO63" s="154" t="s">
        <v>8</v>
      </c>
      <c r="IP63" s="154" t="s">
        <v>8</v>
      </c>
      <c r="IQ63" s="154" t="s">
        <v>8</v>
      </c>
      <c r="IR63" s="154" t="s">
        <v>8</v>
      </c>
      <c r="IS63" s="154" t="s">
        <v>8</v>
      </c>
      <c r="IT63" s="154" t="s">
        <v>8</v>
      </c>
      <c r="IU63" s="154" t="s">
        <v>8</v>
      </c>
      <c r="IV63" s="154" t="s">
        <v>8</v>
      </c>
      <c r="IW63" s="154" t="s">
        <v>8</v>
      </c>
      <c r="IX63" s="154" t="s">
        <v>8</v>
      </c>
      <c r="IY63" s="154" t="s">
        <v>8</v>
      </c>
      <c r="IZ63" s="154" t="s">
        <v>8</v>
      </c>
      <c r="JA63" s="154" t="s">
        <v>8</v>
      </c>
      <c r="JB63" s="154" t="s">
        <v>8</v>
      </c>
      <c r="JC63" s="154" t="s">
        <v>8</v>
      </c>
      <c r="JD63" s="154" t="s">
        <v>8</v>
      </c>
      <c r="JE63" s="154" t="s">
        <v>8</v>
      </c>
      <c r="JF63" s="154" t="s">
        <v>8</v>
      </c>
      <c r="JG63" s="154" t="s">
        <v>8</v>
      </c>
      <c r="JH63" s="154" t="s">
        <v>8</v>
      </c>
      <c r="JI63" s="154" t="s">
        <v>8</v>
      </c>
      <c r="JJ63" s="154" t="s">
        <v>8</v>
      </c>
      <c r="JK63" s="154" t="s">
        <v>8</v>
      </c>
      <c r="JL63" s="154" t="s">
        <v>8</v>
      </c>
      <c r="JM63" s="154" t="s">
        <v>8</v>
      </c>
      <c r="JN63" s="154" t="s">
        <v>8</v>
      </c>
      <c r="JO63" s="154" t="s">
        <v>8</v>
      </c>
      <c r="JP63" s="154" t="s">
        <v>8</v>
      </c>
      <c r="JQ63" s="154" t="s">
        <v>8</v>
      </c>
      <c r="JR63" s="154" t="s">
        <v>8</v>
      </c>
      <c r="JS63" s="154" t="s">
        <v>8</v>
      </c>
      <c r="JT63" s="154" t="s">
        <v>8</v>
      </c>
      <c r="JU63" s="154" t="s">
        <v>8</v>
      </c>
      <c r="JV63" s="154" t="s">
        <v>8</v>
      </c>
      <c r="JW63" s="154" t="s">
        <v>8</v>
      </c>
      <c r="JX63" s="154" t="s">
        <v>8</v>
      </c>
      <c r="JY63" s="154" t="s">
        <v>8</v>
      </c>
      <c r="JZ63" s="154" t="s">
        <v>8</v>
      </c>
      <c r="KA63" s="154" t="s">
        <v>8</v>
      </c>
      <c r="KB63" s="154" t="s">
        <v>8</v>
      </c>
      <c r="KC63" s="154" t="s">
        <v>8</v>
      </c>
      <c r="KD63" s="154" t="s">
        <v>8</v>
      </c>
      <c r="KE63" s="154" t="s">
        <v>8</v>
      </c>
      <c r="KF63" s="154" t="s">
        <v>8</v>
      </c>
      <c r="KG63" s="154" t="s">
        <v>8</v>
      </c>
      <c r="KH63" s="154" t="s">
        <v>8</v>
      </c>
      <c r="KI63" s="154" t="s">
        <v>8</v>
      </c>
      <c r="KJ63" s="154" t="s">
        <v>8</v>
      </c>
      <c r="KK63" s="154" t="s">
        <v>8</v>
      </c>
      <c r="KL63" s="154" t="s">
        <v>8</v>
      </c>
      <c r="KM63" s="154" t="s">
        <v>8</v>
      </c>
      <c r="KN63" s="154" t="s">
        <v>8</v>
      </c>
      <c r="KO63" s="154" t="s">
        <v>8</v>
      </c>
      <c r="KP63" s="154" t="s">
        <v>8</v>
      </c>
      <c r="KQ63" s="154" t="s">
        <v>8</v>
      </c>
      <c r="KR63" s="154" t="s">
        <v>8</v>
      </c>
      <c r="KS63" s="154" t="s">
        <v>8</v>
      </c>
      <c r="KT63" s="154" t="s">
        <v>8</v>
      </c>
      <c r="KU63" s="154" t="s">
        <v>8</v>
      </c>
      <c r="KV63" s="154" t="s">
        <v>8</v>
      </c>
      <c r="KW63" s="154" t="s">
        <v>8</v>
      </c>
      <c r="KX63" s="154" t="s">
        <v>8</v>
      </c>
      <c r="KY63" s="154" t="s">
        <v>8</v>
      </c>
      <c r="KZ63" s="154" t="s">
        <v>8</v>
      </c>
      <c r="LA63" s="154" t="s">
        <v>8</v>
      </c>
      <c r="LB63" s="154" t="s">
        <v>8</v>
      </c>
      <c r="LC63" s="154" t="s">
        <v>8</v>
      </c>
      <c r="LD63" s="154" t="s">
        <v>8</v>
      </c>
      <c r="LE63" s="154" t="s">
        <v>8</v>
      </c>
      <c r="LF63" s="154" t="s">
        <v>8</v>
      </c>
      <c r="LG63" s="154" t="s">
        <v>8</v>
      </c>
      <c r="LH63" s="154" t="s">
        <v>8</v>
      </c>
      <c r="LI63" s="154" t="s">
        <v>8</v>
      </c>
      <c r="LJ63" s="154" t="s">
        <v>8</v>
      </c>
      <c r="LK63" s="154" t="s">
        <v>8</v>
      </c>
      <c r="LL63" s="154" t="s">
        <v>8</v>
      </c>
      <c r="LM63" s="154" t="s">
        <v>8</v>
      </c>
      <c r="LN63" s="154" t="s">
        <v>8</v>
      </c>
      <c r="LO63" s="154" t="s">
        <v>8</v>
      </c>
      <c r="LP63" s="154" t="s">
        <v>8</v>
      </c>
      <c r="LQ63" s="154" t="s">
        <v>8</v>
      </c>
      <c r="LR63" s="154" t="s">
        <v>8</v>
      </c>
      <c r="LS63" s="154" t="s">
        <v>8</v>
      </c>
      <c r="LT63" s="154" t="s">
        <v>8</v>
      </c>
      <c r="LU63" s="154" t="s">
        <v>8</v>
      </c>
      <c r="LV63" s="154" t="s">
        <v>8</v>
      </c>
      <c r="LW63" s="154" t="s">
        <v>8</v>
      </c>
      <c r="LX63" s="154" t="s">
        <v>8</v>
      </c>
      <c r="LY63" s="154" t="s">
        <v>8</v>
      </c>
      <c r="LZ63" s="154" t="s">
        <v>8</v>
      </c>
      <c r="MA63" s="154" t="s">
        <v>8</v>
      </c>
      <c r="MB63" s="154" t="s">
        <v>8</v>
      </c>
      <c r="MC63" s="154" t="s">
        <v>8</v>
      </c>
      <c r="MD63" s="154" t="s">
        <v>8</v>
      </c>
      <c r="ME63" s="154" t="s">
        <v>8</v>
      </c>
      <c r="MF63" s="154" t="s">
        <v>8</v>
      </c>
      <c r="MG63" s="154" t="s">
        <v>8</v>
      </c>
      <c r="MH63" s="154" t="s">
        <v>8</v>
      </c>
      <c r="MI63" s="154" t="s">
        <v>8</v>
      </c>
      <c r="MJ63" s="154" t="s">
        <v>8</v>
      </c>
      <c r="MK63" s="154" t="s">
        <v>8</v>
      </c>
      <c r="ML63" s="154" t="s">
        <v>8</v>
      </c>
      <c r="MM63" s="154" t="s">
        <v>8</v>
      </c>
      <c r="MN63" s="154" t="s">
        <v>8</v>
      </c>
      <c r="MO63" s="154" t="s">
        <v>8</v>
      </c>
      <c r="MP63" s="154" t="s">
        <v>8</v>
      </c>
      <c r="MQ63" s="154" t="s">
        <v>8</v>
      </c>
      <c r="MR63" s="154" t="s">
        <v>8</v>
      </c>
      <c r="MS63" s="154" t="s">
        <v>8</v>
      </c>
      <c r="MT63" s="154" t="s">
        <v>8</v>
      </c>
      <c r="MU63" s="154" t="s">
        <v>8</v>
      </c>
      <c r="MV63" s="154" t="s">
        <v>8</v>
      </c>
      <c r="MW63" s="154" t="s">
        <v>8</v>
      </c>
      <c r="MX63" s="154" t="s">
        <v>8</v>
      </c>
      <c r="MY63" s="154" t="s">
        <v>8</v>
      </c>
      <c r="MZ63" s="154" t="s">
        <v>8</v>
      </c>
      <c r="NA63" s="154" t="s">
        <v>8</v>
      </c>
      <c r="NB63" s="154" t="s">
        <v>8</v>
      </c>
      <c r="NC63" s="154" t="s">
        <v>8</v>
      </c>
      <c r="ND63" s="154" t="s">
        <v>8</v>
      </c>
      <c r="NE63" s="154" t="s">
        <v>8</v>
      </c>
      <c r="NF63" s="154" t="s">
        <v>8</v>
      </c>
      <c r="NG63" s="154" t="s">
        <v>8</v>
      </c>
      <c r="NH63" s="154" t="s">
        <v>8</v>
      </c>
      <c r="NI63" s="154" t="s">
        <v>8</v>
      </c>
      <c r="NJ63" s="154" t="s">
        <v>8</v>
      </c>
      <c r="NK63" s="154" t="s">
        <v>8</v>
      </c>
      <c r="NL63" s="154" t="s">
        <v>8</v>
      </c>
      <c r="NM63" s="154" t="s">
        <v>8</v>
      </c>
      <c r="NN63" s="154" t="s">
        <v>8</v>
      </c>
      <c r="NO63" s="154" t="s">
        <v>8</v>
      </c>
      <c r="NP63" s="154" t="s">
        <v>8</v>
      </c>
      <c r="NQ63" s="154" t="s">
        <v>8</v>
      </c>
      <c r="NR63" s="154" t="s">
        <v>8</v>
      </c>
      <c r="NS63" s="154" t="s">
        <v>8</v>
      </c>
      <c r="NT63" s="154" t="s">
        <v>8</v>
      </c>
      <c r="NU63" s="154" t="s">
        <v>8</v>
      </c>
      <c r="NV63" s="154" t="s">
        <v>8</v>
      </c>
      <c r="NW63" s="154" t="s">
        <v>8</v>
      </c>
      <c r="NX63" s="154" t="s">
        <v>8</v>
      </c>
      <c r="NY63" s="154" t="s">
        <v>8</v>
      </c>
      <c r="NZ63" s="154" t="s">
        <v>8</v>
      </c>
      <c r="OA63" s="154" t="s">
        <v>8</v>
      </c>
      <c r="OB63" s="154" t="s">
        <v>8</v>
      </c>
      <c r="OC63" s="154" t="s">
        <v>8</v>
      </c>
      <c r="OD63" s="154" t="s">
        <v>8</v>
      </c>
      <c r="OE63" s="154" t="s">
        <v>8</v>
      </c>
      <c r="OF63" s="154" t="s">
        <v>8</v>
      </c>
      <c r="OG63" s="154" t="s">
        <v>8</v>
      </c>
      <c r="OH63" s="154" t="s">
        <v>8</v>
      </c>
      <c r="OI63" s="154" t="s">
        <v>8</v>
      </c>
      <c r="OJ63" s="154" t="s">
        <v>8</v>
      </c>
      <c r="OK63" s="154" t="s">
        <v>8</v>
      </c>
      <c r="OL63" s="154" t="s">
        <v>8</v>
      </c>
      <c r="OM63" s="154" t="s">
        <v>8</v>
      </c>
      <c r="ON63" s="154" t="s">
        <v>8</v>
      </c>
      <c r="OO63" s="154" t="s">
        <v>8</v>
      </c>
      <c r="OP63" s="154" t="s">
        <v>8</v>
      </c>
      <c r="OQ63" s="154" t="s">
        <v>8</v>
      </c>
      <c r="OR63" s="154" t="s">
        <v>8</v>
      </c>
      <c r="OS63" s="154" t="s">
        <v>8</v>
      </c>
      <c r="OT63" s="154" t="s">
        <v>8</v>
      </c>
      <c r="OU63" s="154" t="s">
        <v>8</v>
      </c>
      <c r="OV63" s="154" t="s">
        <v>8</v>
      </c>
      <c r="OW63" s="154" t="s">
        <v>8</v>
      </c>
      <c r="OX63" s="154" t="s">
        <v>8</v>
      </c>
      <c r="OY63" s="154" t="s">
        <v>8</v>
      </c>
      <c r="OZ63" s="154" t="s">
        <v>8</v>
      </c>
      <c r="PA63" s="154" t="s">
        <v>8</v>
      </c>
      <c r="PB63" s="154" t="s">
        <v>8</v>
      </c>
      <c r="PC63" s="154" t="s">
        <v>8</v>
      </c>
      <c r="PD63" s="154" t="s">
        <v>8</v>
      </c>
      <c r="PE63" s="154" t="s">
        <v>8</v>
      </c>
      <c r="PF63" s="154" t="s">
        <v>8</v>
      </c>
      <c r="PG63" s="154" t="s">
        <v>8</v>
      </c>
      <c r="PH63" s="154" t="s">
        <v>8</v>
      </c>
      <c r="PI63" s="154" t="s">
        <v>8</v>
      </c>
      <c r="PJ63" s="154" t="s">
        <v>8</v>
      </c>
      <c r="PK63" s="154" t="s">
        <v>8</v>
      </c>
      <c r="PL63" s="154" t="s">
        <v>8</v>
      </c>
      <c r="PM63" s="154" t="s">
        <v>8</v>
      </c>
      <c r="PN63" s="154" t="s">
        <v>8</v>
      </c>
      <c r="PO63" s="154" t="s">
        <v>8</v>
      </c>
      <c r="PP63" s="154" t="s">
        <v>8</v>
      </c>
      <c r="PQ63" s="154" t="s">
        <v>8</v>
      </c>
      <c r="PR63" s="154" t="s">
        <v>8</v>
      </c>
      <c r="PS63" s="154" t="s">
        <v>8</v>
      </c>
      <c r="PT63" s="154" t="s">
        <v>8</v>
      </c>
      <c r="PU63" s="154" t="s">
        <v>8</v>
      </c>
      <c r="PV63" s="154" t="s">
        <v>8</v>
      </c>
      <c r="PW63" s="154" t="s">
        <v>8</v>
      </c>
      <c r="PX63" s="154" t="s">
        <v>8</v>
      </c>
      <c r="PY63" s="154" t="s">
        <v>8</v>
      </c>
      <c r="PZ63" s="154" t="s">
        <v>8</v>
      </c>
      <c r="QA63" s="154" t="s">
        <v>8</v>
      </c>
      <c r="QB63" s="154" t="s">
        <v>8</v>
      </c>
      <c r="QC63" s="154" t="s">
        <v>8</v>
      </c>
      <c r="QD63" s="154" t="s">
        <v>8</v>
      </c>
      <c r="QE63" s="154" t="s">
        <v>8</v>
      </c>
      <c r="QF63" s="154" t="s">
        <v>8</v>
      </c>
      <c r="QG63" s="154" t="s">
        <v>8</v>
      </c>
      <c r="QH63" s="154" t="s">
        <v>8</v>
      </c>
      <c r="QI63" s="154" t="s">
        <v>8</v>
      </c>
      <c r="QJ63" s="154" t="s">
        <v>8</v>
      </c>
      <c r="QK63" s="154" t="s">
        <v>8</v>
      </c>
      <c r="QL63" s="154" t="s">
        <v>8</v>
      </c>
      <c r="QM63" s="154" t="s">
        <v>8</v>
      </c>
      <c r="QN63" s="154" t="s">
        <v>8</v>
      </c>
      <c r="QO63" s="154" t="s">
        <v>8</v>
      </c>
      <c r="QP63" s="154" t="s">
        <v>8</v>
      </c>
      <c r="QQ63" s="154" t="s">
        <v>8</v>
      </c>
      <c r="QR63" s="154" t="s">
        <v>8</v>
      </c>
      <c r="QS63" s="154" t="s">
        <v>8</v>
      </c>
      <c r="QT63" s="154" t="s">
        <v>8</v>
      </c>
      <c r="QU63" s="154" t="s">
        <v>8</v>
      </c>
      <c r="QV63" s="154" t="s">
        <v>8</v>
      </c>
      <c r="QW63" s="154" t="s">
        <v>8</v>
      </c>
      <c r="QX63" s="154" t="s">
        <v>8</v>
      </c>
      <c r="QY63" s="154" t="s">
        <v>8</v>
      </c>
      <c r="QZ63" s="154" t="s">
        <v>8</v>
      </c>
      <c r="RA63" s="154" t="s">
        <v>8</v>
      </c>
      <c r="RB63" s="154" t="s">
        <v>8</v>
      </c>
      <c r="RC63" s="154" t="s">
        <v>8</v>
      </c>
      <c r="RD63" s="154" t="s">
        <v>8</v>
      </c>
      <c r="RE63" s="154" t="s">
        <v>8</v>
      </c>
      <c r="RF63" s="154" t="s">
        <v>8</v>
      </c>
      <c r="RG63" s="154" t="s">
        <v>8</v>
      </c>
      <c r="RH63" s="154" t="s">
        <v>8</v>
      </c>
      <c r="RI63" s="154" t="s">
        <v>8</v>
      </c>
      <c r="RJ63" s="154" t="s">
        <v>8</v>
      </c>
      <c r="RK63" s="154" t="s">
        <v>8</v>
      </c>
      <c r="RL63" s="154" t="s">
        <v>8</v>
      </c>
      <c r="RM63" s="154" t="s">
        <v>8</v>
      </c>
      <c r="RN63" s="154" t="s">
        <v>8</v>
      </c>
      <c r="RO63" s="154" t="s">
        <v>8</v>
      </c>
      <c r="RP63" s="154" t="s">
        <v>8</v>
      </c>
      <c r="RQ63" s="154" t="s">
        <v>8</v>
      </c>
      <c r="RR63" s="154" t="s">
        <v>8</v>
      </c>
      <c r="RS63" s="154" t="s">
        <v>8</v>
      </c>
      <c r="RT63" s="154" t="s">
        <v>8</v>
      </c>
      <c r="RU63" s="154" t="s">
        <v>8</v>
      </c>
      <c r="RV63" s="154" t="s">
        <v>8</v>
      </c>
      <c r="RW63" s="154" t="s">
        <v>8</v>
      </c>
      <c r="RX63" s="154" t="s">
        <v>8</v>
      </c>
      <c r="RY63" s="154" t="s">
        <v>8</v>
      </c>
      <c r="RZ63" s="154" t="s">
        <v>8</v>
      </c>
      <c r="SA63" s="154" t="s">
        <v>8</v>
      </c>
      <c r="SB63" s="154" t="s">
        <v>8</v>
      </c>
      <c r="SC63" s="154" t="s">
        <v>8</v>
      </c>
      <c r="SD63" s="154" t="s">
        <v>8</v>
      </c>
      <c r="SE63" s="154" t="s">
        <v>8</v>
      </c>
      <c r="SF63" s="154" t="s">
        <v>8</v>
      </c>
      <c r="SG63" s="154" t="s">
        <v>8</v>
      </c>
      <c r="SH63" s="154" t="s">
        <v>8</v>
      </c>
      <c r="SI63" s="154" t="s">
        <v>8</v>
      </c>
      <c r="SJ63" s="154" t="s">
        <v>8</v>
      </c>
      <c r="SK63" s="154" t="s">
        <v>8</v>
      </c>
      <c r="SL63" s="154" t="s">
        <v>8</v>
      </c>
      <c r="SM63" s="154" t="s">
        <v>8</v>
      </c>
      <c r="SN63" s="154" t="s">
        <v>8</v>
      </c>
      <c r="SO63" s="154" t="s">
        <v>8</v>
      </c>
      <c r="SP63" s="154" t="s">
        <v>8</v>
      </c>
      <c r="SQ63" s="154" t="s">
        <v>8</v>
      </c>
      <c r="SR63" s="154" t="s">
        <v>8</v>
      </c>
      <c r="SS63" s="154" t="s">
        <v>8</v>
      </c>
      <c r="ST63" s="154" t="s">
        <v>8</v>
      </c>
      <c r="SU63" s="154" t="s">
        <v>8</v>
      </c>
      <c r="SV63" s="154" t="s">
        <v>8</v>
      </c>
      <c r="SW63" s="154" t="s">
        <v>8</v>
      </c>
      <c r="SX63" s="154" t="s">
        <v>8</v>
      </c>
      <c r="SY63" s="154" t="s">
        <v>8</v>
      </c>
      <c r="SZ63" s="154" t="s">
        <v>8</v>
      </c>
      <c r="TA63" s="154" t="s">
        <v>8</v>
      </c>
      <c r="TB63" s="154" t="s">
        <v>8</v>
      </c>
      <c r="TC63" s="154" t="s">
        <v>8</v>
      </c>
      <c r="TD63" s="154" t="s">
        <v>8</v>
      </c>
      <c r="TE63" s="154" t="s">
        <v>8</v>
      </c>
      <c r="TF63" s="154" t="s">
        <v>8</v>
      </c>
      <c r="TG63" s="154" t="s">
        <v>8</v>
      </c>
      <c r="TH63" s="154" t="s">
        <v>8</v>
      </c>
      <c r="TI63" s="154" t="s">
        <v>8</v>
      </c>
      <c r="TJ63" s="154" t="s">
        <v>8</v>
      </c>
      <c r="TK63" s="154" t="s">
        <v>8</v>
      </c>
      <c r="TL63" s="154" t="s">
        <v>8</v>
      </c>
      <c r="TM63" s="154" t="s">
        <v>8</v>
      </c>
      <c r="TN63" s="154" t="s">
        <v>8</v>
      </c>
      <c r="TO63" s="154" t="s">
        <v>8</v>
      </c>
      <c r="TP63" s="154" t="s">
        <v>8</v>
      </c>
      <c r="TQ63" s="154" t="s">
        <v>8</v>
      </c>
      <c r="TR63" s="154" t="s">
        <v>8</v>
      </c>
      <c r="TS63" s="154" t="s">
        <v>8</v>
      </c>
      <c r="TT63" s="154" t="s">
        <v>8</v>
      </c>
      <c r="TU63" s="154" t="s">
        <v>8</v>
      </c>
      <c r="TV63" s="154" t="s">
        <v>8</v>
      </c>
      <c r="TW63" s="154" t="s">
        <v>8</v>
      </c>
      <c r="TX63" s="154" t="s">
        <v>8</v>
      </c>
      <c r="TY63" s="154" t="s">
        <v>8</v>
      </c>
      <c r="TZ63" s="154" t="s">
        <v>8</v>
      </c>
      <c r="UA63" s="154" t="s">
        <v>8</v>
      </c>
      <c r="UB63" s="154" t="s">
        <v>8</v>
      </c>
      <c r="UC63" s="154" t="s">
        <v>8</v>
      </c>
      <c r="UD63" s="154" t="s">
        <v>8</v>
      </c>
      <c r="UE63" s="154" t="s">
        <v>8</v>
      </c>
      <c r="UF63" s="154" t="s">
        <v>8</v>
      </c>
      <c r="UG63" s="154" t="s">
        <v>8</v>
      </c>
      <c r="UH63" s="154" t="s">
        <v>8</v>
      </c>
      <c r="UI63" s="154" t="s">
        <v>8</v>
      </c>
      <c r="UJ63" s="154" t="s">
        <v>8</v>
      </c>
      <c r="UK63" s="154" t="s">
        <v>8</v>
      </c>
      <c r="UL63" s="154" t="s">
        <v>8</v>
      </c>
      <c r="UM63" s="154" t="s">
        <v>8</v>
      </c>
      <c r="UN63" s="154" t="s">
        <v>8</v>
      </c>
      <c r="UO63" s="154" t="s">
        <v>8</v>
      </c>
      <c r="UP63" s="154" t="s">
        <v>8</v>
      </c>
      <c r="UQ63" s="154" t="s">
        <v>8</v>
      </c>
      <c r="UR63" s="154" t="s">
        <v>8</v>
      </c>
      <c r="US63" s="154" t="s">
        <v>8</v>
      </c>
      <c r="UT63" s="154" t="s">
        <v>8</v>
      </c>
      <c r="UU63" s="154" t="s">
        <v>8</v>
      </c>
      <c r="UV63" s="154" t="s">
        <v>8</v>
      </c>
      <c r="UW63" s="154" t="s">
        <v>8</v>
      </c>
      <c r="UX63" s="154" t="s">
        <v>8</v>
      </c>
      <c r="UY63" s="154" t="s">
        <v>8</v>
      </c>
      <c r="UZ63" s="154" t="s">
        <v>8</v>
      </c>
      <c r="VA63" s="154" t="s">
        <v>8</v>
      </c>
      <c r="VB63" s="154" t="s">
        <v>8</v>
      </c>
      <c r="VC63" s="154" t="s">
        <v>8</v>
      </c>
      <c r="VD63" s="154" t="s">
        <v>8</v>
      </c>
      <c r="VE63" s="154" t="s">
        <v>8</v>
      </c>
      <c r="VF63" s="154" t="s">
        <v>8</v>
      </c>
      <c r="VG63" s="154" t="s">
        <v>8</v>
      </c>
      <c r="VH63" s="154" t="s">
        <v>8</v>
      </c>
      <c r="VI63" s="154" t="s">
        <v>8</v>
      </c>
      <c r="VJ63" s="154" t="s">
        <v>8</v>
      </c>
      <c r="VK63" s="154" t="s">
        <v>8</v>
      </c>
      <c r="VL63" s="154" t="s">
        <v>8</v>
      </c>
      <c r="VM63" s="154" t="s">
        <v>8</v>
      </c>
      <c r="VN63" s="154" t="s">
        <v>8</v>
      </c>
      <c r="VO63" s="154" t="s">
        <v>8</v>
      </c>
      <c r="VP63" s="154" t="s">
        <v>8</v>
      </c>
      <c r="VQ63" s="154" t="s">
        <v>8</v>
      </c>
      <c r="VR63" s="154" t="s">
        <v>8</v>
      </c>
      <c r="VS63" s="154" t="s">
        <v>8</v>
      </c>
      <c r="VT63" s="154" t="s">
        <v>8</v>
      </c>
      <c r="VU63" s="154" t="s">
        <v>8</v>
      </c>
      <c r="VV63" s="154" t="s">
        <v>8</v>
      </c>
      <c r="VW63" s="154" t="s">
        <v>8</v>
      </c>
      <c r="VX63" s="154" t="s">
        <v>8</v>
      </c>
      <c r="VY63" s="154" t="s">
        <v>8</v>
      </c>
      <c r="VZ63" s="154" t="s">
        <v>8</v>
      </c>
      <c r="WA63" s="154" t="s">
        <v>8</v>
      </c>
      <c r="WB63" s="154" t="s">
        <v>8</v>
      </c>
      <c r="WC63" s="154" t="s">
        <v>8</v>
      </c>
      <c r="WD63" s="154" t="s">
        <v>8</v>
      </c>
      <c r="WE63" s="154" t="s">
        <v>8</v>
      </c>
      <c r="WF63" s="154" t="s">
        <v>8</v>
      </c>
      <c r="WG63" s="154" t="s">
        <v>8</v>
      </c>
      <c r="WH63" s="154" t="s">
        <v>8</v>
      </c>
      <c r="WI63" s="154" t="s">
        <v>8</v>
      </c>
      <c r="WJ63" s="154" t="s">
        <v>8</v>
      </c>
      <c r="WK63" s="154" t="s">
        <v>8</v>
      </c>
      <c r="WL63" s="154" t="s">
        <v>8</v>
      </c>
      <c r="WM63" s="154" t="s">
        <v>8</v>
      </c>
      <c r="WN63" s="154" t="s">
        <v>8</v>
      </c>
      <c r="WO63" s="154" t="s">
        <v>8</v>
      </c>
      <c r="WP63" s="154" t="s">
        <v>8</v>
      </c>
      <c r="WQ63" s="154" t="s">
        <v>8</v>
      </c>
      <c r="WR63" s="154" t="s">
        <v>8</v>
      </c>
      <c r="WS63" s="154" t="s">
        <v>8</v>
      </c>
      <c r="WT63" s="154" t="s">
        <v>8</v>
      </c>
      <c r="WU63" s="154" t="s">
        <v>8</v>
      </c>
      <c r="WV63" s="154" t="s">
        <v>8</v>
      </c>
      <c r="WW63" s="154" t="s">
        <v>8</v>
      </c>
      <c r="WX63" s="154" t="s">
        <v>8</v>
      </c>
      <c r="WY63" s="154" t="s">
        <v>8</v>
      </c>
      <c r="WZ63" s="154" t="s">
        <v>8</v>
      </c>
      <c r="XA63" s="154" t="s">
        <v>8</v>
      </c>
      <c r="XB63" s="154" t="s">
        <v>8</v>
      </c>
      <c r="XC63" s="154" t="s">
        <v>8</v>
      </c>
      <c r="XD63" s="154" t="s">
        <v>8</v>
      </c>
      <c r="XE63" s="154" t="s">
        <v>8</v>
      </c>
      <c r="XF63" s="154" t="s">
        <v>8</v>
      </c>
      <c r="XG63" s="154" t="s">
        <v>8</v>
      </c>
      <c r="XH63" s="154" t="s">
        <v>8</v>
      </c>
      <c r="XI63" s="154" t="s">
        <v>8</v>
      </c>
      <c r="XJ63" s="154" t="s">
        <v>8</v>
      </c>
      <c r="XK63" s="154" t="s">
        <v>8</v>
      </c>
      <c r="XL63" s="154" t="s">
        <v>8</v>
      </c>
      <c r="XM63" s="154" t="s">
        <v>8</v>
      </c>
      <c r="XN63" s="154" t="s">
        <v>8</v>
      </c>
      <c r="XO63" s="154" t="s">
        <v>8</v>
      </c>
      <c r="XP63" s="154" t="s">
        <v>8</v>
      </c>
      <c r="XQ63" s="154" t="s">
        <v>8</v>
      </c>
      <c r="XR63" s="154" t="s">
        <v>8</v>
      </c>
      <c r="XS63" s="154" t="s">
        <v>8</v>
      </c>
      <c r="XT63" s="154" t="s">
        <v>8</v>
      </c>
      <c r="XU63" s="154" t="s">
        <v>8</v>
      </c>
      <c r="XV63" s="154" t="s">
        <v>8</v>
      </c>
      <c r="XW63" s="154" t="s">
        <v>8</v>
      </c>
      <c r="XX63" s="154" t="s">
        <v>8</v>
      </c>
      <c r="XY63" s="154" t="s">
        <v>8</v>
      </c>
      <c r="XZ63" s="154" t="s">
        <v>8</v>
      </c>
      <c r="YA63" s="154" t="s">
        <v>8</v>
      </c>
      <c r="YB63" s="154" t="s">
        <v>8</v>
      </c>
      <c r="YC63" s="154" t="s">
        <v>8</v>
      </c>
      <c r="YD63" s="154" t="s">
        <v>8</v>
      </c>
      <c r="YE63" s="154" t="s">
        <v>8</v>
      </c>
      <c r="YF63" s="154" t="s">
        <v>8</v>
      </c>
      <c r="YG63" s="154" t="s">
        <v>8</v>
      </c>
      <c r="YH63" s="154" t="s">
        <v>8</v>
      </c>
      <c r="YI63" s="154" t="s">
        <v>8</v>
      </c>
      <c r="YJ63" s="154" t="s">
        <v>8</v>
      </c>
      <c r="YK63" s="154" t="s">
        <v>8</v>
      </c>
      <c r="YL63" s="154" t="s">
        <v>8</v>
      </c>
      <c r="YM63" s="154" t="s">
        <v>8</v>
      </c>
      <c r="YN63" s="154" t="s">
        <v>8</v>
      </c>
      <c r="YO63" s="154" t="s">
        <v>8</v>
      </c>
      <c r="YP63" s="154" t="s">
        <v>8</v>
      </c>
      <c r="YQ63" s="154" t="s">
        <v>8</v>
      </c>
      <c r="YR63" s="154" t="s">
        <v>8</v>
      </c>
      <c r="YS63" s="154" t="s">
        <v>8</v>
      </c>
      <c r="YT63" s="154" t="s">
        <v>8</v>
      </c>
      <c r="YU63" s="154" t="s">
        <v>8</v>
      </c>
      <c r="YV63" s="154" t="s">
        <v>8</v>
      </c>
      <c r="YW63" s="154" t="s">
        <v>8</v>
      </c>
      <c r="YX63" s="154" t="s">
        <v>8</v>
      </c>
      <c r="YY63" s="154" t="s">
        <v>8</v>
      </c>
      <c r="YZ63" s="154" t="s">
        <v>8</v>
      </c>
      <c r="ZA63" s="154" t="s">
        <v>8</v>
      </c>
      <c r="ZB63" s="154" t="s">
        <v>8</v>
      </c>
      <c r="ZC63" s="154" t="s">
        <v>8</v>
      </c>
      <c r="ZD63" s="154" t="s">
        <v>8</v>
      </c>
      <c r="ZE63" s="154" t="s">
        <v>8</v>
      </c>
      <c r="ZF63" s="154" t="s">
        <v>8</v>
      </c>
      <c r="ZG63" s="154" t="s">
        <v>8</v>
      </c>
      <c r="ZH63" s="154" t="s">
        <v>8</v>
      </c>
      <c r="ZI63" s="154" t="s">
        <v>8</v>
      </c>
      <c r="ZJ63" s="154" t="s">
        <v>8</v>
      </c>
      <c r="ZK63" s="154" t="s">
        <v>8</v>
      </c>
      <c r="ZL63" s="154" t="s">
        <v>8</v>
      </c>
      <c r="ZM63" s="154" t="s">
        <v>8</v>
      </c>
      <c r="ZN63" s="154" t="s">
        <v>8</v>
      </c>
      <c r="ZO63" s="154" t="s">
        <v>8</v>
      </c>
      <c r="ZP63" s="154" t="s">
        <v>8</v>
      </c>
      <c r="ZQ63" s="154" t="s">
        <v>8</v>
      </c>
      <c r="ZR63" s="154" t="s">
        <v>8</v>
      </c>
      <c r="ZS63" s="154" t="s">
        <v>8</v>
      </c>
      <c r="ZT63" s="154" t="s">
        <v>8</v>
      </c>
      <c r="ZU63" s="154" t="s">
        <v>8</v>
      </c>
      <c r="ZV63" s="154" t="s">
        <v>8</v>
      </c>
      <c r="ZW63" s="154" t="s">
        <v>8</v>
      </c>
      <c r="ZX63" s="154" t="s">
        <v>8</v>
      </c>
      <c r="ZY63" s="154" t="s">
        <v>8</v>
      </c>
      <c r="ZZ63" s="154" t="s">
        <v>8</v>
      </c>
      <c r="AAA63" s="154" t="s">
        <v>8</v>
      </c>
      <c r="AAB63" s="154" t="s">
        <v>8</v>
      </c>
      <c r="AAC63" s="154" t="s">
        <v>8</v>
      </c>
      <c r="AAD63" s="154" t="s">
        <v>8</v>
      </c>
      <c r="AAE63" s="154" t="s">
        <v>8</v>
      </c>
      <c r="AAF63" s="154" t="s">
        <v>8</v>
      </c>
      <c r="AAG63" s="154" t="s">
        <v>8</v>
      </c>
      <c r="AAH63" s="154" t="s">
        <v>8</v>
      </c>
      <c r="AAI63" s="154" t="s">
        <v>8</v>
      </c>
      <c r="AAJ63" s="154" t="s">
        <v>8</v>
      </c>
      <c r="AAK63" s="154" t="s">
        <v>8</v>
      </c>
      <c r="AAL63" s="154" t="s">
        <v>8</v>
      </c>
      <c r="AAM63" s="154" t="s">
        <v>8</v>
      </c>
      <c r="AAN63" s="154" t="s">
        <v>8</v>
      </c>
      <c r="AAO63" s="154" t="s">
        <v>8</v>
      </c>
      <c r="AAP63" s="154" t="s">
        <v>8</v>
      </c>
      <c r="AAQ63" s="154" t="s">
        <v>8</v>
      </c>
      <c r="AAR63" s="154" t="s">
        <v>8</v>
      </c>
      <c r="AAS63" s="154" t="s">
        <v>8</v>
      </c>
      <c r="AAT63" s="154" t="s">
        <v>8</v>
      </c>
      <c r="AAU63" s="154" t="s">
        <v>8</v>
      </c>
      <c r="AAV63" s="154" t="s">
        <v>8</v>
      </c>
      <c r="AAW63" s="154" t="s">
        <v>8</v>
      </c>
      <c r="AAX63" s="154" t="s">
        <v>8</v>
      </c>
      <c r="AAY63" s="154" t="s">
        <v>8</v>
      </c>
      <c r="AAZ63" s="154" t="s">
        <v>8</v>
      </c>
      <c r="ABA63" s="154" t="s">
        <v>8</v>
      </c>
      <c r="ABB63" s="154" t="s">
        <v>8</v>
      </c>
      <c r="ABC63" s="154" t="s">
        <v>8</v>
      </c>
      <c r="ABD63" s="154" t="s">
        <v>8</v>
      </c>
      <c r="ABE63" s="154" t="s">
        <v>8</v>
      </c>
      <c r="ABF63" s="154" t="s">
        <v>8</v>
      </c>
      <c r="ABG63" s="154" t="s">
        <v>8</v>
      </c>
      <c r="ABH63" s="154" t="s">
        <v>8</v>
      </c>
      <c r="ABI63" s="154" t="s">
        <v>8</v>
      </c>
      <c r="ABJ63" s="154" t="s">
        <v>8</v>
      </c>
      <c r="ABK63" s="154" t="s">
        <v>8</v>
      </c>
      <c r="ABL63" s="154" t="s">
        <v>8</v>
      </c>
      <c r="ABM63" s="154" t="s">
        <v>8</v>
      </c>
      <c r="ABN63" s="154" t="s">
        <v>8</v>
      </c>
      <c r="ABO63" s="154" t="s">
        <v>8</v>
      </c>
      <c r="ABP63" s="154" t="s">
        <v>8</v>
      </c>
      <c r="ABQ63" s="154" t="s">
        <v>8</v>
      </c>
      <c r="ABR63" s="154" t="s">
        <v>8</v>
      </c>
      <c r="ABS63" s="154" t="s">
        <v>8</v>
      </c>
      <c r="ABT63" s="154" t="s">
        <v>8</v>
      </c>
      <c r="ABU63" s="154" t="s">
        <v>8</v>
      </c>
      <c r="ABV63" s="154" t="s">
        <v>8</v>
      </c>
      <c r="ABW63" s="154" t="s">
        <v>8</v>
      </c>
      <c r="ABX63" s="154" t="s">
        <v>8</v>
      </c>
      <c r="ABY63" s="154" t="s">
        <v>8</v>
      </c>
      <c r="ABZ63" s="154" t="s">
        <v>8</v>
      </c>
      <c r="ACA63" s="154" t="s">
        <v>8</v>
      </c>
      <c r="ACB63" s="154" t="s">
        <v>8</v>
      </c>
      <c r="ACC63" s="154" t="s">
        <v>8</v>
      </c>
      <c r="ACD63" s="154" t="s">
        <v>8</v>
      </c>
      <c r="ACE63" s="154" t="s">
        <v>8</v>
      </c>
      <c r="ACF63" s="154" t="s">
        <v>8</v>
      </c>
      <c r="ACG63" s="154" t="s">
        <v>8</v>
      </c>
      <c r="ACH63" s="154" t="s">
        <v>8</v>
      </c>
      <c r="ACI63" s="154" t="s">
        <v>8</v>
      </c>
      <c r="ACJ63" s="154" t="s">
        <v>8</v>
      </c>
      <c r="ACK63" s="154" t="s">
        <v>8</v>
      </c>
      <c r="ACL63" s="154" t="s">
        <v>8</v>
      </c>
      <c r="ACM63" s="154" t="s">
        <v>8</v>
      </c>
      <c r="ACN63" s="154" t="s">
        <v>8</v>
      </c>
      <c r="ACO63" s="154" t="s">
        <v>8</v>
      </c>
      <c r="ACP63" s="154" t="s">
        <v>8</v>
      </c>
      <c r="ACQ63" s="154" t="s">
        <v>8</v>
      </c>
      <c r="ACR63" s="154" t="s">
        <v>8</v>
      </c>
      <c r="ACS63" s="154" t="s">
        <v>8</v>
      </c>
      <c r="ACT63" s="154" t="s">
        <v>8</v>
      </c>
      <c r="ACU63" s="154" t="s">
        <v>8</v>
      </c>
      <c r="ACV63" s="154" t="s">
        <v>8</v>
      </c>
      <c r="ACW63" s="154" t="s">
        <v>8</v>
      </c>
      <c r="ACX63" s="154" t="s">
        <v>8</v>
      </c>
      <c r="ACY63" s="154" t="s">
        <v>8</v>
      </c>
      <c r="ACZ63" s="154" t="s">
        <v>8</v>
      </c>
      <c r="ADA63" s="154" t="s">
        <v>8</v>
      </c>
      <c r="ADB63" s="154" t="s">
        <v>8</v>
      </c>
      <c r="ADC63" s="154" t="s">
        <v>8</v>
      </c>
      <c r="ADD63" s="154" t="s">
        <v>8</v>
      </c>
      <c r="ADE63" s="154" t="s">
        <v>8</v>
      </c>
      <c r="ADF63" s="154" t="s">
        <v>8</v>
      </c>
      <c r="ADG63" s="154" t="s">
        <v>8</v>
      </c>
      <c r="ADH63" s="154" t="s">
        <v>8</v>
      </c>
      <c r="ADI63" s="154" t="s">
        <v>8</v>
      </c>
      <c r="ADJ63" s="154" t="s">
        <v>8</v>
      </c>
      <c r="ADK63" s="154" t="s">
        <v>8</v>
      </c>
      <c r="ADL63" s="154" t="s">
        <v>8</v>
      </c>
      <c r="ADM63" s="154" t="s">
        <v>8</v>
      </c>
      <c r="ADN63" s="154" t="s">
        <v>8</v>
      </c>
      <c r="ADO63" s="154" t="s">
        <v>8</v>
      </c>
      <c r="ADP63" s="154" t="s">
        <v>8</v>
      </c>
      <c r="ADQ63" s="154" t="s">
        <v>8</v>
      </c>
      <c r="ADR63" s="154" t="s">
        <v>8</v>
      </c>
      <c r="ADS63" s="154" t="s">
        <v>8</v>
      </c>
      <c r="ADT63" s="154" t="s">
        <v>8</v>
      </c>
      <c r="ADU63" s="154" t="s">
        <v>8</v>
      </c>
      <c r="ADV63" s="154" t="s">
        <v>8</v>
      </c>
      <c r="ADW63" s="154" t="s">
        <v>8</v>
      </c>
      <c r="ADX63" s="154" t="s">
        <v>8</v>
      </c>
      <c r="ADY63" s="154" t="s">
        <v>8</v>
      </c>
      <c r="ADZ63" s="154" t="s">
        <v>8</v>
      </c>
      <c r="AEA63" s="154" t="s">
        <v>8</v>
      </c>
      <c r="AEB63" s="154" t="s">
        <v>8</v>
      </c>
      <c r="AEC63" s="154" t="s">
        <v>8</v>
      </c>
      <c r="AED63" s="154" t="s">
        <v>8</v>
      </c>
      <c r="AEE63" s="154" t="s">
        <v>8</v>
      </c>
      <c r="AEF63" s="154" t="s">
        <v>8</v>
      </c>
      <c r="AEG63" s="154" t="s">
        <v>8</v>
      </c>
      <c r="AEH63" s="154" t="s">
        <v>8</v>
      </c>
      <c r="AEI63" s="154" t="s">
        <v>8</v>
      </c>
      <c r="AEJ63" s="154" t="s">
        <v>8</v>
      </c>
      <c r="AEK63" s="154" t="s">
        <v>8</v>
      </c>
      <c r="AEL63" s="154" t="s">
        <v>8</v>
      </c>
      <c r="AEM63" s="154" t="s">
        <v>8</v>
      </c>
      <c r="AEN63" s="154" t="s">
        <v>8</v>
      </c>
      <c r="AEO63" s="154" t="s">
        <v>8</v>
      </c>
      <c r="AEP63" s="154" t="s">
        <v>8</v>
      </c>
      <c r="AEQ63" s="154" t="s">
        <v>8</v>
      </c>
      <c r="AER63" s="154" t="s">
        <v>8</v>
      </c>
      <c r="AES63" s="154" t="s">
        <v>8</v>
      </c>
      <c r="AET63" s="154" t="s">
        <v>8</v>
      </c>
      <c r="AEU63" s="154" t="s">
        <v>8</v>
      </c>
      <c r="AEV63" s="154" t="s">
        <v>8</v>
      </c>
      <c r="AEW63" s="154" t="s">
        <v>8</v>
      </c>
      <c r="AEX63" s="154" t="s">
        <v>8</v>
      </c>
      <c r="AEY63" s="154" t="s">
        <v>8</v>
      </c>
      <c r="AEZ63" s="154" t="s">
        <v>8</v>
      </c>
      <c r="AFA63" s="154" t="s">
        <v>8</v>
      </c>
      <c r="AFB63" s="154" t="s">
        <v>8</v>
      </c>
      <c r="AFC63" s="154" t="s">
        <v>8</v>
      </c>
      <c r="AFD63" s="154" t="s">
        <v>8</v>
      </c>
      <c r="AFE63" s="154" t="s">
        <v>8</v>
      </c>
      <c r="AFF63" s="154" t="s">
        <v>8</v>
      </c>
      <c r="AFG63" s="154" t="s">
        <v>8</v>
      </c>
      <c r="AFH63" s="154" t="s">
        <v>8</v>
      </c>
      <c r="AFI63" s="154" t="s">
        <v>8</v>
      </c>
      <c r="AFJ63" s="154" t="s">
        <v>8</v>
      </c>
      <c r="AFK63" s="154" t="s">
        <v>8</v>
      </c>
      <c r="AFL63" s="154" t="s">
        <v>8</v>
      </c>
      <c r="AFM63" s="154" t="s">
        <v>8</v>
      </c>
      <c r="AFN63" s="154" t="s">
        <v>8</v>
      </c>
      <c r="AFO63" s="154" t="s">
        <v>8</v>
      </c>
      <c r="AFP63" s="154" t="s">
        <v>8</v>
      </c>
      <c r="AFQ63" s="154" t="s">
        <v>8</v>
      </c>
      <c r="AFR63" s="154" t="s">
        <v>8</v>
      </c>
      <c r="AFS63" s="154" t="s">
        <v>8</v>
      </c>
      <c r="AFT63" s="154" t="s">
        <v>8</v>
      </c>
      <c r="AFU63" s="154" t="s">
        <v>8</v>
      </c>
      <c r="AFV63" s="154" t="s">
        <v>8</v>
      </c>
      <c r="AFW63" s="154" t="s">
        <v>8</v>
      </c>
      <c r="AFX63" s="154" t="s">
        <v>8</v>
      </c>
      <c r="AFY63" s="154" t="s">
        <v>8</v>
      </c>
      <c r="AFZ63" s="154" t="s">
        <v>8</v>
      </c>
      <c r="AGA63" s="154" t="s">
        <v>8</v>
      </c>
      <c r="AGB63" s="154" t="s">
        <v>8</v>
      </c>
      <c r="AGC63" s="154" t="s">
        <v>8</v>
      </c>
      <c r="AGD63" s="154" t="s">
        <v>8</v>
      </c>
      <c r="AGE63" s="154" t="s">
        <v>8</v>
      </c>
      <c r="AGF63" s="154" t="s">
        <v>8</v>
      </c>
      <c r="AGG63" s="154" t="s">
        <v>8</v>
      </c>
      <c r="AGH63" s="154" t="s">
        <v>8</v>
      </c>
      <c r="AGI63" s="154" t="s">
        <v>8</v>
      </c>
      <c r="AGJ63" s="154" t="s">
        <v>8</v>
      </c>
      <c r="AGK63" s="154" t="s">
        <v>8</v>
      </c>
      <c r="AGL63" s="154" t="s">
        <v>8</v>
      </c>
      <c r="AGM63" s="154" t="s">
        <v>8</v>
      </c>
      <c r="AGN63" s="154" t="s">
        <v>8</v>
      </c>
      <c r="AGO63" s="154" t="s">
        <v>8</v>
      </c>
      <c r="AGP63" s="154" t="s">
        <v>8</v>
      </c>
      <c r="AGQ63" s="154" t="s">
        <v>8</v>
      </c>
      <c r="AGR63" s="154" t="s">
        <v>8</v>
      </c>
      <c r="AGS63" s="154" t="s">
        <v>8</v>
      </c>
      <c r="AGT63" s="154" t="s">
        <v>8</v>
      </c>
      <c r="AGU63" s="154" t="s">
        <v>8</v>
      </c>
      <c r="AGV63" s="154" t="s">
        <v>8</v>
      </c>
      <c r="AGW63" s="154" t="s">
        <v>8</v>
      </c>
      <c r="AGX63" s="154" t="s">
        <v>8</v>
      </c>
      <c r="AGY63" s="154" t="s">
        <v>8</v>
      </c>
      <c r="AGZ63" s="154" t="s">
        <v>8</v>
      </c>
      <c r="AHA63" s="154" t="s">
        <v>8</v>
      </c>
      <c r="AHB63" s="154" t="s">
        <v>8</v>
      </c>
      <c r="AHC63" s="154" t="s">
        <v>8</v>
      </c>
      <c r="AHD63" s="154" t="s">
        <v>8</v>
      </c>
      <c r="AHE63" s="154" t="s">
        <v>8</v>
      </c>
      <c r="AHF63" s="154" t="s">
        <v>8</v>
      </c>
      <c r="AHG63" s="154" t="s">
        <v>8</v>
      </c>
      <c r="AHH63" s="154" t="s">
        <v>8</v>
      </c>
      <c r="AHI63" s="154" t="s">
        <v>8</v>
      </c>
      <c r="AHJ63" s="154" t="s">
        <v>8</v>
      </c>
      <c r="AHK63" s="154" t="s">
        <v>8</v>
      </c>
      <c r="AHL63" s="154" t="s">
        <v>8</v>
      </c>
      <c r="AHM63" s="154" t="s">
        <v>8</v>
      </c>
      <c r="AHN63" s="154" t="s">
        <v>8</v>
      </c>
      <c r="AHO63" s="154" t="s">
        <v>8</v>
      </c>
      <c r="AHP63" s="154" t="s">
        <v>8</v>
      </c>
      <c r="AHQ63" s="154" t="s">
        <v>8</v>
      </c>
      <c r="AHR63" s="154" t="s">
        <v>8</v>
      </c>
      <c r="AHS63" s="154" t="s">
        <v>8</v>
      </c>
      <c r="AHT63" s="154" t="s">
        <v>8</v>
      </c>
      <c r="AHU63" s="154" t="s">
        <v>8</v>
      </c>
      <c r="AHV63" s="154" t="s">
        <v>8</v>
      </c>
      <c r="AHW63" s="154" t="s">
        <v>8</v>
      </c>
      <c r="AHX63" s="154" t="s">
        <v>8</v>
      </c>
      <c r="AHY63" s="154" t="s">
        <v>8</v>
      </c>
      <c r="AHZ63" s="154" t="s">
        <v>8</v>
      </c>
      <c r="AIA63" s="154" t="s">
        <v>8</v>
      </c>
      <c r="AIB63" s="154" t="s">
        <v>8</v>
      </c>
      <c r="AIC63" s="154" t="s">
        <v>8</v>
      </c>
      <c r="AID63" s="154" t="s">
        <v>8</v>
      </c>
      <c r="AIE63" s="154" t="s">
        <v>8</v>
      </c>
      <c r="AIF63" s="154" t="s">
        <v>8</v>
      </c>
      <c r="AIG63" s="154" t="s">
        <v>8</v>
      </c>
      <c r="AIH63" s="154" t="s">
        <v>8</v>
      </c>
      <c r="AII63" s="154" t="s">
        <v>8</v>
      </c>
      <c r="AIJ63" s="154" t="s">
        <v>8</v>
      </c>
      <c r="AIK63" s="154" t="s">
        <v>8</v>
      </c>
      <c r="AIL63" s="154" t="s">
        <v>8</v>
      </c>
      <c r="AIM63" s="154" t="s">
        <v>8</v>
      </c>
      <c r="AIN63" s="154" t="s">
        <v>8</v>
      </c>
      <c r="AIO63" s="154" t="s">
        <v>8</v>
      </c>
      <c r="AIP63" s="154" t="s">
        <v>8</v>
      </c>
      <c r="AIQ63" s="154" t="s">
        <v>8</v>
      </c>
      <c r="AIR63" s="154" t="s">
        <v>8</v>
      </c>
      <c r="AIS63" s="154" t="s">
        <v>8</v>
      </c>
      <c r="AIT63" s="154" t="s">
        <v>8</v>
      </c>
      <c r="AIU63" s="154" t="s">
        <v>8</v>
      </c>
      <c r="AIV63" s="154" t="s">
        <v>8</v>
      </c>
      <c r="AIW63" s="154" t="s">
        <v>8</v>
      </c>
      <c r="AIX63" s="154" t="s">
        <v>8</v>
      </c>
      <c r="AIY63" s="154" t="s">
        <v>8</v>
      </c>
      <c r="AIZ63" s="154" t="s">
        <v>8</v>
      </c>
      <c r="AJA63" s="154" t="s">
        <v>8</v>
      </c>
      <c r="AJB63" s="154" t="s">
        <v>8</v>
      </c>
      <c r="AJC63" s="154" t="s">
        <v>8</v>
      </c>
      <c r="AJD63" s="154" t="s">
        <v>8</v>
      </c>
      <c r="AJE63" s="154" t="s">
        <v>8</v>
      </c>
      <c r="AJF63" s="154" t="s">
        <v>8</v>
      </c>
      <c r="AJG63" s="154" t="s">
        <v>8</v>
      </c>
      <c r="AJH63" s="154" t="s">
        <v>8</v>
      </c>
      <c r="AJI63" s="154" t="s">
        <v>8</v>
      </c>
      <c r="AJJ63" s="154" t="s">
        <v>8</v>
      </c>
      <c r="AJK63" s="154" t="s">
        <v>8</v>
      </c>
      <c r="AJL63" s="154" t="s">
        <v>8</v>
      </c>
      <c r="AJM63" s="154" t="s">
        <v>8</v>
      </c>
      <c r="AJN63" s="154" t="s">
        <v>8</v>
      </c>
      <c r="AJO63" s="154" t="s">
        <v>8</v>
      </c>
      <c r="AJP63" s="154" t="s">
        <v>8</v>
      </c>
      <c r="AJQ63" s="154" t="s">
        <v>8</v>
      </c>
      <c r="AJR63" s="154" t="s">
        <v>8</v>
      </c>
      <c r="AJS63" s="154" t="s">
        <v>8</v>
      </c>
      <c r="AJT63" s="154" t="s">
        <v>8</v>
      </c>
      <c r="AJU63" s="154" t="s">
        <v>8</v>
      </c>
      <c r="AJV63" s="154" t="s">
        <v>8</v>
      </c>
      <c r="AJW63" s="154" t="s">
        <v>8</v>
      </c>
      <c r="AJX63" s="154" t="s">
        <v>8</v>
      </c>
      <c r="AJY63" s="154" t="s">
        <v>8</v>
      </c>
      <c r="AJZ63" s="154" t="s">
        <v>8</v>
      </c>
      <c r="AKA63" s="154" t="s">
        <v>8</v>
      </c>
      <c r="AKB63" s="154" t="s">
        <v>8</v>
      </c>
      <c r="AKC63" s="154" t="s">
        <v>8</v>
      </c>
      <c r="AKD63" s="154" t="s">
        <v>8</v>
      </c>
      <c r="AKE63" s="154" t="s">
        <v>8</v>
      </c>
      <c r="AKF63" s="154" t="s">
        <v>8</v>
      </c>
      <c r="AKG63" s="154" t="s">
        <v>8</v>
      </c>
      <c r="AKH63" s="154" t="s">
        <v>8</v>
      </c>
      <c r="AKI63" s="154" t="s">
        <v>8</v>
      </c>
      <c r="AKJ63" s="154" t="s">
        <v>8</v>
      </c>
      <c r="AKK63" s="154" t="s">
        <v>8</v>
      </c>
      <c r="AKL63" s="154" t="s">
        <v>8</v>
      </c>
      <c r="AKM63" s="154" t="s">
        <v>8</v>
      </c>
      <c r="AKN63" s="154" t="s">
        <v>8</v>
      </c>
      <c r="AKO63" s="154" t="s">
        <v>8</v>
      </c>
      <c r="AKP63" s="154" t="s">
        <v>8</v>
      </c>
      <c r="AKQ63" s="154" t="s">
        <v>8</v>
      </c>
      <c r="AKR63" s="154" t="s">
        <v>8</v>
      </c>
      <c r="AKS63" s="154" t="s">
        <v>8</v>
      </c>
      <c r="AKT63" s="154" t="s">
        <v>8</v>
      </c>
      <c r="AKU63" s="154" t="s">
        <v>8</v>
      </c>
      <c r="AKV63" s="154" t="s">
        <v>8</v>
      </c>
      <c r="AKW63" s="154" t="s">
        <v>8</v>
      </c>
      <c r="AKX63" s="154" t="s">
        <v>8</v>
      </c>
      <c r="AKY63" s="154" t="s">
        <v>8</v>
      </c>
      <c r="AKZ63" s="154" t="s">
        <v>8</v>
      </c>
      <c r="ALA63" s="154" t="s">
        <v>8</v>
      </c>
      <c r="ALB63" s="154" t="s">
        <v>8</v>
      </c>
      <c r="ALC63" s="154" t="s">
        <v>8</v>
      </c>
      <c r="ALD63" s="154" t="s">
        <v>8</v>
      </c>
      <c r="ALE63" s="154" t="s">
        <v>8</v>
      </c>
      <c r="ALF63" s="154" t="s">
        <v>8</v>
      </c>
      <c r="ALG63" s="154" t="s">
        <v>8</v>
      </c>
      <c r="ALH63" s="154" t="s">
        <v>8</v>
      </c>
      <c r="ALI63" s="154" t="s">
        <v>8</v>
      </c>
      <c r="ALJ63" s="154" t="s">
        <v>8</v>
      </c>
      <c r="ALK63" s="154" t="s">
        <v>8</v>
      </c>
      <c r="ALL63" s="154" t="s">
        <v>8</v>
      </c>
      <c r="ALM63" s="154" t="s">
        <v>8</v>
      </c>
      <c r="ALN63" s="154" t="s">
        <v>8</v>
      </c>
      <c r="ALO63" s="154" t="s">
        <v>8</v>
      </c>
      <c r="ALP63" s="154" t="s">
        <v>8</v>
      </c>
      <c r="ALQ63" s="154" t="s">
        <v>8</v>
      </c>
      <c r="ALR63" s="154" t="s">
        <v>8</v>
      </c>
      <c r="ALS63" s="154" t="s">
        <v>8</v>
      </c>
      <c r="ALT63" s="154" t="s">
        <v>8</v>
      </c>
      <c r="ALU63" s="154" t="s">
        <v>8</v>
      </c>
      <c r="ALV63" s="154" t="s">
        <v>8</v>
      </c>
      <c r="ALW63" s="154" t="s">
        <v>8</v>
      </c>
      <c r="ALX63" s="154" t="s">
        <v>8</v>
      </c>
      <c r="ALY63" s="154" t="s">
        <v>8</v>
      </c>
      <c r="ALZ63" s="154" t="s">
        <v>8</v>
      </c>
      <c r="AMA63" s="154" t="s">
        <v>8</v>
      </c>
      <c r="AMB63" s="154" t="s">
        <v>8</v>
      </c>
      <c r="AMC63" s="154" t="s">
        <v>8</v>
      </c>
      <c r="AMD63" s="154" t="s">
        <v>8</v>
      </c>
      <c r="AME63" s="154" t="s">
        <v>8</v>
      </c>
      <c r="AMF63" s="154" t="s">
        <v>8</v>
      </c>
      <c r="AMG63" s="154" t="s">
        <v>8</v>
      </c>
      <c r="AMH63" s="154" t="s">
        <v>8</v>
      </c>
      <c r="AMI63" s="154" t="s">
        <v>8</v>
      </c>
      <c r="AMJ63" s="154" t="s">
        <v>8</v>
      </c>
      <c r="AMK63" s="154" t="s">
        <v>8</v>
      </c>
      <c r="AML63" s="154" t="s">
        <v>8</v>
      </c>
      <c r="AMM63" s="154" t="s">
        <v>8</v>
      </c>
      <c r="AMN63" s="154" t="s">
        <v>8</v>
      </c>
      <c r="AMO63" s="154" t="s">
        <v>8</v>
      </c>
      <c r="AMP63" s="154" t="s">
        <v>8</v>
      </c>
      <c r="AMQ63" s="154" t="s">
        <v>8</v>
      </c>
      <c r="AMR63" s="154" t="s">
        <v>8</v>
      </c>
      <c r="AMS63" s="154" t="s">
        <v>8</v>
      </c>
      <c r="AMT63" s="154" t="s">
        <v>8</v>
      </c>
      <c r="AMU63" s="154" t="s">
        <v>8</v>
      </c>
      <c r="AMV63" s="154" t="s">
        <v>8</v>
      </c>
      <c r="AMW63" s="154" t="s">
        <v>8</v>
      </c>
      <c r="AMX63" s="154" t="s">
        <v>8</v>
      </c>
      <c r="AMY63" s="154" t="s">
        <v>8</v>
      </c>
      <c r="AMZ63" s="154" t="s">
        <v>8</v>
      </c>
      <c r="ANA63" s="154" t="s">
        <v>8</v>
      </c>
      <c r="ANB63" s="154" t="s">
        <v>8</v>
      </c>
      <c r="ANC63" s="154" t="s">
        <v>8</v>
      </c>
      <c r="AND63" s="154" t="s">
        <v>8</v>
      </c>
      <c r="ANE63" s="154" t="s">
        <v>8</v>
      </c>
      <c r="ANF63" s="154" t="s">
        <v>8</v>
      </c>
      <c r="ANG63" s="154" t="s">
        <v>8</v>
      </c>
      <c r="ANH63" s="154" t="s">
        <v>8</v>
      </c>
      <c r="ANI63" s="154" t="s">
        <v>8</v>
      </c>
      <c r="ANJ63" s="154" t="s">
        <v>8</v>
      </c>
      <c r="ANK63" s="154" t="s">
        <v>8</v>
      </c>
      <c r="ANL63" s="154" t="s">
        <v>8</v>
      </c>
      <c r="ANM63" s="154" t="s">
        <v>8</v>
      </c>
      <c r="ANN63" s="154" t="s">
        <v>8</v>
      </c>
      <c r="ANO63" s="154" t="s">
        <v>8</v>
      </c>
      <c r="ANP63" s="154" t="s">
        <v>8</v>
      </c>
      <c r="ANQ63" s="154" t="s">
        <v>8</v>
      </c>
      <c r="ANR63" s="154" t="s">
        <v>8</v>
      </c>
      <c r="ANS63" s="154" t="s">
        <v>8</v>
      </c>
      <c r="ANT63" s="154" t="s">
        <v>8</v>
      </c>
      <c r="ANU63" s="154" t="s">
        <v>8</v>
      </c>
      <c r="ANV63" s="154" t="s">
        <v>8</v>
      </c>
      <c r="ANW63" s="154" t="s">
        <v>8</v>
      </c>
      <c r="ANX63" s="154" t="s">
        <v>8</v>
      </c>
      <c r="ANY63" s="154" t="s">
        <v>8</v>
      </c>
      <c r="ANZ63" s="154" t="s">
        <v>8</v>
      </c>
      <c r="AOA63" s="154" t="s">
        <v>8</v>
      </c>
      <c r="AOB63" s="154" t="s">
        <v>8</v>
      </c>
      <c r="AOC63" s="154" t="s">
        <v>8</v>
      </c>
      <c r="AOD63" s="154" t="s">
        <v>8</v>
      </c>
      <c r="AOE63" s="154" t="s">
        <v>8</v>
      </c>
      <c r="AOF63" s="154" t="s">
        <v>8</v>
      </c>
      <c r="AOG63" s="154" t="s">
        <v>8</v>
      </c>
      <c r="AOH63" s="154" t="s">
        <v>8</v>
      </c>
      <c r="AOI63" s="154" t="s">
        <v>8</v>
      </c>
      <c r="AOJ63" s="154" t="s">
        <v>8</v>
      </c>
      <c r="AOK63" s="154" t="s">
        <v>8</v>
      </c>
      <c r="AOL63" s="154" t="s">
        <v>8</v>
      </c>
      <c r="AOM63" s="154" t="s">
        <v>8</v>
      </c>
      <c r="AON63" s="154" t="s">
        <v>8</v>
      </c>
      <c r="AOO63" s="154" t="s">
        <v>8</v>
      </c>
      <c r="AOP63" s="154" t="s">
        <v>8</v>
      </c>
      <c r="AOQ63" s="154" t="s">
        <v>8</v>
      </c>
      <c r="AOR63" s="154" t="s">
        <v>8</v>
      </c>
      <c r="AOS63" s="154" t="s">
        <v>8</v>
      </c>
      <c r="AOT63" s="154" t="s">
        <v>8</v>
      </c>
      <c r="AOU63" s="154" t="s">
        <v>8</v>
      </c>
      <c r="AOV63" s="154" t="s">
        <v>8</v>
      </c>
      <c r="AOW63" s="154" t="s">
        <v>8</v>
      </c>
      <c r="AOX63" s="154" t="s">
        <v>8</v>
      </c>
      <c r="AOY63" s="154" t="s">
        <v>8</v>
      </c>
      <c r="AOZ63" s="154" t="s">
        <v>8</v>
      </c>
      <c r="APA63" s="154" t="s">
        <v>8</v>
      </c>
      <c r="APB63" s="154" t="s">
        <v>8</v>
      </c>
      <c r="APC63" s="154" t="s">
        <v>8</v>
      </c>
      <c r="APD63" s="154" t="s">
        <v>8</v>
      </c>
      <c r="APE63" s="154" t="s">
        <v>8</v>
      </c>
      <c r="APF63" s="154" t="s">
        <v>8</v>
      </c>
      <c r="APG63" s="154" t="s">
        <v>8</v>
      </c>
      <c r="APH63" s="154" t="s">
        <v>8</v>
      </c>
      <c r="API63" s="154" t="s">
        <v>8</v>
      </c>
      <c r="APJ63" s="154" t="s">
        <v>8</v>
      </c>
      <c r="APK63" s="154" t="s">
        <v>8</v>
      </c>
      <c r="APL63" s="154" t="s">
        <v>8</v>
      </c>
      <c r="APM63" s="154" t="s">
        <v>8</v>
      </c>
      <c r="APN63" s="154" t="s">
        <v>8</v>
      </c>
      <c r="APO63" s="154" t="s">
        <v>8</v>
      </c>
      <c r="APP63" s="154" t="s">
        <v>8</v>
      </c>
      <c r="APQ63" s="154" t="s">
        <v>8</v>
      </c>
      <c r="APR63" s="154" t="s">
        <v>8</v>
      </c>
      <c r="APS63" s="154" t="s">
        <v>8</v>
      </c>
      <c r="APT63" s="154" t="s">
        <v>8</v>
      </c>
      <c r="APU63" s="154" t="s">
        <v>8</v>
      </c>
      <c r="APV63" s="154" t="s">
        <v>8</v>
      </c>
      <c r="APW63" s="154" t="s">
        <v>8</v>
      </c>
      <c r="APX63" s="154" t="s">
        <v>8</v>
      </c>
      <c r="APY63" s="154" t="s">
        <v>8</v>
      </c>
      <c r="APZ63" s="154" t="s">
        <v>8</v>
      </c>
      <c r="AQA63" s="154" t="s">
        <v>8</v>
      </c>
      <c r="AQB63" s="154" t="s">
        <v>8</v>
      </c>
      <c r="AQC63" s="154" t="s">
        <v>8</v>
      </c>
      <c r="AQD63" s="154" t="s">
        <v>8</v>
      </c>
      <c r="AQE63" s="154" t="s">
        <v>8</v>
      </c>
      <c r="AQF63" s="154" t="s">
        <v>8</v>
      </c>
      <c r="AQG63" s="154" t="s">
        <v>8</v>
      </c>
      <c r="AQH63" s="154" t="s">
        <v>8</v>
      </c>
      <c r="AQI63" s="154" t="s">
        <v>8</v>
      </c>
      <c r="AQJ63" s="154" t="s">
        <v>8</v>
      </c>
      <c r="AQK63" s="154" t="s">
        <v>8</v>
      </c>
      <c r="AQL63" s="154" t="s">
        <v>8</v>
      </c>
      <c r="AQM63" s="154" t="s">
        <v>8</v>
      </c>
      <c r="AQN63" s="154" t="s">
        <v>8</v>
      </c>
      <c r="AQO63" s="154" t="s">
        <v>8</v>
      </c>
      <c r="AQP63" s="154" t="s">
        <v>8</v>
      </c>
      <c r="AQQ63" s="154" t="s">
        <v>8</v>
      </c>
      <c r="AQR63" s="154" t="s">
        <v>8</v>
      </c>
      <c r="AQS63" s="154" t="s">
        <v>8</v>
      </c>
      <c r="AQT63" s="154" t="s">
        <v>8</v>
      </c>
      <c r="AQU63" s="154" t="s">
        <v>8</v>
      </c>
      <c r="AQV63" s="154" t="s">
        <v>8</v>
      </c>
      <c r="AQW63" s="154" t="s">
        <v>8</v>
      </c>
      <c r="AQX63" s="154" t="s">
        <v>8</v>
      </c>
      <c r="AQY63" s="154" t="s">
        <v>8</v>
      </c>
      <c r="AQZ63" s="154" t="s">
        <v>8</v>
      </c>
      <c r="ARA63" s="154" t="s">
        <v>8</v>
      </c>
      <c r="ARB63" s="154" t="s">
        <v>8</v>
      </c>
      <c r="ARC63" s="154" t="s">
        <v>8</v>
      </c>
      <c r="ARD63" s="154" t="s">
        <v>8</v>
      </c>
      <c r="ARE63" s="154" t="s">
        <v>8</v>
      </c>
      <c r="ARF63" s="154" t="s">
        <v>8</v>
      </c>
      <c r="ARG63" s="154" t="s">
        <v>8</v>
      </c>
      <c r="ARH63" s="154" t="s">
        <v>8</v>
      </c>
      <c r="ARI63" s="154" t="s">
        <v>8</v>
      </c>
      <c r="ARJ63" s="154" t="s">
        <v>8</v>
      </c>
      <c r="ARK63" s="154" t="s">
        <v>8</v>
      </c>
      <c r="ARL63" s="154" t="s">
        <v>8</v>
      </c>
      <c r="ARM63" s="154" t="s">
        <v>8</v>
      </c>
      <c r="ARN63" s="154" t="s">
        <v>8</v>
      </c>
      <c r="ARO63" s="154" t="s">
        <v>8</v>
      </c>
      <c r="ARP63" s="154" t="s">
        <v>8</v>
      </c>
      <c r="ARQ63" s="154" t="s">
        <v>8</v>
      </c>
      <c r="ARR63" s="154" t="s">
        <v>8</v>
      </c>
      <c r="ARS63" s="154" t="s">
        <v>8</v>
      </c>
      <c r="ART63" s="154" t="s">
        <v>8</v>
      </c>
      <c r="ARU63" s="154" t="s">
        <v>8</v>
      </c>
      <c r="ARV63" s="154" t="s">
        <v>8</v>
      </c>
      <c r="ARW63" s="154" t="s">
        <v>8</v>
      </c>
      <c r="ARX63" s="154" t="s">
        <v>8</v>
      </c>
      <c r="ARY63" s="154" t="s">
        <v>8</v>
      </c>
      <c r="ARZ63" s="154" t="s">
        <v>8</v>
      </c>
      <c r="ASA63" s="154" t="s">
        <v>8</v>
      </c>
      <c r="ASB63" s="154" t="s">
        <v>8</v>
      </c>
      <c r="ASC63" s="154" t="s">
        <v>8</v>
      </c>
      <c r="ASD63" s="154" t="s">
        <v>8</v>
      </c>
      <c r="ASE63" s="154" t="s">
        <v>8</v>
      </c>
      <c r="ASF63" s="154" t="s">
        <v>8</v>
      </c>
      <c r="ASG63" s="154" t="s">
        <v>8</v>
      </c>
      <c r="ASH63" s="154" t="s">
        <v>8</v>
      </c>
      <c r="ASI63" s="154" t="s">
        <v>8</v>
      </c>
      <c r="ASJ63" s="154" t="s">
        <v>8</v>
      </c>
      <c r="ASK63" s="154" t="s">
        <v>8</v>
      </c>
      <c r="ASL63" s="154" t="s">
        <v>8</v>
      </c>
      <c r="ASM63" s="154" t="s">
        <v>8</v>
      </c>
      <c r="ASN63" s="154" t="s">
        <v>8</v>
      </c>
      <c r="ASO63" s="154" t="s">
        <v>8</v>
      </c>
      <c r="ASP63" s="154" t="s">
        <v>8</v>
      </c>
      <c r="ASQ63" s="154" t="s">
        <v>8</v>
      </c>
      <c r="ASR63" s="154" t="s">
        <v>8</v>
      </c>
      <c r="ASS63" s="154" t="s">
        <v>8</v>
      </c>
      <c r="AST63" s="154" t="s">
        <v>8</v>
      </c>
      <c r="ASU63" s="154" t="s">
        <v>8</v>
      </c>
      <c r="ASV63" s="154" t="s">
        <v>8</v>
      </c>
      <c r="ASW63" s="154" t="s">
        <v>8</v>
      </c>
      <c r="ASX63" s="154" t="s">
        <v>8</v>
      </c>
      <c r="ASY63" s="154" t="s">
        <v>8</v>
      </c>
      <c r="ASZ63" s="154" t="s">
        <v>8</v>
      </c>
      <c r="ATA63" s="154" t="s">
        <v>8</v>
      </c>
      <c r="ATB63" s="154" t="s">
        <v>8</v>
      </c>
      <c r="ATC63" s="154" t="s">
        <v>8</v>
      </c>
      <c r="ATD63" s="154" t="s">
        <v>8</v>
      </c>
      <c r="ATE63" s="154" t="s">
        <v>8</v>
      </c>
      <c r="ATF63" s="154" t="s">
        <v>8</v>
      </c>
      <c r="ATG63" s="154" t="s">
        <v>8</v>
      </c>
      <c r="ATH63" s="154" t="s">
        <v>8</v>
      </c>
      <c r="ATI63" s="154" t="s">
        <v>8</v>
      </c>
      <c r="ATJ63" s="154" t="s">
        <v>8</v>
      </c>
      <c r="ATK63" s="154" t="s">
        <v>8</v>
      </c>
      <c r="ATL63" s="154" t="s">
        <v>8</v>
      </c>
      <c r="ATM63" s="154" t="s">
        <v>8</v>
      </c>
      <c r="ATN63" s="154" t="s">
        <v>8</v>
      </c>
      <c r="ATO63" s="154" t="s">
        <v>8</v>
      </c>
      <c r="ATP63" s="154" t="s">
        <v>8</v>
      </c>
      <c r="ATQ63" s="154" t="s">
        <v>8</v>
      </c>
      <c r="ATR63" s="154" t="s">
        <v>8</v>
      </c>
      <c r="ATS63" s="154" t="s">
        <v>8</v>
      </c>
      <c r="ATT63" s="154" t="s">
        <v>8</v>
      </c>
      <c r="ATU63" s="154" t="s">
        <v>8</v>
      </c>
      <c r="ATV63" s="154" t="s">
        <v>8</v>
      </c>
      <c r="ATW63" s="154" t="s">
        <v>8</v>
      </c>
      <c r="ATX63" s="154" t="s">
        <v>8</v>
      </c>
      <c r="ATY63" s="154" t="s">
        <v>8</v>
      </c>
      <c r="ATZ63" s="154" t="s">
        <v>8</v>
      </c>
      <c r="AUA63" s="154" t="s">
        <v>8</v>
      </c>
      <c r="AUB63" s="154" t="s">
        <v>8</v>
      </c>
      <c r="AUC63" s="154" t="s">
        <v>8</v>
      </c>
      <c r="AUD63" s="154" t="s">
        <v>8</v>
      </c>
      <c r="AUE63" s="154" t="s">
        <v>8</v>
      </c>
      <c r="AUF63" s="154" t="s">
        <v>8</v>
      </c>
      <c r="AUG63" s="154" t="s">
        <v>8</v>
      </c>
      <c r="AUH63" s="154" t="s">
        <v>8</v>
      </c>
      <c r="AUI63" s="154" t="s">
        <v>8</v>
      </c>
      <c r="AUJ63" s="154" t="s">
        <v>8</v>
      </c>
      <c r="AUK63" s="154" t="s">
        <v>8</v>
      </c>
      <c r="AUL63" s="154" t="s">
        <v>8</v>
      </c>
      <c r="AUM63" s="154" t="s">
        <v>8</v>
      </c>
      <c r="AUN63" s="154" t="s">
        <v>8</v>
      </c>
      <c r="AUO63" s="154" t="s">
        <v>8</v>
      </c>
      <c r="AUP63" s="154" t="s">
        <v>8</v>
      </c>
      <c r="AUQ63" s="154" t="s">
        <v>8</v>
      </c>
      <c r="AUR63" s="154" t="s">
        <v>8</v>
      </c>
      <c r="AUS63" s="154" t="s">
        <v>8</v>
      </c>
      <c r="AUT63" s="154" t="s">
        <v>8</v>
      </c>
      <c r="AUU63" s="154" t="s">
        <v>8</v>
      </c>
      <c r="AUV63" s="154" t="s">
        <v>8</v>
      </c>
      <c r="AUW63" s="154" t="s">
        <v>8</v>
      </c>
      <c r="AUX63" s="154" t="s">
        <v>8</v>
      </c>
      <c r="AUY63" s="154" t="s">
        <v>8</v>
      </c>
      <c r="AUZ63" s="154" t="s">
        <v>8</v>
      </c>
      <c r="AVA63" s="154" t="s">
        <v>8</v>
      </c>
      <c r="AVB63" s="154" t="s">
        <v>8</v>
      </c>
      <c r="AVC63" s="154" t="s">
        <v>8</v>
      </c>
      <c r="AVD63" s="154" t="s">
        <v>8</v>
      </c>
      <c r="AVE63" s="154" t="s">
        <v>8</v>
      </c>
      <c r="AVF63" s="154" t="s">
        <v>8</v>
      </c>
      <c r="AVG63" s="154" t="s">
        <v>8</v>
      </c>
      <c r="AVH63" s="154" t="s">
        <v>8</v>
      </c>
      <c r="AVI63" s="154" t="s">
        <v>8</v>
      </c>
      <c r="AVJ63" s="154" t="s">
        <v>8</v>
      </c>
      <c r="AVK63" s="154" t="s">
        <v>8</v>
      </c>
      <c r="AVL63" s="154" t="s">
        <v>8</v>
      </c>
      <c r="AVM63" s="154" t="s">
        <v>8</v>
      </c>
      <c r="AVN63" s="154" t="s">
        <v>8</v>
      </c>
      <c r="AVO63" s="154" t="s">
        <v>8</v>
      </c>
      <c r="AVP63" s="154" t="s">
        <v>8</v>
      </c>
      <c r="AVQ63" s="154" t="s">
        <v>8</v>
      </c>
      <c r="AVR63" s="154" t="s">
        <v>8</v>
      </c>
      <c r="AVS63" s="154" t="s">
        <v>8</v>
      </c>
      <c r="AVT63" s="154" t="s">
        <v>8</v>
      </c>
      <c r="AVU63" s="154" t="s">
        <v>8</v>
      </c>
      <c r="AVV63" s="154" t="s">
        <v>8</v>
      </c>
      <c r="AVW63" s="154" t="s">
        <v>8</v>
      </c>
      <c r="AVX63" s="154" t="s">
        <v>8</v>
      </c>
      <c r="AVY63" s="154" t="s">
        <v>8</v>
      </c>
      <c r="AVZ63" s="154" t="s">
        <v>8</v>
      </c>
      <c r="AWA63" s="154" t="s">
        <v>8</v>
      </c>
      <c r="AWB63" s="154" t="s">
        <v>8</v>
      </c>
      <c r="AWC63" s="154" t="s">
        <v>8</v>
      </c>
      <c r="AWD63" s="154" t="s">
        <v>8</v>
      </c>
      <c r="AWE63" s="154" t="s">
        <v>8</v>
      </c>
      <c r="AWF63" s="154" t="s">
        <v>8</v>
      </c>
      <c r="AWG63" s="154" t="s">
        <v>8</v>
      </c>
      <c r="AWH63" s="154" t="s">
        <v>8</v>
      </c>
      <c r="AWI63" s="154" t="s">
        <v>8</v>
      </c>
      <c r="AWJ63" s="154" t="s">
        <v>8</v>
      </c>
      <c r="AWK63" s="154" t="s">
        <v>8</v>
      </c>
      <c r="AWL63" s="154" t="s">
        <v>8</v>
      </c>
      <c r="AWM63" s="154" t="s">
        <v>8</v>
      </c>
      <c r="AWN63" s="154" t="s">
        <v>8</v>
      </c>
      <c r="AWO63" s="154" t="s">
        <v>8</v>
      </c>
      <c r="AWP63" s="154" t="s">
        <v>8</v>
      </c>
      <c r="AWQ63" s="154" t="s">
        <v>8</v>
      </c>
      <c r="AWR63" s="154" t="s">
        <v>8</v>
      </c>
      <c r="AWS63" s="154" t="s">
        <v>8</v>
      </c>
      <c r="AWT63" s="154" t="s">
        <v>8</v>
      </c>
      <c r="AWU63" s="154" t="s">
        <v>8</v>
      </c>
      <c r="AWV63" s="154" t="s">
        <v>8</v>
      </c>
      <c r="AWW63" s="154" t="s">
        <v>8</v>
      </c>
      <c r="AWX63" s="154" t="s">
        <v>8</v>
      </c>
      <c r="AWY63" s="154" t="s">
        <v>8</v>
      </c>
      <c r="AWZ63" s="154" t="s">
        <v>8</v>
      </c>
      <c r="AXA63" s="154" t="s">
        <v>8</v>
      </c>
      <c r="AXB63" s="154" t="s">
        <v>8</v>
      </c>
      <c r="AXC63" s="154" t="s">
        <v>8</v>
      </c>
      <c r="AXD63" s="154" t="s">
        <v>8</v>
      </c>
      <c r="AXE63" s="154" t="s">
        <v>8</v>
      </c>
      <c r="AXF63" s="154" t="s">
        <v>8</v>
      </c>
      <c r="AXG63" s="154" t="s">
        <v>8</v>
      </c>
      <c r="AXH63" s="154" t="s">
        <v>8</v>
      </c>
      <c r="AXI63" s="154" t="s">
        <v>8</v>
      </c>
      <c r="AXJ63" s="154" t="s">
        <v>8</v>
      </c>
      <c r="AXK63" s="154" t="s">
        <v>8</v>
      </c>
      <c r="AXL63" s="154" t="s">
        <v>8</v>
      </c>
      <c r="AXM63" s="154" t="s">
        <v>8</v>
      </c>
      <c r="AXN63" s="154" t="s">
        <v>8</v>
      </c>
      <c r="AXO63" s="154" t="s">
        <v>8</v>
      </c>
      <c r="AXP63" s="154" t="s">
        <v>8</v>
      </c>
      <c r="AXQ63" s="154" t="s">
        <v>8</v>
      </c>
      <c r="AXR63" s="154" t="s">
        <v>8</v>
      </c>
      <c r="AXS63" s="154" t="s">
        <v>8</v>
      </c>
      <c r="AXT63" s="154" t="s">
        <v>8</v>
      </c>
      <c r="AXU63" s="154" t="s">
        <v>8</v>
      </c>
      <c r="AXV63" s="154" t="s">
        <v>8</v>
      </c>
      <c r="AXW63" s="154" t="s">
        <v>8</v>
      </c>
      <c r="AXX63" s="154" t="s">
        <v>8</v>
      </c>
      <c r="AXY63" s="154" t="s">
        <v>8</v>
      </c>
      <c r="AXZ63" s="154" t="s">
        <v>8</v>
      </c>
      <c r="AYA63" s="154" t="s">
        <v>8</v>
      </c>
      <c r="AYB63" s="154" t="s">
        <v>8</v>
      </c>
      <c r="AYC63" s="154" t="s">
        <v>8</v>
      </c>
      <c r="AYD63" s="154" t="s">
        <v>8</v>
      </c>
      <c r="AYE63" s="154" t="s">
        <v>8</v>
      </c>
      <c r="AYF63" s="154" t="s">
        <v>8</v>
      </c>
      <c r="AYG63" s="154" t="s">
        <v>8</v>
      </c>
      <c r="AYH63" s="154" t="s">
        <v>8</v>
      </c>
      <c r="AYI63" s="154" t="s">
        <v>8</v>
      </c>
      <c r="AYJ63" s="154" t="s">
        <v>8</v>
      </c>
      <c r="AYK63" s="154" t="s">
        <v>8</v>
      </c>
      <c r="AYL63" s="154" t="s">
        <v>8</v>
      </c>
      <c r="AYM63" s="154" t="s">
        <v>8</v>
      </c>
      <c r="AYN63" s="154" t="s">
        <v>8</v>
      </c>
      <c r="AYO63" s="154" t="s">
        <v>8</v>
      </c>
      <c r="AYP63" s="154" t="s">
        <v>8</v>
      </c>
      <c r="AYQ63" s="154" t="s">
        <v>8</v>
      </c>
      <c r="AYR63" s="154" t="s">
        <v>8</v>
      </c>
      <c r="AYS63" s="154" t="s">
        <v>8</v>
      </c>
      <c r="AYT63" s="154" t="s">
        <v>8</v>
      </c>
      <c r="AYU63" s="154" t="s">
        <v>8</v>
      </c>
      <c r="AYV63" s="154" t="s">
        <v>8</v>
      </c>
      <c r="AYW63" s="154" t="s">
        <v>8</v>
      </c>
      <c r="AYX63" s="154" t="s">
        <v>8</v>
      </c>
      <c r="AYY63" s="154" t="s">
        <v>8</v>
      </c>
      <c r="AYZ63" s="154" t="s">
        <v>8</v>
      </c>
      <c r="AZA63" s="154" t="s">
        <v>8</v>
      </c>
      <c r="AZB63" s="154" t="s">
        <v>8</v>
      </c>
      <c r="AZC63" s="154" t="s">
        <v>8</v>
      </c>
      <c r="AZD63" s="154" t="s">
        <v>8</v>
      </c>
      <c r="AZE63" s="154" t="s">
        <v>8</v>
      </c>
      <c r="AZF63" s="154" t="s">
        <v>8</v>
      </c>
      <c r="AZG63" s="154" t="s">
        <v>8</v>
      </c>
      <c r="AZH63" s="154" t="s">
        <v>8</v>
      </c>
      <c r="AZI63" s="154" t="s">
        <v>8</v>
      </c>
      <c r="AZJ63" s="154" t="s">
        <v>8</v>
      </c>
      <c r="AZK63" s="154" t="s">
        <v>8</v>
      </c>
      <c r="AZL63" s="154" t="s">
        <v>8</v>
      </c>
      <c r="AZM63" s="154" t="s">
        <v>8</v>
      </c>
      <c r="AZN63" s="154" t="s">
        <v>8</v>
      </c>
      <c r="AZO63" s="154" t="s">
        <v>8</v>
      </c>
      <c r="AZP63" s="154" t="s">
        <v>8</v>
      </c>
      <c r="AZQ63" s="154" t="s">
        <v>8</v>
      </c>
      <c r="AZR63" s="154" t="s">
        <v>8</v>
      </c>
      <c r="AZS63" s="154" t="s">
        <v>8</v>
      </c>
      <c r="AZT63" s="154" t="s">
        <v>8</v>
      </c>
      <c r="AZU63" s="154" t="s">
        <v>8</v>
      </c>
      <c r="AZV63" s="154" t="s">
        <v>8</v>
      </c>
      <c r="AZW63" s="154" t="s">
        <v>8</v>
      </c>
      <c r="AZX63" s="154" t="s">
        <v>8</v>
      </c>
      <c r="AZY63" s="154" t="s">
        <v>8</v>
      </c>
      <c r="AZZ63" s="154" t="s">
        <v>8</v>
      </c>
      <c r="BAA63" s="154" t="s">
        <v>8</v>
      </c>
      <c r="BAB63" s="154" t="s">
        <v>8</v>
      </c>
      <c r="BAC63" s="154" t="s">
        <v>8</v>
      </c>
      <c r="BAD63" s="154" t="s">
        <v>8</v>
      </c>
      <c r="BAE63" s="154" t="s">
        <v>8</v>
      </c>
      <c r="BAF63" s="154" t="s">
        <v>8</v>
      </c>
      <c r="BAG63" s="154" t="s">
        <v>8</v>
      </c>
      <c r="BAH63" s="154" t="s">
        <v>8</v>
      </c>
      <c r="BAI63" s="154" t="s">
        <v>8</v>
      </c>
      <c r="BAJ63" s="154" t="s">
        <v>8</v>
      </c>
      <c r="BAK63" s="154" t="s">
        <v>8</v>
      </c>
      <c r="BAL63" s="154" t="s">
        <v>8</v>
      </c>
      <c r="BAM63" s="154" t="s">
        <v>8</v>
      </c>
      <c r="BAN63" s="154" t="s">
        <v>8</v>
      </c>
      <c r="BAO63" s="154" t="s">
        <v>8</v>
      </c>
      <c r="BAP63" s="154" t="s">
        <v>8</v>
      </c>
      <c r="BAQ63" s="154" t="s">
        <v>8</v>
      </c>
      <c r="BAR63" s="154" t="s">
        <v>8</v>
      </c>
      <c r="BAS63" s="154" t="s">
        <v>8</v>
      </c>
      <c r="BAT63" s="154" t="s">
        <v>8</v>
      </c>
      <c r="BAU63" s="154" t="s">
        <v>8</v>
      </c>
      <c r="BAV63" s="154" t="s">
        <v>8</v>
      </c>
      <c r="BAW63" s="154" t="s">
        <v>8</v>
      </c>
      <c r="BAX63" s="154" t="s">
        <v>8</v>
      </c>
      <c r="BAY63" s="154" t="s">
        <v>8</v>
      </c>
      <c r="BAZ63" s="154" t="s">
        <v>8</v>
      </c>
      <c r="BBA63" s="154" t="s">
        <v>8</v>
      </c>
      <c r="BBB63" s="154" t="s">
        <v>8</v>
      </c>
      <c r="BBC63" s="154" t="s">
        <v>8</v>
      </c>
      <c r="BBD63" s="154" t="s">
        <v>8</v>
      </c>
      <c r="BBE63" s="154" t="s">
        <v>8</v>
      </c>
      <c r="BBF63" s="154" t="s">
        <v>8</v>
      </c>
      <c r="BBG63" s="154" t="s">
        <v>8</v>
      </c>
      <c r="BBH63" s="154" t="s">
        <v>8</v>
      </c>
      <c r="BBI63" s="154" t="s">
        <v>8</v>
      </c>
      <c r="BBJ63" s="154" t="s">
        <v>8</v>
      </c>
      <c r="BBK63" s="154" t="s">
        <v>8</v>
      </c>
      <c r="BBL63" s="154" t="s">
        <v>8</v>
      </c>
      <c r="BBM63" s="154" t="s">
        <v>8</v>
      </c>
      <c r="BBN63" s="154" t="s">
        <v>8</v>
      </c>
      <c r="BBO63" s="154" t="s">
        <v>8</v>
      </c>
      <c r="BBP63" s="154" t="s">
        <v>8</v>
      </c>
      <c r="BBQ63" s="154" t="s">
        <v>8</v>
      </c>
      <c r="BBR63" s="154" t="s">
        <v>8</v>
      </c>
      <c r="BBS63" s="154" t="s">
        <v>8</v>
      </c>
      <c r="BBT63" s="154" t="s">
        <v>8</v>
      </c>
      <c r="BBU63" s="154" t="s">
        <v>8</v>
      </c>
      <c r="BBV63" s="154" t="s">
        <v>8</v>
      </c>
      <c r="BBW63" s="154" t="s">
        <v>8</v>
      </c>
      <c r="BBX63" s="154" t="s">
        <v>8</v>
      </c>
      <c r="BBY63" s="154" t="s">
        <v>8</v>
      </c>
      <c r="BBZ63" s="154" t="s">
        <v>8</v>
      </c>
      <c r="BCA63" s="154" t="s">
        <v>8</v>
      </c>
      <c r="BCB63" s="154" t="s">
        <v>8</v>
      </c>
      <c r="BCC63" s="154" t="s">
        <v>8</v>
      </c>
      <c r="BCD63" s="154" t="s">
        <v>8</v>
      </c>
      <c r="BCE63" s="154" t="s">
        <v>8</v>
      </c>
      <c r="BCF63" s="154" t="s">
        <v>8</v>
      </c>
      <c r="BCG63" s="154" t="s">
        <v>8</v>
      </c>
      <c r="BCH63" s="154" t="s">
        <v>8</v>
      </c>
      <c r="BCI63" s="154" t="s">
        <v>8</v>
      </c>
      <c r="BCJ63" s="154" t="s">
        <v>8</v>
      </c>
      <c r="BCK63" s="154" t="s">
        <v>8</v>
      </c>
      <c r="BCL63" s="154" t="s">
        <v>8</v>
      </c>
      <c r="BCM63" s="154" t="s">
        <v>8</v>
      </c>
      <c r="BCN63" s="154" t="s">
        <v>8</v>
      </c>
      <c r="BCO63" s="154" t="s">
        <v>8</v>
      </c>
      <c r="BCP63" s="154" t="s">
        <v>8</v>
      </c>
      <c r="BCQ63" s="154" t="s">
        <v>8</v>
      </c>
      <c r="BCR63" s="154" t="s">
        <v>8</v>
      </c>
      <c r="BCS63" s="154" t="s">
        <v>8</v>
      </c>
      <c r="BCT63" s="154" t="s">
        <v>8</v>
      </c>
      <c r="BCU63" s="154" t="s">
        <v>8</v>
      </c>
      <c r="BCV63" s="154" t="s">
        <v>8</v>
      </c>
      <c r="BCW63" s="154" t="s">
        <v>8</v>
      </c>
      <c r="BCX63" s="154" t="s">
        <v>8</v>
      </c>
      <c r="BCY63" s="154" t="s">
        <v>8</v>
      </c>
      <c r="BCZ63" s="154" t="s">
        <v>8</v>
      </c>
      <c r="BDA63" s="154" t="s">
        <v>8</v>
      </c>
      <c r="BDB63" s="154" t="s">
        <v>8</v>
      </c>
      <c r="BDC63" s="154" t="s">
        <v>8</v>
      </c>
      <c r="BDD63" s="154" t="s">
        <v>8</v>
      </c>
      <c r="BDE63" s="154" t="s">
        <v>8</v>
      </c>
      <c r="BDF63" s="154" t="s">
        <v>8</v>
      </c>
      <c r="BDG63" s="154" t="s">
        <v>8</v>
      </c>
      <c r="BDH63" s="154" t="s">
        <v>8</v>
      </c>
      <c r="BDI63" s="154" t="s">
        <v>8</v>
      </c>
      <c r="BDJ63" s="154" t="s">
        <v>8</v>
      </c>
      <c r="BDK63" s="154" t="s">
        <v>8</v>
      </c>
      <c r="BDL63" s="154" t="s">
        <v>8</v>
      </c>
      <c r="BDM63" s="154" t="s">
        <v>8</v>
      </c>
      <c r="BDN63" s="154" t="s">
        <v>8</v>
      </c>
      <c r="BDO63" s="154" t="s">
        <v>8</v>
      </c>
      <c r="BDP63" s="154" t="s">
        <v>8</v>
      </c>
      <c r="BDQ63" s="154" t="s">
        <v>8</v>
      </c>
      <c r="BDR63" s="154" t="s">
        <v>8</v>
      </c>
      <c r="BDS63" s="154" t="s">
        <v>8</v>
      </c>
      <c r="BDT63" s="154" t="s">
        <v>8</v>
      </c>
      <c r="BDU63" s="154" t="s">
        <v>8</v>
      </c>
      <c r="BDV63" s="154" t="s">
        <v>8</v>
      </c>
      <c r="BDW63" s="154" t="s">
        <v>8</v>
      </c>
      <c r="BDX63" s="154" t="s">
        <v>8</v>
      </c>
      <c r="BDY63" s="154" t="s">
        <v>8</v>
      </c>
      <c r="BDZ63" s="154" t="s">
        <v>8</v>
      </c>
      <c r="BEA63" s="154" t="s">
        <v>8</v>
      </c>
      <c r="BEB63" s="154" t="s">
        <v>8</v>
      </c>
      <c r="BEC63" s="154" t="s">
        <v>8</v>
      </c>
      <c r="BED63" s="154" t="s">
        <v>8</v>
      </c>
      <c r="BEE63" s="154" t="s">
        <v>8</v>
      </c>
      <c r="BEF63" s="154" t="s">
        <v>8</v>
      </c>
      <c r="BEG63" s="154" t="s">
        <v>8</v>
      </c>
      <c r="BEH63" s="154" t="s">
        <v>8</v>
      </c>
      <c r="BEI63" s="154" t="s">
        <v>8</v>
      </c>
      <c r="BEJ63" s="154" t="s">
        <v>8</v>
      </c>
      <c r="BEK63" s="154" t="s">
        <v>8</v>
      </c>
      <c r="BEL63" s="154" t="s">
        <v>8</v>
      </c>
      <c r="BEM63" s="154" t="s">
        <v>8</v>
      </c>
      <c r="BEN63" s="154" t="s">
        <v>8</v>
      </c>
      <c r="BEO63" s="154" t="s">
        <v>8</v>
      </c>
      <c r="BEP63" s="154" t="s">
        <v>8</v>
      </c>
      <c r="BEQ63" s="154" t="s">
        <v>8</v>
      </c>
      <c r="BER63" s="154" t="s">
        <v>8</v>
      </c>
      <c r="BES63" s="154" t="s">
        <v>8</v>
      </c>
      <c r="BET63" s="154" t="s">
        <v>8</v>
      </c>
      <c r="BEU63" s="154" t="s">
        <v>8</v>
      </c>
      <c r="BEV63" s="154" t="s">
        <v>8</v>
      </c>
      <c r="BEW63" s="154" t="s">
        <v>8</v>
      </c>
      <c r="BEX63" s="154" t="s">
        <v>8</v>
      </c>
      <c r="BEY63" s="154" t="s">
        <v>8</v>
      </c>
      <c r="BEZ63" s="154" t="s">
        <v>8</v>
      </c>
      <c r="BFA63" s="154" t="s">
        <v>8</v>
      </c>
      <c r="BFB63" s="154" t="s">
        <v>8</v>
      </c>
      <c r="BFC63" s="154" t="s">
        <v>8</v>
      </c>
      <c r="BFD63" s="154" t="s">
        <v>8</v>
      </c>
      <c r="BFE63" s="154" t="s">
        <v>8</v>
      </c>
      <c r="BFF63" s="154" t="s">
        <v>8</v>
      </c>
      <c r="BFG63" s="154" t="s">
        <v>8</v>
      </c>
      <c r="BFH63" s="154" t="s">
        <v>8</v>
      </c>
      <c r="BFI63" s="154" t="s">
        <v>8</v>
      </c>
      <c r="BFJ63" s="154" t="s">
        <v>8</v>
      </c>
      <c r="BFK63" s="154" t="s">
        <v>8</v>
      </c>
      <c r="BFL63" s="154" t="s">
        <v>8</v>
      </c>
      <c r="BFM63" s="154" t="s">
        <v>8</v>
      </c>
      <c r="BFN63" s="154" t="s">
        <v>8</v>
      </c>
      <c r="BFO63" s="154" t="s">
        <v>8</v>
      </c>
      <c r="BFP63" s="154" t="s">
        <v>8</v>
      </c>
      <c r="BFQ63" s="154" t="s">
        <v>8</v>
      </c>
      <c r="BFR63" s="154" t="s">
        <v>8</v>
      </c>
      <c r="BFS63" s="154" t="s">
        <v>8</v>
      </c>
      <c r="BFT63" s="154" t="s">
        <v>8</v>
      </c>
      <c r="BFU63" s="154" t="s">
        <v>8</v>
      </c>
      <c r="BFV63" s="154" t="s">
        <v>8</v>
      </c>
      <c r="BFW63" s="154" t="s">
        <v>8</v>
      </c>
      <c r="BFX63" s="154" t="s">
        <v>8</v>
      </c>
      <c r="BFY63" s="154" t="s">
        <v>8</v>
      </c>
      <c r="BFZ63" s="154" t="s">
        <v>8</v>
      </c>
      <c r="BGA63" s="154" t="s">
        <v>8</v>
      </c>
      <c r="BGB63" s="154" t="s">
        <v>8</v>
      </c>
      <c r="BGC63" s="154" t="s">
        <v>8</v>
      </c>
      <c r="BGD63" s="154" t="s">
        <v>8</v>
      </c>
      <c r="BGE63" s="154" t="s">
        <v>8</v>
      </c>
      <c r="BGF63" s="154" t="s">
        <v>8</v>
      </c>
      <c r="BGG63" s="154" t="s">
        <v>8</v>
      </c>
      <c r="BGH63" s="154" t="s">
        <v>8</v>
      </c>
      <c r="BGI63" s="154" t="s">
        <v>8</v>
      </c>
      <c r="BGJ63" s="154" t="s">
        <v>8</v>
      </c>
      <c r="BGK63" s="154" t="s">
        <v>8</v>
      </c>
      <c r="BGL63" s="154" t="s">
        <v>8</v>
      </c>
      <c r="BGM63" s="154" t="s">
        <v>8</v>
      </c>
      <c r="BGN63" s="154" t="s">
        <v>8</v>
      </c>
      <c r="BGO63" s="154" t="s">
        <v>8</v>
      </c>
      <c r="BGP63" s="154" t="s">
        <v>8</v>
      </c>
      <c r="BGQ63" s="154" t="s">
        <v>8</v>
      </c>
      <c r="BGR63" s="154" t="s">
        <v>8</v>
      </c>
      <c r="BGS63" s="154" t="s">
        <v>8</v>
      </c>
      <c r="BGT63" s="154" t="s">
        <v>8</v>
      </c>
      <c r="BGU63" s="154" t="s">
        <v>8</v>
      </c>
      <c r="BGV63" s="154" t="s">
        <v>8</v>
      </c>
      <c r="BGW63" s="154" t="s">
        <v>8</v>
      </c>
      <c r="BGX63" s="154" t="s">
        <v>8</v>
      </c>
      <c r="BGY63" s="154" t="s">
        <v>8</v>
      </c>
      <c r="BGZ63" s="154" t="s">
        <v>8</v>
      </c>
      <c r="BHA63" s="154" t="s">
        <v>8</v>
      </c>
      <c r="BHB63" s="154" t="s">
        <v>8</v>
      </c>
      <c r="BHC63" s="154" t="s">
        <v>8</v>
      </c>
      <c r="BHD63" s="154" t="s">
        <v>8</v>
      </c>
      <c r="BHE63" s="154" t="s">
        <v>8</v>
      </c>
      <c r="BHF63" s="154" t="s">
        <v>8</v>
      </c>
      <c r="BHG63" s="154" t="s">
        <v>8</v>
      </c>
      <c r="BHH63" s="154" t="s">
        <v>8</v>
      </c>
      <c r="BHI63" s="154" t="s">
        <v>8</v>
      </c>
      <c r="BHJ63" s="154" t="s">
        <v>8</v>
      </c>
      <c r="BHK63" s="154" t="s">
        <v>8</v>
      </c>
      <c r="BHL63" s="154" t="s">
        <v>8</v>
      </c>
      <c r="BHM63" s="154" t="s">
        <v>8</v>
      </c>
      <c r="BHN63" s="154" t="s">
        <v>8</v>
      </c>
      <c r="BHO63" s="154" t="s">
        <v>8</v>
      </c>
      <c r="BHP63" s="154" t="s">
        <v>8</v>
      </c>
      <c r="BHQ63" s="154" t="s">
        <v>8</v>
      </c>
      <c r="BHR63" s="154" t="s">
        <v>8</v>
      </c>
      <c r="BHS63" s="154" t="s">
        <v>8</v>
      </c>
      <c r="BHT63" s="154" t="s">
        <v>8</v>
      </c>
      <c r="BHU63" s="154" t="s">
        <v>8</v>
      </c>
      <c r="BHV63" s="154" t="s">
        <v>8</v>
      </c>
      <c r="BHW63" s="154" t="s">
        <v>8</v>
      </c>
      <c r="BHX63" s="154" t="s">
        <v>8</v>
      </c>
      <c r="BHY63" s="154" t="s">
        <v>8</v>
      </c>
      <c r="BHZ63" s="154" t="s">
        <v>8</v>
      </c>
      <c r="BIA63" s="154" t="s">
        <v>8</v>
      </c>
      <c r="BIB63" s="154" t="s">
        <v>8</v>
      </c>
      <c r="BIC63" s="154" t="s">
        <v>8</v>
      </c>
      <c r="BID63" s="154" t="s">
        <v>8</v>
      </c>
      <c r="BIE63" s="154" t="s">
        <v>8</v>
      </c>
      <c r="BIF63" s="154" t="s">
        <v>8</v>
      </c>
      <c r="BIG63" s="154" t="s">
        <v>8</v>
      </c>
      <c r="BIH63" s="154" t="s">
        <v>8</v>
      </c>
      <c r="BII63" s="154" t="s">
        <v>8</v>
      </c>
      <c r="BIJ63" s="154" t="s">
        <v>8</v>
      </c>
      <c r="BIK63" s="154" t="s">
        <v>8</v>
      </c>
      <c r="BIL63" s="154" t="s">
        <v>8</v>
      </c>
      <c r="BIM63" s="154" t="s">
        <v>8</v>
      </c>
      <c r="BIN63" s="154" t="s">
        <v>8</v>
      </c>
      <c r="BIO63" s="154" t="s">
        <v>8</v>
      </c>
      <c r="BIP63" s="154" t="s">
        <v>8</v>
      </c>
      <c r="BIQ63" s="154" t="s">
        <v>8</v>
      </c>
      <c r="BIR63" s="154" t="s">
        <v>8</v>
      </c>
      <c r="BIS63" s="154" t="s">
        <v>8</v>
      </c>
      <c r="BIT63" s="154" t="s">
        <v>8</v>
      </c>
      <c r="BIU63" s="154" t="s">
        <v>8</v>
      </c>
      <c r="BIV63" s="154" t="s">
        <v>8</v>
      </c>
      <c r="BIW63" s="154" t="s">
        <v>8</v>
      </c>
      <c r="BIX63" s="154" t="s">
        <v>8</v>
      </c>
      <c r="BIY63" s="154" t="s">
        <v>8</v>
      </c>
      <c r="BIZ63" s="154" t="s">
        <v>8</v>
      </c>
      <c r="BJA63" s="154" t="s">
        <v>8</v>
      </c>
      <c r="BJB63" s="154" t="s">
        <v>8</v>
      </c>
      <c r="BJC63" s="154" t="s">
        <v>8</v>
      </c>
      <c r="BJD63" s="154" t="s">
        <v>8</v>
      </c>
      <c r="BJE63" s="154" t="s">
        <v>8</v>
      </c>
      <c r="BJF63" s="154" t="s">
        <v>8</v>
      </c>
      <c r="BJG63" s="154" t="s">
        <v>8</v>
      </c>
      <c r="BJH63" s="154" t="s">
        <v>8</v>
      </c>
      <c r="BJI63" s="154" t="s">
        <v>8</v>
      </c>
      <c r="BJJ63" s="154" t="s">
        <v>8</v>
      </c>
      <c r="BJK63" s="154" t="s">
        <v>8</v>
      </c>
      <c r="BJL63" s="154" t="s">
        <v>8</v>
      </c>
      <c r="BJM63" s="154" t="s">
        <v>8</v>
      </c>
      <c r="BJN63" s="154" t="s">
        <v>8</v>
      </c>
      <c r="BJO63" s="154" t="s">
        <v>8</v>
      </c>
      <c r="BJP63" s="154" t="s">
        <v>8</v>
      </c>
      <c r="BJQ63" s="154" t="s">
        <v>8</v>
      </c>
      <c r="BJR63" s="154" t="s">
        <v>8</v>
      </c>
      <c r="BJS63" s="154" t="s">
        <v>8</v>
      </c>
      <c r="BJT63" s="154" t="s">
        <v>8</v>
      </c>
      <c r="BJU63" s="154" t="s">
        <v>8</v>
      </c>
      <c r="BJV63" s="154" t="s">
        <v>8</v>
      </c>
      <c r="BJW63" s="154" t="s">
        <v>8</v>
      </c>
      <c r="BJX63" s="154" t="s">
        <v>8</v>
      </c>
      <c r="BJY63" s="154" t="s">
        <v>8</v>
      </c>
      <c r="BJZ63" s="154" t="s">
        <v>8</v>
      </c>
      <c r="BKA63" s="154" t="s">
        <v>8</v>
      </c>
      <c r="BKB63" s="154" t="s">
        <v>8</v>
      </c>
      <c r="BKC63" s="154" t="s">
        <v>8</v>
      </c>
      <c r="BKD63" s="154" t="s">
        <v>8</v>
      </c>
      <c r="BKE63" s="154" t="s">
        <v>8</v>
      </c>
      <c r="BKF63" s="154" t="s">
        <v>8</v>
      </c>
      <c r="BKG63" s="154" t="s">
        <v>8</v>
      </c>
      <c r="BKH63" s="154" t="s">
        <v>8</v>
      </c>
      <c r="BKI63" s="154" t="s">
        <v>8</v>
      </c>
      <c r="BKJ63" s="154" t="s">
        <v>8</v>
      </c>
      <c r="BKK63" s="154" t="s">
        <v>8</v>
      </c>
      <c r="BKL63" s="154" t="s">
        <v>8</v>
      </c>
      <c r="BKM63" s="154" t="s">
        <v>8</v>
      </c>
      <c r="BKN63" s="154" t="s">
        <v>8</v>
      </c>
      <c r="BKO63" s="154" t="s">
        <v>8</v>
      </c>
      <c r="BKP63" s="154" t="s">
        <v>8</v>
      </c>
      <c r="BKQ63" s="154" t="s">
        <v>8</v>
      </c>
      <c r="BKR63" s="154" t="s">
        <v>8</v>
      </c>
      <c r="BKS63" s="154" t="s">
        <v>8</v>
      </c>
      <c r="BKT63" s="154" t="s">
        <v>8</v>
      </c>
      <c r="BKU63" s="154" t="s">
        <v>8</v>
      </c>
      <c r="BKV63" s="154" t="s">
        <v>8</v>
      </c>
      <c r="BKW63" s="154" t="s">
        <v>8</v>
      </c>
      <c r="BKX63" s="154" t="s">
        <v>8</v>
      </c>
      <c r="BKY63" s="154" t="s">
        <v>8</v>
      </c>
      <c r="BKZ63" s="154" t="s">
        <v>8</v>
      </c>
      <c r="BLA63" s="154" t="s">
        <v>8</v>
      </c>
      <c r="BLB63" s="154" t="s">
        <v>8</v>
      </c>
      <c r="BLC63" s="154" t="s">
        <v>8</v>
      </c>
      <c r="BLD63" s="154" t="s">
        <v>8</v>
      </c>
      <c r="BLE63" s="154" t="s">
        <v>8</v>
      </c>
      <c r="BLF63" s="154" t="s">
        <v>8</v>
      </c>
      <c r="BLG63" s="154" t="s">
        <v>8</v>
      </c>
      <c r="BLH63" s="154" t="s">
        <v>8</v>
      </c>
      <c r="BLI63" s="154" t="s">
        <v>8</v>
      </c>
      <c r="BLJ63" s="154" t="s">
        <v>8</v>
      </c>
      <c r="BLK63" s="154" t="s">
        <v>8</v>
      </c>
      <c r="BLL63" s="154" t="s">
        <v>8</v>
      </c>
      <c r="BLM63" s="154" t="s">
        <v>8</v>
      </c>
      <c r="BLN63" s="154" t="s">
        <v>8</v>
      </c>
      <c r="BLO63" s="154" t="s">
        <v>8</v>
      </c>
      <c r="BLP63" s="154" t="s">
        <v>8</v>
      </c>
      <c r="BLQ63" s="154" t="s">
        <v>8</v>
      </c>
      <c r="BLR63" s="154" t="s">
        <v>8</v>
      </c>
      <c r="BLS63" s="154" t="s">
        <v>8</v>
      </c>
      <c r="BLT63" s="154" t="s">
        <v>8</v>
      </c>
      <c r="BLU63" s="154" t="s">
        <v>8</v>
      </c>
      <c r="BLV63" s="154" t="s">
        <v>8</v>
      </c>
      <c r="BLW63" s="154" t="s">
        <v>8</v>
      </c>
      <c r="BLX63" s="154" t="s">
        <v>8</v>
      </c>
      <c r="BLY63" s="154" t="s">
        <v>8</v>
      </c>
      <c r="BLZ63" s="154" t="s">
        <v>8</v>
      </c>
      <c r="BMA63" s="154" t="s">
        <v>8</v>
      </c>
      <c r="BMB63" s="154" t="s">
        <v>8</v>
      </c>
      <c r="BMC63" s="154" t="s">
        <v>8</v>
      </c>
      <c r="BMD63" s="154" t="s">
        <v>8</v>
      </c>
      <c r="BME63" s="154" t="s">
        <v>8</v>
      </c>
      <c r="BMF63" s="154" t="s">
        <v>8</v>
      </c>
      <c r="BMG63" s="154" t="s">
        <v>8</v>
      </c>
      <c r="BMH63" s="154" t="s">
        <v>8</v>
      </c>
      <c r="BMI63" s="154" t="s">
        <v>8</v>
      </c>
      <c r="BMJ63" s="154" t="s">
        <v>8</v>
      </c>
      <c r="BMK63" s="154" t="s">
        <v>8</v>
      </c>
      <c r="BML63" s="154" t="s">
        <v>8</v>
      </c>
      <c r="BMM63" s="154" t="s">
        <v>8</v>
      </c>
      <c r="BMN63" s="154" t="s">
        <v>8</v>
      </c>
      <c r="BMO63" s="154" t="s">
        <v>8</v>
      </c>
      <c r="BMP63" s="154" t="s">
        <v>8</v>
      </c>
      <c r="BMQ63" s="154" t="s">
        <v>8</v>
      </c>
      <c r="BMR63" s="154" t="s">
        <v>8</v>
      </c>
      <c r="BMS63" s="154" t="s">
        <v>8</v>
      </c>
      <c r="BMT63" s="154" t="s">
        <v>8</v>
      </c>
      <c r="BMU63" s="154" t="s">
        <v>8</v>
      </c>
      <c r="BMV63" s="154" t="s">
        <v>8</v>
      </c>
      <c r="BMW63" s="154" t="s">
        <v>8</v>
      </c>
      <c r="BMX63" s="154" t="s">
        <v>8</v>
      </c>
      <c r="BMY63" s="154" t="s">
        <v>8</v>
      </c>
      <c r="BMZ63" s="154" t="s">
        <v>8</v>
      </c>
      <c r="BNA63" s="154" t="s">
        <v>8</v>
      </c>
      <c r="BNB63" s="154" t="s">
        <v>8</v>
      </c>
      <c r="BNC63" s="154" t="s">
        <v>8</v>
      </c>
      <c r="BND63" s="154" t="s">
        <v>8</v>
      </c>
      <c r="BNE63" s="154" t="s">
        <v>8</v>
      </c>
      <c r="BNF63" s="154" t="s">
        <v>8</v>
      </c>
      <c r="BNG63" s="154" t="s">
        <v>8</v>
      </c>
      <c r="BNH63" s="154" t="s">
        <v>8</v>
      </c>
      <c r="BNI63" s="154" t="s">
        <v>8</v>
      </c>
      <c r="BNJ63" s="154" t="s">
        <v>8</v>
      </c>
      <c r="BNK63" s="154" t="s">
        <v>8</v>
      </c>
      <c r="BNL63" s="154" t="s">
        <v>8</v>
      </c>
      <c r="BNM63" s="154" t="s">
        <v>8</v>
      </c>
      <c r="BNN63" s="154" t="s">
        <v>8</v>
      </c>
      <c r="BNO63" s="154" t="s">
        <v>8</v>
      </c>
      <c r="BNP63" s="154" t="s">
        <v>8</v>
      </c>
      <c r="BNQ63" s="154" t="s">
        <v>8</v>
      </c>
      <c r="BNR63" s="154" t="s">
        <v>8</v>
      </c>
      <c r="BNS63" s="154" t="s">
        <v>8</v>
      </c>
      <c r="BNT63" s="154" t="s">
        <v>8</v>
      </c>
      <c r="BNU63" s="154" t="s">
        <v>8</v>
      </c>
      <c r="BNV63" s="154" t="s">
        <v>8</v>
      </c>
      <c r="BNW63" s="154" t="s">
        <v>8</v>
      </c>
      <c r="BNX63" s="154" t="s">
        <v>8</v>
      </c>
      <c r="BNY63" s="154" t="s">
        <v>8</v>
      </c>
      <c r="BNZ63" s="154" t="s">
        <v>8</v>
      </c>
      <c r="BOA63" s="154" t="s">
        <v>8</v>
      </c>
      <c r="BOB63" s="154" t="s">
        <v>8</v>
      </c>
      <c r="BOC63" s="154" t="s">
        <v>8</v>
      </c>
      <c r="BOD63" s="154" t="s">
        <v>8</v>
      </c>
      <c r="BOE63" s="154" t="s">
        <v>8</v>
      </c>
      <c r="BOF63" s="154" t="s">
        <v>8</v>
      </c>
      <c r="BOG63" s="154" t="s">
        <v>8</v>
      </c>
      <c r="BOH63" s="154" t="s">
        <v>8</v>
      </c>
      <c r="BOI63" s="154" t="s">
        <v>8</v>
      </c>
      <c r="BOJ63" s="154" t="s">
        <v>8</v>
      </c>
      <c r="BOK63" s="154" t="s">
        <v>8</v>
      </c>
      <c r="BOL63" s="154" t="s">
        <v>8</v>
      </c>
      <c r="BOM63" s="154" t="s">
        <v>8</v>
      </c>
      <c r="BON63" s="154" t="s">
        <v>8</v>
      </c>
      <c r="BOO63" s="154" t="s">
        <v>8</v>
      </c>
      <c r="BOP63" s="154" t="s">
        <v>8</v>
      </c>
      <c r="BOQ63" s="154" t="s">
        <v>8</v>
      </c>
      <c r="BOR63" s="154" t="s">
        <v>8</v>
      </c>
      <c r="BOS63" s="154" t="s">
        <v>8</v>
      </c>
      <c r="BOT63" s="154" t="s">
        <v>8</v>
      </c>
      <c r="BOU63" s="154" t="s">
        <v>8</v>
      </c>
      <c r="BOV63" s="154" t="s">
        <v>8</v>
      </c>
      <c r="BOW63" s="154" t="s">
        <v>8</v>
      </c>
      <c r="BOX63" s="154" t="s">
        <v>8</v>
      </c>
      <c r="BOY63" s="154" t="s">
        <v>8</v>
      </c>
      <c r="BOZ63" s="154" t="s">
        <v>8</v>
      </c>
      <c r="BPA63" s="154" t="s">
        <v>8</v>
      </c>
      <c r="BPB63" s="154" t="s">
        <v>8</v>
      </c>
      <c r="BPC63" s="154" t="s">
        <v>8</v>
      </c>
      <c r="BPD63" s="154" t="s">
        <v>8</v>
      </c>
      <c r="BPE63" s="154" t="s">
        <v>8</v>
      </c>
      <c r="BPF63" s="154" t="s">
        <v>8</v>
      </c>
      <c r="BPG63" s="154" t="s">
        <v>8</v>
      </c>
      <c r="BPH63" s="154" t="s">
        <v>8</v>
      </c>
      <c r="BPI63" s="154" t="s">
        <v>8</v>
      </c>
      <c r="BPJ63" s="154" t="s">
        <v>8</v>
      </c>
      <c r="BPK63" s="154" t="s">
        <v>8</v>
      </c>
      <c r="BPL63" s="154" t="s">
        <v>8</v>
      </c>
      <c r="BPM63" s="154" t="s">
        <v>8</v>
      </c>
      <c r="BPN63" s="154" t="s">
        <v>8</v>
      </c>
      <c r="BPO63" s="154" t="s">
        <v>8</v>
      </c>
      <c r="BPP63" s="154" t="s">
        <v>8</v>
      </c>
      <c r="BPQ63" s="154" t="s">
        <v>8</v>
      </c>
      <c r="BPR63" s="154" t="s">
        <v>8</v>
      </c>
      <c r="BPS63" s="154" t="s">
        <v>8</v>
      </c>
      <c r="BPT63" s="154" t="s">
        <v>8</v>
      </c>
      <c r="BPU63" s="154" t="s">
        <v>8</v>
      </c>
      <c r="BPV63" s="154" t="s">
        <v>8</v>
      </c>
      <c r="BPW63" s="154" t="s">
        <v>8</v>
      </c>
      <c r="BPX63" s="154" t="s">
        <v>8</v>
      </c>
      <c r="BPY63" s="154" t="s">
        <v>8</v>
      </c>
      <c r="BPZ63" s="154" t="s">
        <v>8</v>
      </c>
      <c r="BQA63" s="154" t="s">
        <v>8</v>
      </c>
      <c r="BQB63" s="154" t="s">
        <v>8</v>
      </c>
      <c r="BQC63" s="154" t="s">
        <v>8</v>
      </c>
      <c r="BQD63" s="154" t="s">
        <v>8</v>
      </c>
      <c r="BQE63" s="154" t="s">
        <v>8</v>
      </c>
      <c r="BQF63" s="154" t="s">
        <v>8</v>
      </c>
      <c r="BQG63" s="154" t="s">
        <v>8</v>
      </c>
      <c r="BQH63" s="154" t="s">
        <v>8</v>
      </c>
      <c r="BQI63" s="154" t="s">
        <v>8</v>
      </c>
      <c r="BQJ63" s="154" t="s">
        <v>8</v>
      </c>
      <c r="BQK63" s="154" t="s">
        <v>8</v>
      </c>
      <c r="BQL63" s="154" t="s">
        <v>8</v>
      </c>
      <c r="BQM63" s="154" t="s">
        <v>8</v>
      </c>
      <c r="BQN63" s="154" t="s">
        <v>8</v>
      </c>
      <c r="BQO63" s="154" t="s">
        <v>8</v>
      </c>
      <c r="BQP63" s="154" t="s">
        <v>8</v>
      </c>
      <c r="BQQ63" s="154" t="s">
        <v>8</v>
      </c>
      <c r="BQR63" s="154" t="s">
        <v>8</v>
      </c>
      <c r="BQS63" s="154" t="s">
        <v>8</v>
      </c>
      <c r="BQT63" s="154" t="s">
        <v>8</v>
      </c>
      <c r="BQU63" s="154" t="s">
        <v>8</v>
      </c>
      <c r="BQV63" s="154" t="s">
        <v>8</v>
      </c>
      <c r="BQW63" s="154" t="s">
        <v>8</v>
      </c>
      <c r="BQX63" s="154" t="s">
        <v>8</v>
      </c>
      <c r="BQY63" s="154" t="s">
        <v>8</v>
      </c>
      <c r="BQZ63" s="154" t="s">
        <v>8</v>
      </c>
      <c r="BRA63" s="154" t="s">
        <v>8</v>
      </c>
      <c r="BRB63" s="154" t="s">
        <v>8</v>
      </c>
      <c r="BRC63" s="154" t="s">
        <v>8</v>
      </c>
      <c r="BRD63" s="154" t="s">
        <v>8</v>
      </c>
      <c r="BRE63" s="154" t="s">
        <v>8</v>
      </c>
      <c r="BRF63" s="154" t="s">
        <v>8</v>
      </c>
      <c r="BRG63" s="154" t="s">
        <v>8</v>
      </c>
      <c r="BRH63" s="154" t="s">
        <v>8</v>
      </c>
      <c r="BRI63" s="154" t="s">
        <v>8</v>
      </c>
      <c r="BRJ63" s="154" t="s">
        <v>8</v>
      </c>
      <c r="BRK63" s="154" t="s">
        <v>8</v>
      </c>
      <c r="BRL63" s="154" t="s">
        <v>8</v>
      </c>
      <c r="BRM63" s="154" t="s">
        <v>8</v>
      </c>
      <c r="BRN63" s="154" t="s">
        <v>8</v>
      </c>
      <c r="BRO63" s="154" t="s">
        <v>8</v>
      </c>
      <c r="BRP63" s="154" t="s">
        <v>8</v>
      </c>
      <c r="BRQ63" s="154" t="s">
        <v>8</v>
      </c>
      <c r="BRR63" s="154" t="s">
        <v>8</v>
      </c>
      <c r="BRS63" s="154" t="s">
        <v>8</v>
      </c>
      <c r="BRT63" s="154" t="s">
        <v>8</v>
      </c>
      <c r="BRU63" s="154" t="s">
        <v>8</v>
      </c>
      <c r="BRV63" s="154" t="s">
        <v>8</v>
      </c>
      <c r="BRW63" s="154" t="s">
        <v>8</v>
      </c>
      <c r="BRX63" s="154" t="s">
        <v>8</v>
      </c>
      <c r="BRY63" s="154" t="s">
        <v>8</v>
      </c>
      <c r="BRZ63" s="154" t="s">
        <v>8</v>
      </c>
      <c r="BSA63" s="154" t="s">
        <v>8</v>
      </c>
      <c r="BSB63" s="154" t="s">
        <v>8</v>
      </c>
      <c r="BSC63" s="154" t="s">
        <v>8</v>
      </c>
      <c r="BSD63" s="154" t="s">
        <v>8</v>
      </c>
      <c r="BSE63" s="154" t="s">
        <v>8</v>
      </c>
      <c r="BSF63" s="154" t="s">
        <v>8</v>
      </c>
      <c r="BSG63" s="154" t="s">
        <v>8</v>
      </c>
      <c r="BSH63" s="154" t="s">
        <v>8</v>
      </c>
      <c r="BSI63" s="154" t="s">
        <v>8</v>
      </c>
      <c r="BSJ63" s="154" t="s">
        <v>8</v>
      </c>
      <c r="BSK63" s="154" t="s">
        <v>8</v>
      </c>
      <c r="BSL63" s="154" t="s">
        <v>8</v>
      </c>
      <c r="BSM63" s="154" t="s">
        <v>8</v>
      </c>
      <c r="BSN63" s="154" t="s">
        <v>8</v>
      </c>
      <c r="BSO63" s="154" t="s">
        <v>8</v>
      </c>
      <c r="BSP63" s="154" t="s">
        <v>8</v>
      </c>
      <c r="BSQ63" s="154" t="s">
        <v>8</v>
      </c>
      <c r="BSR63" s="154" t="s">
        <v>8</v>
      </c>
      <c r="BSS63" s="154" t="s">
        <v>8</v>
      </c>
      <c r="BST63" s="154" t="s">
        <v>8</v>
      </c>
      <c r="BSU63" s="154" t="s">
        <v>8</v>
      </c>
      <c r="BSV63" s="154" t="s">
        <v>8</v>
      </c>
      <c r="BSW63" s="154" t="s">
        <v>8</v>
      </c>
      <c r="BSX63" s="154" t="s">
        <v>8</v>
      </c>
      <c r="BSY63" s="154" t="s">
        <v>8</v>
      </c>
      <c r="BSZ63" s="154" t="s">
        <v>8</v>
      </c>
      <c r="BTA63" s="154" t="s">
        <v>8</v>
      </c>
      <c r="BTB63" s="154" t="s">
        <v>8</v>
      </c>
      <c r="BTC63" s="154" t="s">
        <v>8</v>
      </c>
      <c r="BTD63" s="154" t="s">
        <v>8</v>
      </c>
      <c r="BTE63" s="154" t="s">
        <v>8</v>
      </c>
      <c r="BTF63" s="154" t="s">
        <v>8</v>
      </c>
      <c r="BTG63" s="154" t="s">
        <v>8</v>
      </c>
      <c r="BTH63" s="154" t="s">
        <v>8</v>
      </c>
      <c r="BTI63" s="154" t="s">
        <v>8</v>
      </c>
      <c r="BTJ63" s="154" t="s">
        <v>8</v>
      </c>
      <c r="BTK63" s="154" t="s">
        <v>8</v>
      </c>
      <c r="BTL63" s="154" t="s">
        <v>8</v>
      </c>
      <c r="BTM63" s="154" t="s">
        <v>8</v>
      </c>
      <c r="BTN63" s="154" t="s">
        <v>8</v>
      </c>
      <c r="BTO63" s="154" t="s">
        <v>8</v>
      </c>
      <c r="BTP63" s="154" t="s">
        <v>8</v>
      </c>
      <c r="BTQ63" s="154" t="s">
        <v>8</v>
      </c>
      <c r="BTR63" s="154" t="s">
        <v>8</v>
      </c>
      <c r="BTS63" s="154" t="s">
        <v>8</v>
      </c>
      <c r="BTT63" s="154" t="s">
        <v>8</v>
      </c>
      <c r="BTU63" s="154" t="s">
        <v>8</v>
      </c>
      <c r="BTV63" s="154" t="s">
        <v>8</v>
      </c>
      <c r="BTW63" s="154" t="s">
        <v>8</v>
      </c>
      <c r="BTX63" s="154" t="s">
        <v>8</v>
      </c>
      <c r="BTY63" s="154" t="s">
        <v>8</v>
      </c>
      <c r="BTZ63" s="154" t="s">
        <v>8</v>
      </c>
      <c r="BUA63" s="154" t="s">
        <v>8</v>
      </c>
      <c r="BUB63" s="154" t="s">
        <v>8</v>
      </c>
      <c r="BUC63" s="154" t="s">
        <v>8</v>
      </c>
      <c r="BUD63" s="154" t="s">
        <v>8</v>
      </c>
      <c r="BUE63" s="154" t="s">
        <v>8</v>
      </c>
      <c r="BUF63" s="154" t="s">
        <v>8</v>
      </c>
      <c r="BUG63" s="154" t="s">
        <v>8</v>
      </c>
      <c r="BUH63" s="154" t="s">
        <v>8</v>
      </c>
      <c r="BUI63" s="154" t="s">
        <v>8</v>
      </c>
      <c r="BUJ63" s="154" t="s">
        <v>8</v>
      </c>
      <c r="BUK63" s="154" t="s">
        <v>8</v>
      </c>
      <c r="BUL63" s="154" t="s">
        <v>8</v>
      </c>
      <c r="BUM63" s="154" t="s">
        <v>8</v>
      </c>
      <c r="BUN63" s="154" t="s">
        <v>8</v>
      </c>
      <c r="BUO63" s="154" t="s">
        <v>8</v>
      </c>
      <c r="BUP63" s="154" t="s">
        <v>8</v>
      </c>
      <c r="BUQ63" s="154" t="s">
        <v>8</v>
      </c>
      <c r="BUR63" s="154" t="s">
        <v>8</v>
      </c>
      <c r="BUS63" s="154" t="s">
        <v>8</v>
      </c>
      <c r="BUT63" s="154" t="s">
        <v>8</v>
      </c>
      <c r="BUU63" s="154" t="s">
        <v>8</v>
      </c>
      <c r="BUV63" s="154" t="s">
        <v>8</v>
      </c>
      <c r="BUW63" s="154" t="s">
        <v>8</v>
      </c>
      <c r="BUX63" s="154" t="s">
        <v>8</v>
      </c>
      <c r="BUY63" s="154" t="s">
        <v>8</v>
      </c>
      <c r="BUZ63" s="154" t="s">
        <v>8</v>
      </c>
      <c r="BVA63" s="154" t="s">
        <v>8</v>
      </c>
      <c r="BVB63" s="154" t="s">
        <v>8</v>
      </c>
      <c r="BVC63" s="154" t="s">
        <v>8</v>
      </c>
      <c r="BVD63" s="154" t="s">
        <v>8</v>
      </c>
      <c r="BVE63" s="154" t="s">
        <v>8</v>
      </c>
      <c r="BVF63" s="154" t="s">
        <v>8</v>
      </c>
      <c r="BVG63" s="154" t="s">
        <v>8</v>
      </c>
      <c r="BVH63" s="154" t="s">
        <v>8</v>
      </c>
      <c r="BVI63" s="154" t="s">
        <v>8</v>
      </c>
      <c r="BVJ63" s="154" t="s">
        <v>8</v>
      </c>
      <c r="BVK63" s="154" t="s">
        <v>8</v>
      </c>
      <c r="BVL63" s="154" t="s">
        <v>8</v>
      </c>
      <c r="BVM63" s="154" t="s">
        <v>8</v>
      </c>
      <c r="BVN63" s="154" t="s">
        <v>8</v>
      </c>
      <c r="BVO63" s="154" t="s">
        <v>8</v>
      </c>
      <c r="BVP63" s="154" t="s">
        <v>8</v>
      </c>
      <c r="BVQ63" s="154" t="s">
        <v>8</v>
      </c>
      <c r="BVR63" s="154" t="s">
        <v>8</v>
      </c>
      <c r="BVS63" s="154" t="s">
        <v>8</v>
      </c>
      <c r="BVT63" s="154" t="s">
        <v>8</v>
      </c>
      <c r="BVU63" s="154" t="s">
        <v>8</v>
      </c>
      <c r="BVV63" s="154" t="s">
        <v>8</v>
      </c>
      <c r="BVW63" s="154" t="s">
        <v>8</v>
      </c>
      <c r="BVX63" s="154" t="s">
        <v>8</v>
      </c>
      <c r="BVY63" s="154" t="s">
        <v>8</v>
      </c>
      <c r="BVZ63" s="154" t="s">
        <v>8</v>
      </c>
      <c r="BWA63" s="154" t="s">
        <v>8</v>
      </c>
      <c r="BWB63" s="154" t="s">
        <v>8</v>
      </c>
      <c r="BWC63" s="154" t="s">
        <v>8</v>
      </c>
      <c r="BWD63" s="154" t="s">
        <v>8</v>
      </c>
      <c r="BWE63" s="154" t="s">
        <v>8</v>
      </c>
      <c r="BWF63" s="154" t="s">
        <v>8</v>
      </c>
      <c r="BWG63" s="154" t="s">
        <v>8</v>
      </c>
      <c r="BWH63" s="154" t="s">
        <v>8</v>
      </c>
      <c r="BWI63" s="154" t="s">
        <v>8</v>
      </c>
      <c r="BWJ63" s="154" t="s">
        <v>8</v>
      </c>
      <c r="BWK63" s="154" t="s">
        <v>8</v>
      </c>
      <c r="BWL63" s="154" t="s">
        <v>8</v>
      </c>
      <c r="BWM63" s="154" t="s">
        <v>8</v>
      </c>
      <c r="BWN63" s="154" t="s">
        <v>8</v>
      </c>
      <c r="BWO63" s="154" t="s">
        <v>8</v>
      </c>
      <c r="BWP63" s="154" t="s">
        <v>8</v>
      </c>
      <c r="BWQ63" s="154" t="s">
        <v>8</v>
      </c>
      <c r="BWR63" s="154" t="s">
        <v>8</v>
      </c>
      <c r="BWS63" s="154" t="s">
        <v>8</v>
      </c>
      <c r="BWT63" s="154" t="s">
        <v>8</v>
      </c>
      <c r="BWU63" s="154" t="s">
        <v>8</v>
      </c>
      <c r="BWV63" s="154" t="s">
        <v>8</v>
      </c>
      <c r="BWW63" s="154" t="s">
        <v>8</v>
      </c>
      <c r="BWX63" s="154" t="s">
        <v>8</v>
      </c>
      <c r="BWY63" s="154" t="s">
        <v>8</v>
      </c>
      <c r="BWZ63" s="154" t="s">
        <v>8</v>
      </c>
      <c r="BXA63" s="154" t="s">
        <v>8</v>
      </c>
      <c r="BXB63" s="154" t="s">
        <v>8</v>
      </c>
      <c r="BXC63" s="154" t="s">
        <v>8</v>
      </c>
      <c r="BXD63" s="154" t="s">
        <v>8</v>
      </c>
      <c r="BXE63" s="154" t="s">
        <v>8</v>
      </c>
      <c r="BXF63" s="154" t="s">
        <v>8</v>
      </c>
      <c r="BXG63" s="154" t="s">
        <v>8</v>
      </c>
      <c r="BXH63" s="154" t="s">
        <v>8</v>
      </c>
      <c r="BXI63" s="154" t="s">
        <v>8</v>
      </c>
      <c r="BXJ63" s="154" t="s">
        <v>8</v>
      </c>
      <c r="BXK63" s="154" t="s">
        <v>8</v>
      </c>
      <c r="BXL63" s="154" t="s">
        <v>8</v>
      </c>
      <c r="BXM63" s="154" t="s">
        <v>8</v>
      </c>
      <c r="BXN63" s="154" t="s">
        <v>8</v>
      </c>
      <c r="BXO63" s="154" t="s">
        <v>8</v>
      </c>
      <c r="BXP63" s="154" t="s">
        <v>8</v>
      </c>
      <c r="BXQ63" s="154" t="s">
        <v>8</v>
      </c>
      <c r="BXR63" s="154" t="s">
        <v>8</v>
      </c>
      <c r="BXS63" s="154" t="s">
        <v>8</v>
      </c>
      <c r="BXT63" s="154" t="s">
        <v>8</v>
      </c>
      <c r="BXU63" s="154" t="s">
        <v>8</v>
      </c>
      <c r="BXV63" s="154" t="s">
        <v>8</v>
      </c>
      <c r="BXW63" s="154" t="s">
        <v>8</v>
      </c>
      <c r="BXX63" s="154" t="s">
        <v>8</v>
      </c>
      <c r="BXY63" s="154" t="s">
        <v>8</v>
      </c>
      <c r="BXZ63" s="154" t="s">
        <v>8</v>
      </c>
      <c r="BYA63" s="154" t="s">
        <v>8</v>
      </c>
      <c r="BYB63" s="154" t="s">
        <v>8</v>
      </c>
      <c r="BYC63" s="154" t="s">
        <v>8</v>
      </c>
      <c r="BYD63" s="154" t="s">
        <v>8</v>
      </c>
      <c r="BYE63" s="154" t="s">
        <v>8</v>
      </c>
      <c r="BYF63" s="154" t="s">
        <v>8</v>
      </c>
      <c r="BYG63" s="154" t="s">
        <v>8</v>
      </c>
      <c r="BYH63" s="154" t="s">
        <v>8</v>
      </c>
      <c r="BYI63" s="154" t="s">
        <v>8</v>
      </c>
      <c r="BYJ63" s="154" t="s">
        <v>8</v>
      </c>
      <c r="BYK63" s="154" t="s">
        <v>8</v>
      </c>
      <c r="BYL63" s="154" t="s">
        <v>8</v>
      </c>
      <c r="BYM63" s="154" t="s">
        <v>8</v>
      </c>
      <c r="BYN63" s="154" t="s">
        <v>8</v>
      </c>
      <c r="BYO63" s="154" t="s">
        <v>8</v>
      </c>
      <c r="BYP63" s="154" t="s">
        <v>8</v>
      </c>
      <c r="BYQ63" s="154" t="s">
        <v>8</v>
      </c>
      <c r="BYR63" s="154" t="s">
        <v>8</v>
      </c>
      <c r="BYS63" s="154" t="s">
        <v>8</v>
      </c>
      <c r="BYT63" s="154" t="s">
        <v>8</v>
      </c>
      <c r="BYU63" s="154" t="s">
        <v>8</v>
      </c>
      <c r="BYV63" s="154" t="s">
        <v>8</v>
      </c>
      <c r="BYW63" s="154" t="s">
        <v>8</v>
      </c>
      <c r="BYX63" s="154" t="s">
        <v>8</v>
      </c>
      <c r="BYY63" s="154" t="s">
        <v>8</v>
      </c>
      <c r="BYZ63" s="154" t="s">
        <v>8</v>
      </c>
      <c r="BZA63" s="154" t="s">
        <v>8</v>
      </c>
      <c r="BZB63" s="154" t="s">
        <v>8</v>
      </c>
      <c r="BZC63" s="154" t="s">
        <v>8</v>
      </c>
      <c r="BZD63" s="154" t="s">
        <v>8</v>
      </c>
      <c r="BZE63" s="154" t="s">
        <v>8</v>
      </c>
      <c r="BZF63" s="154" t="s">
        <v>8</v>
      </c>
      <c r="BZG63" s="154" t="s">
        <v>8</v>
      </c>
      <c r="BZH63" s="154" t="s">
        <v>8</v>
      </c>
      <c r="BZI63" s="154" t="s">
        <v>8</v>
      </c>
      <c r="BZJ63" s="154" t="s">
        <v>8</v>
      </c>
      <c r="BZK63" s="154" t="s">
        <v>8</v>
      </c>
      <c r="BZL63" s="154" t="s">
        <v>8</v>
      </c>
      <c r="BZM63" s="154" t="s">
        <v>8</v>
      </c>
      <c r="BZN63" s="154" t="s">
        <v>8</v>
      </c>
      <c r="BZO63" s="154" t="s">
        <v>8</v>
      </c>
      <c r="BZP63" s="154" t="s">
        <v>8</v>
      </c>
      <c r="BZQ63" s="154" t="s">
        <v>8</v>
      </c>
      <c r="BZR63" s="154" t="s">
        <v>8</v>
      </c>
      <c r="BZS63" s="154" t="s">
        <v>8</v>
      </c>
      <c r="BZT63" s="154" t="s">
        <v>8</v>
      </c>
      <c r="BZU63" s="154" t="s">
        <v>8</v>
      </c>
      <c r="BZV63" s="154" t="s">
        <v>8</v>
      </c>
      <c r="BZW63" s="154" t="s">
        <v>8</v>
      </c>
      <c r="BZX63" s="154" t="s">
        <v>8</v>
      </c>
      <c r="BZY63" s="154" t="s">
        <v>8</v>
      </c>
      <c r="BZZ63" s="154" t="s">
        <v>8</v>
      </c>
      <c r="CAA63" s="154" t="s">
        <v>8</v>
      </c>
      <c r="CAB63" s="154" t="s">
        <v>8</v>
      </c>
      <c r="CAC63" s="154" t="s">
        <v>8</v>
      </c>
      <c r="CAD63" s="154" t="s">
        <v>8</v>
      </c>
      <c r="CAE63" s="154" t="s">
        <v>8</v>
      </c>
      <c r="CAF63" s="154" t="s">
        <v>8</v>
      </c>
      <c r="CAG63" s="154" t="s">
        <v>8</v>
      </c>
      <c r="CAH63" s="154" t="s">
        <v>8</v>
      </c>
      <c r="CAI63" s="154" t="s">
        <v>8</v>
      </c>
      <c r="CAJ63" s="154" t="s">
        <v>8</v>
      </c>
      <c r="CAK63" s="154" t="s">
        <v>8</v>
      </c>
      <c r="CAL63" s="154" t="s">
        <v>8</v>
      </c>
      <c r="CAM63" s="154" t="s">
        <v>8</v>
      </c>
      <c r="CAN63" s="154" t="s">
        <v>8</v>
      </c>
      <c r="CAO63" s="154" t="s">
        <v>8</v>
      </c>
      <c r="CAP63" s="154" t="s">
        <v>8</v>
      </c>
      <c r="CAQ63" s="154" t="s">
        <v>8</v>
      </c>
      <c r="CAR63" s="154" t="s">
        <v>8</v>
      </c>
      <c r="CAS63" s="154" t="s">
        <v>8</v>
      </c>
      <c r="CAT63" s="154" t="s">
        <v>8</v>
      </c>
      <c r="CAU63" s="154" t="s">
        <v>8</v>
      </c>
      <c r="CAV63" s="154" t="s">
        <v>8</v>
      </c>
      <c r="CAW63" s="154" t="s">
        <v>8</v>
      </c>
      <c r="CAX63" s="154" t="s">
        <v>8</v>
      </c>
      <c r="CAY63" s="154" t="s">
        <v>8</v>
      </c>
      <c r="CAZ63" s="154" t="s">
        <v>8</v>
      </c>
      <c r="CBA63" s="154" t="s">
        <v>8</v>
      </c>
      <c r="CBB63" s="154" t="s">
        <v>8</v>
      </c>
      <c r="CBC63" s="154" t="s">
        <v>8</v>
      </c>
      <c r="CBD63" s="154" t="s">
        <v>8</v>
      </c>
      <c r="CBE63" s="154" t="s">
        <v>8</v>
      </c>
      <c r="CBF63" s="154" t="s">
        <v>8</v>
      </c>
      <c r="CBG63" s="154" t="s">
        <v>8</v>
      </c>
      <c r="CBH63" s="154" t="s">
        <v>8</v>
      </c>
      <c r="CBI63" s="154" t="s">
        <v>8</v>
      </c>
      <c r="CBJ63" s="154" t="s">
        <v>8</v>
      </c>
      <c r="CBK63" s="154" t="s">
        <v>8</v>
      </c>
      <c r="CBL63" s="154" t="s">
        <v>8</v>
      </c>
      <c r="CBM63" s="154" t="s">
        <v>8</v>
      </c>
      <c r="CBN63" s="154" t="s">
        <v>8</v>
      </c>
      <c r="CBO63" s="154" t="s">
        <v>8</v>
      </c>
      <c r="CBP63" s="154" t="s">
        <v>8</v>
      </c>
      <c r="CBQ63" s="154" t="s">
        <v>8</v>
      </c>
      <c r="CBR63" s="154" t="s">
        <v>8</v>
      </c>
      <c r="CBS63" s="154" t="s">
        <v>8</v>
      </c>
      <c r="CBT63" s="154" t="s">
        <v>8</v>
      </c>
      <c r="CBU63" s="154" t="s">
        <v>8</v>
      </c>
      <c r="CBV63" s="154" t="s">
        <v>8</v>
      </c>
      <c r="CBW63" s="154" t="s">
        <v>8</v>
      </c>
      <c r="CBX63" s="154" t="s">
        <v>8</v>
      </c>
      <c r="CBY63" s="154" t="s">
        <v>8</v>
      </c>
      <c r="CBZ63" s="154" t="s">
        <v>8</v>
      </c>
      <c r="CCA63" s="154" t="s">
        <v>8</v>
      </c>
      <c r="CCB63" s="154" t="s">
        <v>8</v>
      </c>
      <c r="CCC63" s="154" t="s">
        <v>8</v>
      </c>
      <c r="CCD63" s="154" t="s">
        <v>8</v>
      </c>
      <c r="CCE63" s="154" t="s">
        <v>8</v>
      </c>
      <c r="CCF63" s="154" t="s">
        <v>8</v>
      </c>
      <c r="CCG63" s="154" t="s">
        <v>8</v>
      </c>
      <c r="CCH63" s="154" t="s">
        <v>8</v>
      </c>
      <c r="CCI63" s="154" t="s">
        <v>8</v>
      </c>
      <c r="CCJ63" s="154" t="s">
        <v>8</v>
      </c>
      <c r="CCK63" s="154" t="s">
        <v>8</v>
      </c>
      <c r="CCL63" s="154" t="s">
        <v>8</v>
      </c>
      <c r="CCM63" s="154" t="s">
        <v>8</v>
      </c>
      <c r="CCN63" s="154" t="s">
        <v>8</v>
      </c>
      <c r="CCO63" s="154" t="s">
        <v>8</v>
      </c>
      <c r="CCP63" s="154" t="s">
        <v>8</v>
      </c>
      <c r="CCQ63" s="154" t="s">
        <v>8</v>
      </c>
      <c r="CCR63" s="154" t="s">
        <v>8</v>
      </c>
      <c r="CCS63" s="154" t="s">
        <v>8</v>
      </c>
      <c r="CCT63" s="154" t="s">
        <v>8</v>
      </c>
      <c r="CCU63" s="154" t="s">
        <v>8</v>
      </c>
      <c r="CCV63" s="154" t="s">
        <v>8</v>
      </c>
      <c r="CCW63" s="154" t="s">
        <v>8</v>
      </c>
      <c r="CCX63" s="154" t="s">
        <v>8</v>
      </c>
      <c r="CCY63" s="154" t="s">
        <v>8</v>
      </c>
      <c r="CCZ63" s="154" t="s">
        <v>8</v>
      </c>
      <c r="CDA63" s="154" t="s">
        <v>8</v>
      </c>
      <c r="CDB63" s="154" t="s">
        <v>8</v>
      </c>
      <c r="CDC63" s="154" t="s">
        <v>8</v>
      </c>
      <c r="CDD63" s="154" t="s">
        <v>8</v>
      </c>
      <c r="CDE63" s="154" t="s">
        <v>8</v>
      </c>
      <c r="CDF63" s="154" t="s">
        <v>8</v>
      </c>
      <c r="CDG63" s="154" t="s">
        <v>8</v>
      </c>
      <c r="CDH63" s="154" t="s">
        <v>8</v>
      </c>
      <c r="CDI63" s="154" t="s">
        <v>8</v>
      </c>
      <c r="CDJ63" s="154" t="s">
        <v>8</v>
      </c>
      <c r="CDK63" s="154" t="s">
        <v>8</v>
      </c>
      <c r="CDL63" s="154" t="s">
        <v>8</v>
      </c>
      <c r="CDM63" s="154" t="s">
        <v>8</v>
      </c>
      <c r="CDN63" s="154" t="s">
        <v>8</v>
      </c>
      <c r="CDO63" s="154" t="s">
        <v>8</v>
      </c>
      <c r="CDP63" s="154" t="s">
        <v>8</v>
      </c>
      <c r="CDQ63" s="154" t="s">
        <v>8</v>
      </c>
      <c r="CDR63" s="154" t="s">
        <v>8</v>
      </c>
      <c r="CDS63" s="154" t="s">
        <v>8</v>
      </c>
      <c r="CDT63" s="154" t="s">
        <v>8</v>
      </c>
      <c r="CDU63" s="154" t="s">
        <v>8</v>
      </c>
      <c r="CDV63" s="154" t="s">
        <v>8</v>
      </c>
      <c r="CDW63" s="154" t="s">
        <v>8</v>
      </c>
      <c r="CDX63" s="154" t="s">
        <v>8</v>
      </c>
      <c r="CDY63" s="154" t="s">
        <v>8</v>
      </c>
      <c r="CDZ63" s="154" t="s">
        <v>8</v>
      </c>
      <c r="CEA63" s="154" t="s">
        <v>8</v>
      </c>
      <c r="CEB63" s="154" t="s">
        <v>8</v>
      </c>
      <c r="CEC63" s="154" t="s">
        <v>8</v>
      </c>
      <c r="CED63" s="154" t="s">
        <v>8</v>
      </c>
      <c r="CEE63" s="154" t="s">
        <v>8</v>
      </c>
      <c r="CEF63" s="154" t="s">
        <v>8</v>
      </c>
      <c r="CEG63" s="154" t="s">
        <v>8</v>
      </c>
      <c r="CEH63" s="154" t="s">
        <v>8</v>
      </c>
      <c r="CEI63" s="154" t="s">
        <v>8</v>
      </c>
      <c r="CEJ63" s="154" t="s">
        <v>8</v>
      </c>
      <c r="CEK63" s="154" t="s">
        <v>8</v>
      </c>
      <c r="CEL63" s="154" t="s">
        <v>8</v>
      </c>
      <c r="CEM63" s="154" t="s">
        <v>8</v>
      </c>
      <c r="CEN63" s="154" t="s">
        <v>8</v>
      </c>
      <c r="CEO63" s="154" t="s">
        <v>8</v>
      </c>
      <c r="CEP63" s="154" t="s">
        <v>8</v>
      </c>
      <c r="CEQ63" s="154" t="s">
        <v>8</v>
      </c>
      <c r="CER63" s="154" t="s">
        <v>8</v>
      </c>
      <c r="CES63" s="154" t="s">
        <v>8</v>
      </c>
      <c r="CET63" s="154" t="s">
        <v>8</v>
      </c>
      <c r="CEU63" s="154" t="s">
        <v>8</v>
      </c>
      <c r="CEV63" s="154" t="s">
        <v>8</v>
      </c>
      <c r="CEW63" s="154" t="s">
        <v>8</v>
      </c>
      <c r="CEX63" s="154" t="s">
        <v>8</v>
      </c>
      <c r="CEY63" s="154" t="s">
        <v>8</v>
      </c>
      <c r="CEZ63" s="154" t="s">
        <v>8</v>
      </c>
      <c r="CFA63" s="154" t="s">
        <v>8</v>
      </c>
      <c r="CFB63" s="154" t="s">
        <v>8</v>
      </c>
      <c r="CFC63" s="154" t="s">
        <v>8</v>
      </c>
      <c r="CFD63" s="154" t="s">
        <v>8</v>
      </c>
      <c r="CFE63" s="154" t="s">
        <v>8</v>
      </c>
      <c r="CFF63" s="154" t="s">
        <v>8</v>
      </c>
      <c r="CFG63" s="154" t="s">
        <v>8</v>
      </c>
      <c r="CFH63" s="154" t="s">
        <v>8</v>
      </c>
      <c r="CFI63" s="154" t="s">
        <v>8</v>
      </c>
      <c r="CFJ63" s="154" t="s">
        <v>8</v>
      </c>
      <c r="CFK63" s="154" t="s">
        <v>8</v>
      </c>
      <c r="CFL63" s="154" t="s">
        <v>8</v>
      </c>
      <c r="CFM63" s="154" t="s">
        <v>8</v>
      </c>
      <c r="CFN63" s="154" t="s">
        <v>8</v>
      </c>
      <c r="CFO63" s="154" t="s">
        <v>8</v>
      </c>
      <c r="CFP63" s="154" t="s">
        <v>8</v>
      </c>
      <c r="CFQ63" s="154" t="s">
        <v>8</v>
      </c>
      <c r="CFR63" s="154" t="s">
        <v>8</v>
      </c>
      <c r="CFS63" s="154" t="s">
        <v>8</v>
      </c>
      <c r="CFT63" s="154" t="s">
        <v>8</v>
      </c>
      <c r="CFU63" s="154" t="s">
        <v>8</v>
      </c>
      <c r="CFV63" s="154" t="s">
        <v>8</v>
      </c>
      <c r="CFW63" s="154" t="s">
        <v>8</v>
      </c>
      <c r="CFX63" s="154" t="s">
        <v>8</v>
      </c>
      <c r="CFY63" s="154" t="s">
        <v>8</v>
      </c>
      <c r="CFZ63" s="154" t="s">
        <v>8</v>
      </c>
      <c r="CGA63" s="154" t="s">
        <v>8</v>
      </c>
      <c r="CGB63" s="154" t="s">
        <v>8</v>
      </c>
      <c r="CGC63" s="154" t="s">
        <v>8</v>
      </c>
      <c r="CGD63" s="154" t="s">
        <v>8</v>
      </c>
      <c r="CGE63" s="154" t="s">
        <v>8</v>
      </c>
      <c r="CGF63" s="154" t="s">
        <v>8</v>
      </c>
      <c r="CGG63" s="154" t="s">
        <v>8</v>
      </c>
      <c r="CGH63" s="154" t="s">
        <v>8</v>
      </c>
      <c r="CGI63" s="154" t="s">
        <v>8</v>
      </c>
      <c r="CGJ63" s="154" t="s">
        <v>8</v>
      </c>
      <c r="CGK63" s="154" t="s">
        <v>8</v>
      </c>
      <c r="CGL63" s="154" t="s">
        <v>8</v>
      </c>
      <c r="CGM63" s="154" t="s">
        <v>8</v>
      </c>
      <c r="CGN63" s="154" t="s">
        <v>8</v>
      </c>
      <c r="CGO63" s="154" t="s">
        <v>8</v>
      </c>
      <c r="CGP63" s="154" t="s">
        <v>8</v>
      </c>
      <c r="CGQ63" s="154" t="s">
        <v>8</v>
      </c>
      <c r="CGR63" s="154" t="s">
        <v>8</v>
      </c>
      <c r="CGS63" s="154" t="s">
        <v>8</v>
      </c>
      <c r="CGT63" s="154" t="s">
        <v>8</v>
      </c>
      <c r="CGU63" s="154" t="s">
        <v>8</v>
      </c>
      <c r="CGV63" s="154" t="s">
        <v>8</v>
      </c>
      <c r="CGW63" s="154" t="s">
        <v>8</v>
      </c>
      <c r="CGX63" s="154" t="s">
        <v>8</v>
      </c>
      <c r="CGY63" s="154" t="s">
        <v>8</v>
      </c>
      <c r="CGZ63" s="154" t="s">
        <v>8</v>
      </c>
      <c r="CHA63" s="154" t="s">
        <v>8</v>
      </c>
      <c r="CHB63" s="154" t="s">
        <v>8</v>
      </c>
      <c r="CHC63" s="154" t="s">
        <v>8</v>
      </c>
      <c r="CHD63" s="154" t="s">
        <v>8</v>
      </c>
      <c r="CHE63" s="154" t="s">
        <v>8</v>
      </c>
      <c r="CHF63" s="154" t="s">
        <v>8</v>
      </c>
      <c r="CHG63" s="154" t="s">
        <v>8</v>
      </c>
      <c r="CHH63" s="154" t="s">
        <v>8</v>
      </c>
      <c r="CHI63" s="154" t="s">
        <v>8</v>
      </c>
      <c r="CHJ63" s="154" t="s">
        <v>8</v>
      </c>
      <c r="CHK63" s="154" t="s">
        <v>8</v>
      </c>
      <c r="CHL63" s="154" t="s">
        <v>8</v>
      </c>
      <c r="CHM63" s="154" t="s">
        <v>8</v>
      </c>
      <c r="CHN63" s="154" t="s">
        <v>8</v>
      </c>
      <c r="CHO63" s="154" t="s">
        <v>8</v>
      </c>
      <c r="CHP63" s="154" t="s">
        <v>8</v>
      </c>
      <c r="CHQ63" s="154" t="s">
        <v>8</v>
      </c>
      <c r="CHR63" s="154" t="s">
        <v>8</v>
      </c>
      <c r="CHS63" s="154" t="s">
        <v>8</v>
      </c>
      <c r="CHT63" s="154" t="s">
        <v>8</v>
      </c>
      <c r="CHU63" s="154" t="s">
        <v>8</v>
      </c>
      <c r="CHV63" s="154" t="s">
        <v>8</v>
      </c>
      <c r="CHW63" s="154" t="s">
        <v>8</v>
      </c>
      <c r="CHX63" s="154" t="s">
        <v>8</v>
      </c>
      <c r="CHY63" s="154" t="s">
        <v>8</v>
      </c>
      <c r="CHZ63" s="154" t="s">
        <v>8</v>
      </c>
      <c r="CIA63" s="154" t="s">
        <v>8</v>
      </c>
      <c r="CIB63" s="154" t="s">
        <v>8</v>
      </c>
      <c r="CIC63" s="154" t="s">
        <v>8</v>
      </c>
      <c r="CID63" s="154" t="s">
        <v>8</v>
      </c>
      <c r="CIE63" s="154" t="s">
        <v>8</v>
      </c>
      <c r="CIF63" s="154" t="s">
        <v>8</v>
      </c>
      <c r="CIG63" s="154" t="s">
        <v>8</v>
      </c>
      <c r="CIH63" s="154" t="s">
        <v>8</v>
      </c>
      <c r="CII63" s="154" t="s">
        <v>8</v>
      </c>
      <c r="CIJ63" s="154" t="s">
        <v>8</v>
      </c>
      <c r="CIK63" s="154" t="s">
        <v>8</v>
      </c>
      <c r="CIL63" s="154" t="s">
        <v>8</v>
      </c>
      <c r="CIM63" s="154" t="s">
        <v>8</v>
      </c>
      <c r="CIN63" s="154" t="s">
        <v>8</v>
      </c>
      <c r="CIO63" s="154" t="s">
        <v>8</v>
      </c>
      <c r="CIP63" s="154" t="s">
        <v>8</v>
      </c>
      <c r="CIQ63" s="154" t="s">
        <v>8</v>
      </c>
      <c r="CIR63" s="154" t="s">
        <v>8</v>
      </c>
      <c r="CIS63" s="154" t="s">
        <v>8</v>
      </c>
      <c r="CIT63" s="154" t="s">
        <v>8</v>
      </c>
      <c r="CIU63" s="154" t="s">
        <v>8</v>
      </c>
      <c r="CIV63" s="154" t="s">
        <v>8</v>
      </c>
      <c r="CIW63" s="154" t="s">
        <v>8</v>
      </c>
      <c r="CIX63" s="154" t="s">
        <v>8</v>
      </c>
      <c r="CIY63" s="154" t="s">
        <v>8</v>
      </c>
      <c r="CIZ63" s="154" t="s">
        <v>8</v>
      </c>
      <c r="CJA63" s="154" t="s">
        <v>8</v>
      </c>
      <c r="CJB63" s="154" t="s">
        <v>8</v>
      </c>
      <c r="CJC63" s="154" t="s">
        <v>8</v>
      </c>
      <c r="CJD63" s="154" t="s">
        <v>8</v>
      </c>
      <c r="CJE63" s="154" t="s">
        <v>8</v>
      </c>
      <c r="CJF63" s="154" t="s">
        <v>8</v>
      </c>
      <c r="CJG63" s="154" t="s">
        <v>8</v>
      </c>
      <c r="CJH63" s="154" t="s">
        <v>8</v>
      </c>
      <c r="CJI63" s="154" t="s">
        <v>8</v>
      </c>
      <c r="CJJ63" s="154" t="s">
        <v>8</v>
      </c>
      <c r="CJK63" s="154" t="s">
        <v>8</v>
      </c>
      <c r="CJL63" s="154" t="s">
        <v>8</v>
      </c>
      <c r="CJM63" s="154" t="s">
        <v>8</v>
      </c>
      <c r="CJN63" s="154" t="s">
        <v>8</v>
      </c>
      <c r="CJO63" s="154" t="s">
        <v>8</v>
      </c>
      <c r="CJP63" s="154" t="s">
        <v>8</v>
      </c>
      <c r="CJQ63" s="154" t="s">
        <v>8</v>
      </c>
      <c r="CJR63" s="154" t="s">
        <v>8</v>
      </c>
      <c r="CJS63" s="154" t="s">
        <v>8</v>
      </c>
      <c r="CJT63" s="154" t="s">
        <v>8</v>
      </c>
      <c r="CJU63" s="154" t="s">
        <v>8</v>
      </c>
      <c r="CJV63" s="154" t="s">
        <v>8</v>
      </c>
      <c r="CJW63" s="154" t="s">
        <v>8</v>
      </c>
      <c r="CJX63" s="154" t="s">
        <v>8</v>
      </c>
      <c r="CJY63" s="154" t="s">
        <v>8</v>
      </c>
      <c r="CJZ63" s="154" t="s">
        <v>8</v>
      </c>
      <c r="CKA63" s="154" t="s">
        <v>8</v>
      </c>
      <c r="CKB63" s="154" t="s">
        <v>8</v>
      </c>
      <c r="CKC63" s="154" t="s">
        <v>8</v>
      </c>
      <c r="CKD63" s="154" t="s">
        <v>8</v>
      </c>
      <c r="CKE63" s="154" t="s">
        <v>8</v>
      </c>
      <c r="CKF63" s="154" t="s">
        <v>8</v>
      </c>
      <c r="CKG63" s="154" t="s">
        <v>8</v>
      </c>
      <c r="CKH63" s="154" t="s">
        <v>8</v>
      </c>
      <c r="CKI63" s="154" t="s">
        <v>8</v>
      </c>
      <c r="CKJ63" s="154" t="s">
        <v>8</v>
      </c>
      <c r="CKK63" s="154" t="s">
        <v>8</v>
      </c>
      <c r="CKL63" s="154" t="s">
        <v>8</v>
      </c>
      <c r="CKM63" s="154" t="s">
        <v>8</v>
      </c>
      <c r="CKN63" s="154" t="s">
        <v>8</v>
      </c>
      <c r="CKO63" s="154" t="s">
        <v>8</v>
      </c>
      <c r="CKP63" s="154" t="s">
        <v>8</v>
      </c>
      <c r="CKQ63" s="154" t="s">
        <v>8</v>
      </c>
      <c r="CKR63" s="154" t="s">
        <v>8</v>
      </c>
      <c r="CKS63" s="154" t="s">
        <v>8</v>
      </c>
      <c r="CKT63" s="154" t="s">
        <v>8</v>
      </c>
      <c r="CKU63" s="154" t="s">
        <v>8</v>
      </c>
      <c r="CKV63" s="154" t="s">
        <v>8</v>
      </c>
      <c r="CKW63" s="154" t="s">
        <v>8</v>
      </c>
      <c r="CKX63" s="154" t="s">
        <v>8</v>
      </c>
      <c r="CKY63" s="154" t="s">
        <v>8</v>
      </c>
      <c r="CKZ63" s="154" t="s">
        <v>8</v>
      </c>
      <c r="CLA63" s="154" t="s">
        <v>8</v>
      </c>
      <c r="CLB63" s="154" t="s">
        <v>8</v>
      </c>
      <c r="CLC63" s="154" t="s">
        <v>8</v>
      </c>
      <c r="CLD63" s="154" t="s">
        <v>8</v>
      </c>
      <c r="CLE63" s="154" t="s">
        <v>8</v>
      </c>
      <c r="CLF63" s="154" t="s">
        <v>8</v>
      </c>
      <c r="CLG63" s="154" t="s">
        <v>8</v>
      </c>
      <c r="CLH63" s="154" t="s">
        <v>8</v>
      </c>
      <c r="CLI63" s="154" t="s">
        <v>8</v>
      </c>
      <c r="CLJ63" s="154" t="s">
        <v>8</v>
      </c>
      <c r="CLK63" s="154" t="s">
        <v>8</v>
      </c>
      <c r="CLL63" s="154" t="s">
        <v>8</v>
      </c>
      <c r="CLM63" s="154" t="s">
        <v>8</v>
      </c>
      <c r="CLN63" s="154" t="s">
        <v>8</v>
      </c>
      <c r="CLO63" s="154" t="s">
        <v>8</v>
      </c>
      <c r="CLP63" s="154" t="s">
        <v>8</v>
      </c>
      <c r="CLQ63" s="154" t="s">
        <v>8</v>
      </c>
      <c r="CLR63" s="154" t="s">
        <v>8</v>
      </c>
      <c r="CLS63" s="154" t="s">
        <v>8</v>
      </c>
      <c r="CLT63" s="154" t="s">
        <v>8</v>
      </c>
      <c r="CLU63" s="154" t="s">
        <v>8</v>
      </c>
      <c r="CLV63" s="154" t="s">
        <v>8</v>
      </c>
      <c r="CLW63" s="154" t="s">
        <v>8</v>
      </c>
      <c r="CLX63" s="154" t="s">
        <v>8</v>
      </c>
      <c r="CLY63" s="154" t="s">
        <v>8</v>
      </c>
      <c r="CLZ63" s="154" t="s">
        <v>8</v>
      </c>
      <c r="CMA63" s="154" t="s">
        <v>8</v>
      </c>
      <c r="CMB63" s="154" t="s">
        <v>8</v>
      </c>
      <c r="CMC63" s="154" t="s">
        <v>8</v>
      </c>
      <c r="CMD63" s="154" t="s">
        <v>8</v>
      </c>
      <c r="CME63" s="154" t="s">
        <v>8</v>
      </c>
      <c r="CMF63" s="154" t="s">
        <v>8</v>
      </c>
      <c r="CMG63" s="154" t="s">
        <v>8</v>
      </c>
      <c r="CMH63" s="154" t="s">
        <v>8</v>
      </c>
      <c r="CMI63" s="154" t="s">
        <v>8</v>
      </c>
      <c r="CMJ63" s="154" t="s">
        <v>8</v>
      </c>
      <c r="CMK63" s="154" t="s">
        <v>8</v>
      </c>
      <c r="CML63" s="154" t="s">
        <v>8</v>
      </c>
      <c r="CMM63" s="154" t="s">
        <v>8</v>
      </c>
      <c r="CMN63" s="154" t="s">
        <v>8</v>
      </c>
      <c r="CMO63" s="154" t="s">
        <v>8</v>
      </c>
      <c r="CMP63" s="154" t="s">
        <v>8</v>
      </c>
      <c r="CMQ63" s="154" t="s">
        <v>8</v>
      </c>
      <c r="CMR63" s="154" t="s">
        <v>8</v>
      </c>
      <c r="CMS63" s="154" t="s">
        <v>8</v>
      </c>
      <c r="CMT63" s="154" t="s">
        <v>8</v>
      </c>
      <c r="CMU63" s="154" t="s">
        <v>8</v>
      </c>
      <c r="CMV63" s="154" t="s">
        <v>8</v>
      </c>
      <c r="CMW63" s="154" t="s">
        <v>8</v>
      </c>
      <c r="CMX63" s="154" t="s">
        <v>8</v>
      </c>
      <c r="CMY63" s="154" t="s">
        <v>8</v>
      </c>
      <c r="CMZ63" s="154" t="s">
        <v>8</v>
      </c>
      <c r="CNA63" s="154" t="s">
        <v>8</v>
      </c>
      <c r="CNB63" s="154" t="s">
        <v>8</v>
      </c>
      <c r="CNC63" s="154" t="s">
        <v>8</v>
      </c>
      <c r="CND63" s="154" t="s">
        <v>8</v>
      </c>
      <c r="CNE63" s="154" t="s">
        <v>8</v>
      </c>
      <c r="CNF63" s="154" t="s">
        <v>8</v>
      </c>
      <c r="CNG63" s="154" t="s">
        <v>8</v>
      </c>
      <c r="CNH63" s="154" t="s">
        <v>8</v>
      </c>
      <c r="CNI63" s="154" t="s">
        <v>8</v>
      </c>
      <c r="CNJ63" s="154" t="s">
        <v>8</v>
      </c>
      <c r="CNK63" s="154" t="s">
        <v>8</v>
      </c>
      <c r="CNL63" s="154" t="s">
        <v>8</v>
      </c>
      <c r="CNM63" s="154" t="s">
        <v>8</v>
      </c>
      <c r="CNN63" s="154" t="s">
        <v>8</v>
      </c>
      <c r="CNO63" s="154" t="s">
        <v>8</v>
      </c>
      <c r="CNP63" s="154" t="s">
        <v>8</v>
      </c>
      <c r="CNQ63" s="154" t="s">
        <v>8</v>
      </c>
      <c r="CNR63" s="154" t="s">
        <v>8</v>
      </c>
      <c r="CNS63" s="154" t="s">
        <v>8</v>
      </c>
      <c r="CNT63" s="154" t="s">
        <v>8</v>
      </c>
      <c r="CNU63" s="154" t="s">
        <v>8</v>
      </c>
      <c r="CNV63" s="154" t="s">
        <v>8</v>
      </c>
      <c r="CNW63" s="154" t="s">
        <v>8</v>
      </c>
      <c r="CNX63" s="154" t="s">
        <v>8</v>
      </c>
      <c r="CNY63" s="154" t="s">
        <v>8</v>
      </c>
      <c r="CNZ63" s="154" t="s">
        <v>8</v>
      </c>
      <c r="COA63" s="154" t="s">
        <v>8</v>
      </c>
      <c r="COB63" s="154" t="s">
        <v>8</v>
      </c>
      <c r="COC63" s="154" t="s">
        <v>8</v>
      </c>
      <c r="COD63" s="154" t="s">
        <v>8</v>
      </c>
      <c r="COE63" s="154" t="s">
        <v>8</v>
      </c>
      <c r="COF63" s="154" t="s">
        <v>8</v>
      </c>
      <c r="COG63" s="154" t="s">
        <v>8</v>
      </c>
      <c r="COH63" s="154" t="s">
        <v>8</v>
      </c>
      <c r="COI63" s="154" t="s">
        <v>8</v>
      </c>
      <c r="COJ63" s="154" t="s">
        <v>8</v>
      </c>
      <c r="COK63" s="154" t="s">
        <v>8</v>
      </c>
      <c r="COL63" s="154" t="s">
        <v>8</v>
      </c>
      <c r="COM63" s="154" t="s">
        <v>8</v>
      </c>
      <c r="CON63" s="154" t="s">
        <v>8</v>
      </c>
      <c r="COO63" s="154" t="s">
        <v>8</v>
      </c>
      <c r="COP63" s="154" t="s">
        <v>8</v>
      </c>
      <c r="COQ63" s="154" t="s">
        <v>8</v>
      </c>
      <c r="COR63" s="154" t="s">
        <v>8</v>
      </c>
      <c r="COS63" s="154" t="s">
        <v>8</v>
      </c>
      <c r="COT63" s="154" t="s">
        <v>8</v>
      </c>
      <c r="COU63" s="154" t="s">
        <v>8</v>
      </c>
      <c r="COV63" s="154" t="s">
        <v>8</v>
      </c>
      <c r="COW63" s="154" t="s">
        <v>8</v>
      </c>
      <c r="COX63" s="154" t="s">
        <v>8</v>
      </c>
      <c r="COY63" s="154" t="s">
        <v>8</v>
      </c>
      <c r="COZ63" s="154" t="s">
        <v>8</v>
      </c>
      <c r="CPA63" s="154" t="s">
        <v>8</v>
      </c>
      <c r="CPB63" s="154" t="s">
        <v>8</v>
      </c>
      <c r="CPC63" s="154" t="s">
        <v>8</v>
      </c>
      <c r="CPD63" s="154" t="s">
        <v>8</v>
      </c>
      <c r="CPE63" s="154" t="s">
        <v>8</v>
      </c>
      <c r="CPF63" s="154" t="s">
        <v>8</v>
      </c>
      <c r="CPG63" s="154" t="s">
        <v>8</v>
      </c>
      <c r="CPH63" s="154" t="s">
        <v>8</v>
      </c>
      <c r="CPI63" s="154" t="s">
        <v>8</v>
      </c>
      <c r="CPJ63" s="154" t="s">
        <v>8</v>
      </c>
      <c r="CPK63" s="154" t="s">
        <v>8</v>
      </c>
      <c r="CPL63" s="154" t="s">
        <v>8</v>
      </c>
      <c r="CPM63" s="154" t="s">
        <v>8</v>
      </c>
      <c r="CPN63" s="154" t="s">
        <v>8</v>
      </c>
      <c r="CPO63" s="154" t="s">
        <v>8</v>
      </c>
      <c r="CPP63" s="154" t="s">
        <v>8</v>
      </c>
      <c r="CPQ63" s="154" t="s">
        <v>8</v>
      </c>
      <c r="CPR63" s="154" t="s">
        <v>8</v>
      </c>
      <c r="CPS63" s="154" t="s">
        <v>8</v>
      </c>
      <c r="CPT63" s="154" t="s">
        <v>8</v>
      </c>
      <c r="CPU63" s="154" t="s">
        <v>8</v>
      </c>
      <c r="CPV63" s="154" t="s">
        <v>8</v>
      </c>
      <c r="CPW63" s="154" t="s">
        <v>8</v>
      </c>
      <c r="CPX63" s="154" t="s">
        <v>8</v>
      </c>
      <c r="CPY63" s="154" t="s">
        <v>8</v>
      </c>
      <c r="CPZ63" s="154" t="s">
        <v>8</v>
      </c>
      <c r="CQA63" s="154" t="s">
        <v>8</v>
      </c>
      <c r="CQB63" s="154" t="s">
        <v>8</v>
      </c>
      <c r="CQC63" s="154" t="s">
        <v>8</v>
      </c>
      <c r="CQD63" s="154" t="s">
        <v>8</v>
      </c>
      <c r="CQE63" s="154" t="s">
        <v>8</v>
      </c>
      <c r="CQF63" s="154" t="s">
        <v>8</v>
      </c>
      <c r="CQG63" s="154" t="s">
        <v>8</v>
      </c>
      <c r="CQH63" s="154" t="s">
        <v>8</v>
      </c>
      <c r="CQI63" s="154" t="s">
        <v>8</v>
      </c>
      <c r="CQJ63" s="154" t="s">
        <v>8</v>
      </c>
      <c r="CQK63" s="154" t="s">
        <v>8</v>
      </c>
      <c r="CQL63" s="154" t="s">
        <v>8</v>
      </c>
      <c r="CQM63" s="154" t="s">
        <v>8</v>
      </c>
      <c r="CQN63" s="154" t="s">
        <v>8</v>
      </c>
      <c r="CQO63" s="154" t="s">
        <v>8</v>
      </c>
      <c r="CQP63" s="154" t="s">
        <v>8</v>
      </c>
      <c r="CQQ63" s="154" t="s">
        <v>8</v>
      </c>
      <c r="CQR63" s="154" t="s">
        <v>8</v>
      </c>
      <c r="CQS63" s="154" t="s">
        <v>8</v>
      </c>
      <c r="CQT63" s="154" t="s">
        <v>8</v>
      </c>
      <c r="CQU63" s="154" t="s">
        <v>8</v>
      </c>
      <c r="CQV63" s="154" t="s">
        <v>8</v>
      </c>
      <c r="CQW63" s="154" t="s">
        <v>8</v>
      </c>
      <c r="CQX63" s="154" t="s">
        <v>8</v>
      </c>
      <c r="CQY63" s="154" t="s">
        <v>8</v>
      </c>
      <c r="CQZ63" s="154" t="s">
        <v>8</v>
      </c>
      <c r="CRA63" s="154" t="s">
        <v>8</v>
      </c>
      <c r="CRB63" s="154" t="s">
        <v>8</v>
      </c>
      <c r="CRC63" s="154" t="s">
        <v>8</v>
      </c>
      <c r="CRD63" s="154" t="s">
        <v>8</v>
      </c>
      <c r="CRE63" s="154" t="s">
        <v>8</v>
      </c>
      <c r="CRF63" s="154" t="s">
        <v>8</v>
      </c>
      <c r="CRG63" s="154" t="s">
        <v>8</v>
      </c>
      <c r="CRH63" s="154" t="s">
        <v>8</v>
      </c>
      <c r="CRI63" s="154" t="s">
        <v>8</v>
      </c>
      <c r="CRJ63" s="154" t="s">
        <v>8</v>
      </c>
      <c r="CRK63" s="154" t="s">
        <v>8</v>
      </c>
      <c r="CRL63" s="154" t="s">
        <v>8</v>
      </c>
      <c r="CRM63" s="154" t="s">
        <v>8</v>
      </c>
      <c r="CRN63" s="154" t="s">
        <v>8</v>
      </c>
      <c r="CRO63" s="154" t="s">
        <v>8</v>
      </c>
      <c r="CRP63" s="154" t="s">
        <v>8</v>
      </c>
      <c r="CRQ63" s="154" t="s">
        <v>8</v>
      </c>
      <c r="CRR63" s="154" t="s">
        <v>8</v>
      </c>
      <c r="CRS63" s="154" t="s">
        <v>8</v>
      </c>
      <c r="CRT63" s="154" t="s">
        <v>8</v>
      </c>
      <c r="CRU63" s="154" t="s">
        <v>8</v>
      </c>
      <c r="CRV63" s="154" t="s">
        <v>8</v>
      </c>
      <c r="CRW63" s="154" t="s">
        <v>8</v>
      </c>
      <c r="CRX63" s="154" t="s">
        <v>8</v>
      </c>
      <c r="CRY63" s="154" t="s">
        <v>8</v>
      </c>
      <c r="CRZ63" s="154" t="s">
        <v>8</v>
      </c>
      <c r="CSA63" s="154" t="s">
        <v>8</v>
      </c>
      <c r="CSB63" s="154" t="s">
        <v>8</v>
      </c>
      <c r="CSC63" s="154" t="s">
        <v>8</v>
      </c>
      <c r="CSD63" s="154" t="s">
        <v>8</v>
      </c>
      <c r="CSE63" s="154" t="s">
        <v>8</v>
      </c>
      <c r="CSF63" s="154" t="s">
        <v>8</v>
      </c>
      <c r="CSG63" s="154" t="s">
        <v>8</v>
      </c>
      <c r="CSH63" s="154" t="s">
        <v>8</v>
      </c>
      <c r="CSI63" s="154" t="s">
        <v>8</v>
      </c>
      <c r="CSJ63" s="154" t="s">
        <v>8</v>
      </c>
      <c r="CSK63" s="154" t="s">
        <v>8</v>
      </c>
      <c r="CSL63" s="154" t="s">
        <v>8</v>
      </c>
      <c r="CSM63" s="154" t="s">
        <v>8</v>
      </c>
      <c r="CSN63" s="154" t="s">
        <v>8</v>
      </c>
      <c r="CSO63" s="154" t="s">
        <v>8</v>
      </c>
      <c r="CSP63" s="154" t="s">
        <v>8</v>
      </c>
      <c r="CSQ63" s="154" t="s">
        <v>8</v>
      </c>
      <c r="CSR63" s="154" t="s">
        <v>8</v>
      </c>
      <c r="CSS63" s="154" t="s">
        <v>8</v>
      </c>
      <c r="CST63" s="154" t="s">
        <v>8</v>
      </c>
      <c r="CSU63" s="154" t="s">
        <v>8</v>
      </c>
      <c r="CSV63" s="154" t="s">
        <v>8</v>
      </c>
      <c r="CSW63" s="154" t="s">
        <v>8</v>
      </c>
      <c r="CSX63" s="154" t="s">
        <v>8</v>
      </c>
      <c r="CSY63" s="154" t="s">
        <v>8</v>
      </c>
      <c r="CSZ63" s="154" t="s">
        <v>8</v>
      </c>
      <c r="CTA63" s="154" t="s">
        <v>8</v>
      </c>
      <c r="CTB63" s="154" t="s">
        <v>8</v>
      </c>
      <c r="CTC63" s="154" t="s">
        <v>8</v>
      </c>
      <c r="CTD63" s="154" t="s">
        <v>8</v>
      </c>
      <c r="CTE63" s="154" t="s">
        <v>8</v>
      </c>
      <c r="CTF63" s="154" t="s">
        <v>8</v>
      </c>
      <c r="CTG63" s="154" t="s">
        <v>8</v>
      </c>
      <c r="CTH63" s="154" t="s">
        <v>8</v>
      </c>
      <c r="CTI63" s="154" t="s">
        <v>8</v>
      </c>
      <c r="CTJ63" s="154" t="s">
        <v>8</v>
      </c>
      <c r="CTK63" s="154" t="s">
        <v>8</v>
      </c>
      <c r="CTL63" s="154" t="s">
        <v>8</v>
      </c>
      <c r="CTM63" s="154" t="s">
        <v>8</v>
      </c>
      <c r="CTN63" s="154" t="s">
        <v>8</v>
      </c>
      <c r="CTO63" s="154" t="s">
        <v>8</v>
      </c>
      <c r="CTP63" s="154" t="s">
        <v>8</v>
      </c>
      <c r="CTQ63" s="154" t="s">
        <v>8</v>
      </c>
      <c r="CTR63" s="154" t="s">
        <v>8</v>
      </c>
      <c r="CTS63" s="154" t="s">
        <v>8</v>
      </c>
      <c r="CTT63" s="154" t="s">
        <v>8</v>
      </c>
      <c r="CTU63" s="154" t="s">
        <v>8</v>
      </c>
      <c r="CTV63" s="154" t="s">
        <v>8</v>
      </c>
      <c r="CTW63" s="154" t="s">
        <v>8</v>
      </c>
      <c r="CTX63" s="154" t="s">
        <v>8</v>
      </c>
      <c r="CTY63" s="154" t="s">
        <v>8</v>
      </c>
      <c r="CTZ63" s="154" t="s">
        <v>8</v>
      </c>
      <c r="CUA63" s="154" t="s">
        <v>8</v>
      </c>
      <c r="CUB63" s="154" t="s">
        <v>8</v>
      </c>
      <c r="CUC63" s="154" t="s">
        <v>8</v>
      </c>
      <c r="CUD63" s="154" t="s">
        <v>8</v>
      </c>
      <c r="CUE63" s="154" t="s">
        <v>8</v>
      </c>
      <c r="CUF63" s="154" t="s">
        <v>8</v>
      </c>
      <c r="CUG63" s="154" t="s">
        <v>8</v>
      </c>
      <c r="CUH63" s="154" t="s">
        <v>8</v>
      </c>
      <c r="CUI63" s="154" t="s">
        <v>8</v>
      </c>
      <c r="CUJ63" s="154" t="s">
        <v>8</v>
      </c>
      <c r="CUK63" s="154" t="s">
        <v>8</v>
      </c>
      <c r="CUL63" s="154" t="s">
        <v>8</v>
      </c>
      <c r="CUM63" s="154" t="s">
        <v>8</v>
      </c>
      <c r="CUN63" s="154" t="s">
        <v>8</v>
      </c>
      <c r="CUO63" s="154" t="s">
        <v>8</v>
      </c>
      <c r="CUP63" s="154" t="s">
        <v>8</v>
      </c>
      <c r="CUQ63" s="154" t="s">
        <v>8</v>
      </c>
      <c r="CUR63" s="154" t="s">
        <v>8</v>
      </c>
      <c r="CUS63" s="154" t="s">
        <v>8</v>
      </c>
      <c r="CUT63" s="154" t="s">
        <v>8</v>
      </c>
      <c r="CUU63" s="154" t="s">
        <v>8</v>
      </c>
      <c r="CUV63" s="154" t="s">
        <v>8</v>
      </c>
      <c r="CUW63" s="154" t="s">
        <v>8</v>
      </c>
      <c r="CUX63" s="154" t="s">
        <v>8</v>
      </c>
      <c r="CUY63" s="154" t="s">
        <v>8</v>
      </c>
      <c r="CUZ63" s="154" t="s">
        <v>8</v>
      </c>
      <c r="CVA63" s="154" t="s">
        <v>8</v>
      </c>
      <c r="CVB63" s="154" t="s">
        <v>8</v>
      </c>
      <c r="CVC63" s="154" t="s">
        <v>8</v>
      </c>
      <c r="CVD63" s="154" t="s">
        <v>8</v>
      </c>
      <c r="CVE63" s="154" t="s">
        <v>8</v>
      </c>
      <c r="CVF63" s="154" t="s">
        <v>8</v>
      </c>
      <c r="CVG63" s="154" t="s">
        <v>8</v>
      </c>
      <c r="CVH63" s="154" t="s">
        <v>8</v>
      </c>
      <c r="CVI63" s="154" t="s">
        <v>8</v>
      </c>
      <c r="CVJ63" s="154" t="s">
        <v>8</v>
      </c>
      <c r="CVK63" s="154" t="s">
        <v>8</v>
      </c>
      <c r="CVL63" s="154" t="s">
        <v>8</v>
      </c>
      <c r="CVM63" s="154" t="s">
        <v>8</v>
      </c>
      <c r="CVN63" s="154" t="s">
        <v>8</v>
      </c>
      <c r="CVO63" s="154" t="s">
        <v>8</v>
      </c>
      <c r="CVP63" s="154" t="s">
        <v>8</v>
      </c>
      <c r="CVQ63" s="154" t="s">
        <v>8</v>
      </c>
      <c r="CVR63" s="154" t="s">
        <v>8</v>
      </c>
      <c r="CVS63" s="154" t="s">
        <v>8</v>
      </c>
      <c r="CVT63" s="154" t="s">
        <v>8</v>
      </c>
      <c r="CVU63" s="154" t="s">
        <v>8</v>
      </c>
      <c r="CVV63" s="154" t="s">
        <v>8</v>
      </c>
      <c r="CVW63" s="154" t="s">
        <v>8</v>
      </c>
      <c r="CVX63" s="154" t="s">
        <v>8</v>
      </c>
      <c r="CVY63" s="154" t="s">
        <v>8</v>
      </c>
      <c r="CVZ63" s="154" t="s">
        <v>8</v>
      </c>
      <c r="CWA63" s="154" t="s">
        <v>8</v>
      </c>
      <c r="CWB63" s="154" t="s">
        <v>8</v>
      </c>
      <c r="CWC63" s="154" t="s">
        <v>8</v>
      </c>
      <c r="CWD63" s="154" t="s">
        <v>8</v>
      </c>
      <c r="CWE63" s="154" t="s">
        <v>8</v>
      </c>
      <c r="CWF63" s="154" t="s">
        <v>8</v>
      </c>
      <c r="CWG63" s="154" t="s">
        <v>8</v>
      </c>
      <c r="CWH63" s="154" t="s">
        <v>8</v>
      </c>
      <c r="CWI63" s="154" t="s">
        <v>8</v>
      </c>
      <c r="CWJ63" s="154" t="s">
        <v>8</v>
      </c>
      <c r="CWK63" s="154" t="s">
        <v>8</v>
      </c>
      <c r="CWL63" s="154" t="s">
        <v>8</v>
      </c>
      <c r="CWM63" s="154" t="s">
        <v>8</v>
      </c>
      <c r="CWN63" s="154" t="s">
        <v>8</v>
      </c>
      <c r="CWO63" s="154" t="s">
        <v>8</v>
      </c>
      <c r="CWP63" s="154" t="s">
        <v>8</v>
      </c>
      <c r="CWQ63" s="154" t="s">
        <v>8</v>
      </c>
      <c r="CWR63" s="154" t="s">
        <v>8</v>
      </c>
      <c r="CWS63" s="154" t="s">
        <v>8</v>
      </c>
      <c r="CWT63" s="154" t="s">
        <v>8</v>
      </c>
      <c r="CWU63" s="154" t="s">
        <v>8</v>
      </c>
      <c r="CWV63" s="154" t="s">
        <v>8</v>
      </c>
      <c r="CWW63" s="154" t="s">
        <v>8</v>
      </c>
      <c r="CWX63" s="154" t="s">
        <v>8</v>
      </c>
      <c r="CWY63" s="154" t="s">
        <v>8</v>
      </c>
      <c r="CWZ63" s="154" t="s">
        <v>8</v>
      </c>
      <c r="CXA63" s="154" t="s">
        <v>8</v>
      </c>
      <c r="CXB63" s="154" t="s">
        <v>8</v>
      </c>
      <c r="CXC63" s="154" t="s">
        <v>8</v>
      </c>
      <c r="CXD63" s="154" t="s">
        <v>8</v>
      </c>
      <c r="CXE63" s="154" t="s">
        <v>8</v>
      </c>
      <c r="CXF63" s="154" t="s">
        <v>8</v>
      </c>
      <c r="CXG63" s="154" t="s">
        <v>8</v>
      </c>
      <c r="CXH63" s="154" t="s">
        <v>8</v>
      </c>
      <c r="CXI63" s="154" t="s">
        <v>8</v>
      </c>
      <c r="CXJ63" s="154" t="s">
        <v>8</v>
      </c>
      <c r="CXK63" s="154" t="s">
        <v>8</v>
      </c>
      <c r="CXL63" s="154" t="s">
        <v>8</v>
      </c>
      <c r="CXM63" s="154" t="s">
        <v>8</v>
      </c>
      <c r="CXN63" s="154" t="s">
        <v>8</v>
      </c>
      <c r="CXO63" s="154" t="s">
        <v>8</v>
      </c>
      <c r="CXP63" s="154" t="s">
        <v>8</v>
      </c>
      <c r="CXQ63" s="154" t="s">
        <v>8</v>
      </c>
      <c r="CXR63" s="154" t="s">
        <v>8</v>
      </c>
      <c r="CXS63" s="154" t="s">
        <v>8</v>
      </c>
      <c r="CXT63" s="154" t="s">
        <v>8</v>
      </c>
      <c r="CXU63" s="154" t="s">
        <v>8</v>
      </c>
      <c r="CXV63" s="154" t="s">
        <v>8</v>
      </c>
      <c r="CXW63" s="154" t="s">
        <v>8</v>
      </c>
      <c r="CXX63" s="154" t="s">
        <v>8</v>
      </c>
      <c r="CXY63" s="154" t="s">
        <v>8</v>
      </c>
      <c r="CXZ63" s="154" t="s">
        <v>8</v>
      </c>
      <c r="CYA63" s="154" t="s">
        <v>8</v>
      </c>
      <c r="CYB63" s="154" t="s">
        <v>8</v>
      </c>
      <c r="CYC63" s="154" t="s">
        <v>8</v>
      </c>
      <c r="CYD63" s="154" t="s">
        <v>8</v>
      </c>
      <c r="CYE63" s="154" t="s">
        <v>8</v>
      </c>
      <c r="CYF63" s="154" t="s">
        <v>8</v>
      </c>
      <c r="CYG63" s="154" t="s">
        <v>8</v>
      </c>
      <c r="CYH63" s="154" t="s">
        <v>8</v>
      </c>
      <c r="CYI63" s="154" t="s">
        <v>8</v>
      </c>
      <c r="CYJ63" s="154" t="s">
        <v>8</v>
      </c>
      <c r="CYK63" s="154" t="s">
        <v>8</v>
      </c>
      <c r="CYL63" s="154" t="s">
        <v>8</v>
      </c>
      <c r="CYM63" s="154" t="s">
        <v>8</v>
      </c>
      <c r="CYN63" s="154" t="s">
        <v>8</v>
      </c>
      <c r="CYO63" s="154" t="s">
        <v>8</v>
      </c>
      <c r="CYP63" s="154" t="s">
        <v>8</v>
      </c>
      <c r="CYQ63" s="154" t="s">
        <v>8</v>
      </c>
      <c r="CYR63" s="154" t="s">
        <v>8</v>
      </c>
      <c r="CYS63" s="154" t="s">
        <v>8</v>
      </c>
      <c r="CYT63" s="154" t="s">
        <v>8</v>
      </c>
      <c r="CYU63" s="154" t="s">
        <v>8</v>
      </c>
      <c r="CYV63" s="154" t="s">
        <v>8</v>
      </c>
      <c r="CYW63" s="154" t="s">
        <v>8</v>
      </c>
      <c r="CYX63" s="154" t="s">
        <v>8</v>
      </c>
      <c r="CYY63" s="154" t="s">
        <v>8</v>
      </c>
      <c r="CYZ63" s="154" t="s">
        <v>8</v>
      </c>
      <c r="CZA63" s="154" t="s">
        <v>8</v>
      </c>
      <c r="CZB63" s="154" t="s">
        <v>8</v>
      </c>
      <c r="CZC63" s="154" t="s">
        <v>8</v>
      </c>
      <c r="CZD63" s="154" t="s">
        <v>8</v>
      </c>
      <c r="CZE63" s="154" t="s">
        <v>8</v>
      </c>
      <c r="CZF63" s="154" t="s">
        <v>8</v>
      </c>
      <c r="CZG63" s="154" t="s">
        <v>8</v>
      </c>
      <c r="CZH63" s="154" t="s">
        <v>8</v>
      </c>
      <c r="CZI63" s="154" t="s">
        <v>8</v>
      </c>
      <c r="CZJ63" s="154" t="s">
        <v>8</v>
      </c>
      <c r="CZK63" s="154" t="s">
        <v>8</v>
      </c>
      <c r="CZL63" s="154" t="s">
        <v>8</v>
      </c>
      <c r="CZM63" s="154" t="s">
        <v>8</v>
      </c>
      <c r="CZN63" s="154" t="s">
        <v>8</v>
      </c>
      <c r="CZO63" s="154" t="s">
        <v>8</v>
      </c>
      <c r="CZP63" s="154" t="s">
        <v>8</v>
      </c>
      <c r="CZQ63" s="154" t="s">
        <v>8</v>
      </c>
      <c r="CZR63" s="154" t="s">
        <v>8</v>
      </c>
      <c r="CZS63" s="154" t="s">
        <v>8</v>
      </c>
      <c r="CZT63" s="154" t="s">
        <v>8</v>
      </c>
      <c r="CZU63" s="154" t="s">
        <v>8</v>
      </c>
      <c r="CZV63" s="154" t="s">
        <v>8</v>
      </c>
      <c r="CZW63" s="154" t="s">
        <v>8</v>
      </c>
      <c r="CZX63" s="154" t="s">
        <v>8</v>
      </c>
      <c r="CZY63" s="154" t="s">
        <v>8</v>
      </c>
      <c r="CZZ63" s="154" t="s">
        <v>8</v>
      </c>
      <c r="DAA63" s="154" t="s">
        <v>8</v>
      </c>
      <c r="DAB63" s="154" t="s">
        <v>8</v>
      </c>
      <c r="DAC63" s="154" t="s">
        <v>8</v>
      </c>
      <c r="DAD63" s="154" t="s">
        <v>8</v>
      </c>
      <c r="DAE63" s="154" t="s">
        <v>8</v>
      </c>
      <c r="DAF63" s="154" t="s">
        <v>8</v>
      </c>
      <c r="DAG63" s="154" t="s">
        <v>8</v>
      </c>
      <c r="DAH63" s="154" t="s">
        <v>8</v>
      </c>
      <c r="DAI63" s="154" t="s">
        <v>8</v>
      </c>
      <c r="DAJ63" s="154" t="s">
        <v>8</v>
      </c>
      <c r="DAK63" s="154" t="s">
        <v>8</v>
      </c>
      <c r="DAL63" s="154" t="s">
        <v>8</v>
      </c>
      <c r="DAM63" s="154" t="s">
        <v>8</v>
      </c>
      <c r="DAN63" s="154" t="s">
        <v>8</v>
      </c>
      <c r="DAO63" s="154" t="s">
        <v>8</v>
      </c>
      <c r="DAP63" s="154" t="s">
        <v>8</v>
      </c>
      <c r="DAQ63" s="154" t="s">
        <v>8</v>
      </c>
      <c r="DAR63" s="154" t="s">
        <v>8</v>
      </c>
      <c r="DAS63" s="154" t="s">
        <v>8</v>
      </c>
      <c r="DAT63" s="154" t="s">
        <v>8</v>
      </c>
      <c r="DAU63" s="154" t="s">
        <v>8</v>
      </c>
      <c r="DAV63" s="154" t="s">
        <v>8</v>
      </c>
      <c r="DAW63" s="154" t="s">
        <v>8</v>
      </c>
      <c r="DAX63" s="154" t="s">
        <v>8</v>
      </c>
      <c r="DAY63" s="154" t="s">
        <v>8</v>
      </c>
      <c r="DAZ63" s="154" t="s">
        <v>8</v>
      </c>
      <c r="DBA63" s="154" t="s">
        <v>8</v>
      </c>
      <c r="DBB63" s="154" t="s">
        <v>8</v>
      </c>
      <c r="DBC63" s="154" t="s">
        <v>8</v>
      </c>
      <c r="DBD63" s="154" t="s">
        <v>8</v>
      </c>
      <c r="DBE63" s="154" t="s">
        <v>8</v>
      </c>
      <c r="DBF63" s="154" t="s">
        <v>8</v>
      </c>
      <c r="DBG63" s="154" t="s">
        <v>8</v>
      </c>
      <c r="DBH63" s="154" t="s">
        <v>8</v>
      </c>
      <c r="DBI63" s="154" t="s">
        <v>8</v>
      </c>
      <c r="DBJ63" s="154" t="s">
        <v>8</v>
      </c>
      <c r="DBK63" s="154" t="s">
        <v>8</v>
      </c>
      <c r="DBL63" s="154" t="s">
        <v>8</v>
      </c>
      <c r="DBM63" s="154" t="s">
        <v>8</v>
      </c>
      <c r="DBN63" s="154" t="s">
        <v>8</v>
      </c>
      <c r="DBO63" s="154" t="s">
        <v>8</v>
      </c>
      <c r="DBP63" s="154" t="s">
        <v>8</v>
      </c>
      <c r="DBQ63" s="154" t="s">
        <v>8</v>
      </c>
      <c r="DBR63" s="154" t="s">
        <v>8</v>
      </c>
      <c r="DBS63" s="154" t="s">
        <v>8</v>
      </c>
      <c r="DBT63" s="154" t="s">
        <v>8</v>
      </c>
      <c r="DBU63" s="154" t="s">
        <v>8</v>
      </c>
      <c r="DBV63" s="154" t="s">
        <v>8</v>
      </c>
      <c r="DBW63" s="154" t="s">
        <v>8</v>
      </c>
      <c r="DBX63" s="154" t="s">
        <v>8</v>
      </c>
      <c r="DBY63" s="154" t="s">
        <v>8</v>
      </c>
      <c r="DBZ63" s="154" t="s">
        <v>8</v>
      </c>
      <c r="DCA63" s="154" t="s">
        <v>8</v>
      </c>
      <c r="DCB63" s="154" t="s">
        <v>8</v>
      </c>
      <c r="DCC63" s="154" t="s">
        <v>8</v>
      </c>
      <c r="DCD63" s="154" t="s">
        <v>8</v>
      </c>
      <c r="DCE63" s="154" t="s">
        <v>8</v>
      </c>
      <c r="DCF63" s="154" t="s">
        <v>8</v>
      </c>
      <c r="DCG63" s="154" t="s">
        <v>8</v>
      </c>
      <c r="DCH63" s="154" t="s">
        <v>8</v>
      </c>
      <c r="DCI63" s="154" t="s">
        <v>8</v>
      </c>
      <c r="DCJ63" s="154" t="s">
        <v>8</v>
      </c>
      <c r="DCK63" s="154" t="s">
        <v>8</v>
      </c>
      <c r="DCL63" s="154" t="s">
        <v>8</v>
      </c>
      <c r="DCM63" s="154" t="s">
        <v>8</v>
      </c>
      <c r="DCN63" s="154" t="s">
        <v>8</v>
      </c>
      <c r="DCO63" s="154" t="s">
        <v>8</v>
      </c>
      <c r="DCP63" s="154" t="s">
        <v>8</v>
      </c>
      <c r="DCQ63" s="154" t="s">
        <v>8</v>
      </c>
      <c r="DCR63" s="154" t="s">
        <v>8</v>
      </c>
      <c r="DCS63" s="154" t="s">
        <v>8</v>
      </c>
      <c r="DCT63" s="154" t="s">
        <v>8</v>
      </c>
      <c r="DCU63" s="154" t="s">
        <v>8</v>
      </c>
      <c r="DCV63" s="154" t="s">
        <v>8</v>
      </c>
      <c r="DCW63" s="154" t="s">
        <v>8</v>
      </c>
      <c r="DCX63" s="154" t="s">
        <v>8</v>
      </c>
      <c r="DCY63" s="154" t="s">
        <v>8</v>
      </c>
      <c r="DCZ63" s="154" t="s">
        <v>8</v>
      </c>
      <c r="DDA63" s="154" t="s">
        <v>8</v>
      </c>
      <c r="DDB63" s="154" t="s">
        <v>8</v>
      </c>
      <c r="DDC63" s="154" t="s">
        <v>8</v>
      </c>
      <c r="DDD63" s="154" t="s">
        <v>8</v>
      </c>
      <c r="DDE63" s="154" t="s">
        <v>8</v>
      </c>
      <c r="DDF63" s="154" t="s">
        <v>8</v>
      </c>
      <c r="DDG63" s="154" t="s">
        <v>8</v>
      </c>
      <c r="DDH63" s="154" t="s">
        <v>8</v>
      </c>
      <c r="DDI63" s="154" t="s">
        <v>8</v>
      </c>
      <c r="DDJ63" s="154" t="s">
        <v>8</v>
      </c>
      <c r="DDK63" s="154" t="s">
        <v>8</v>
      </c>
      <c r="DDL63" s="154" t="s">
        <v>8</v>
      </c>
      <c r="DDM63" s="154" t="s">
        <v>8</v>
      </c>
      <c r="DDN63" s="154" t="s">
        <v>8</v>
      </c>
      <c r="DDO63" s="154" t="s">
        <v>8</v>
      </c>
      <c r="DDP63" s="154" t="s">
        <v>8</v>
      </c>
      <c r="DDQ63" s="154" t="s">
        <v>8</v>
      </c>
      <c r="DDR63" s="154" t="s">
        <v>8</v>
      </c>
      <c r="DDS63" s="154" t="s">
        <v>8</v>
      </c>
      <c r="DDT63" s="154" t="s">
        <v>8</v>
      </c>
      <c r="DDU63" s="154" t="s">
        <v>8</v>
      </c>
      <c r="DDV63" s="154" t="s">
        <v>8</v>
      </c>
      <c r="DDW63" s="154" t="s">
        <v>8</v>
      </c>
      <c r="DDX63" s="154" t="s">
        <v>8</v>
      </c>
      <c r="DDY63" s="154" t="s">
        <v>8</v>
      </c>
      <c r="DDZ63" s="154" t="s">
        <v>8</v>
      </c>
      <c r="DEA63" s="154" t="s">
        <v>8</v>
      </c>
      <c r="DEB63" s="154" t="s">
        <v>8</v>
      </c>
      <c r="DEC63" s="154" t="s">
        <v>8</v>
      </c>
      <c r="DED63" s="154" t="s">
        <v>8</v>
      </c>
      <c r="DEE63" s="154" t="s">
        <v>8</v>
      </c>
      <c r="DEF63" s="154" t="s">
        <v>8</v>
      </c>
      <c r="DEG63" s="154" t="s">
        <v>8</v>
      </c>
      <c r="DEH63" s="154" t="s">
        <v>8</v>
      </c>
      <c r="DEI63" s="154" t="s">
        <v>8</v>
      </c>
      <c r="DEJ63" s="154" t="s">
        <v>8</v>
      </c>
      <c r="DEK63" s="154" t="s">
        <v>8</v>
      </c>
      <c r="DEL63" s="154" t="s">
        <v>8</v>
      </c>
      <c r="DEM63" s="154" t="s">
        <v>8</v>
      </c>
      <c r="DEN63" s="154" t="s">
        <v>8</v>
      </c>
      <c r="DEO63" s="154" t="s">
        <v>8</v>
      </c>
      <c r="DEP63" s="154" t="s">
        <v>8</v>
      </c>
      <c r="DEQ63" s="154" t="s">
        <v>8</v>
      </c>
      <c r="DER63" s="154" t="s">
        <v>8</v>
      </c>
      <c r="DES63" s="154" t="s">
        <v>8</v>
      </c>
      <c r="DET63" s="154" t="s">
        <v>8</v>
      </c>
      <c r="DEU63" s="154" t="s">
        <v>8</v>
      </c>
      <c r="DEV63" s="154" t="s">
        <v>8</v>
      </c>
      <c r="DEW63" s="154" t="s">
        <v>8</v>
      </c>
      <c r="DEX63" s="154" t="s">
        <v>8</v>
      </c>
      <c r="DEY63" s="154" t="s">
        <v>8</v>
      </c>
      <c r="DEZ63" s="154" t="s">
        <v>8</v>
      </c>
      <c r="DFA63" s="154" t="s">
        <v>8</v>
      </c>
      <c r="DFB63" s="154" t="s">
        <v>8</v>
      </c>
      <c r="DFC63" s="154" t="s">
        <v>8</v>
      </c>
      <c r="DFD63" s="154" t="s">
        <v>8</v>
      </c>
      <c r="DFE63" s="154" t="s">
        <v>8</v>
      </c>
      <c r="DFF63" s="154" t="s">
        <v>8</v>
      </c>
      <c r="DFG63" s="154" t="s">
        <v>8</v>
      </c>
      <c r="DFH63" s="154" t="s">
        <v>8</v>
      </c>
      <c r="DFI63" s="154" t="s">
        <v>8</v>
      </c>
      <c r="DFJ63" s="154" t="s">
        <v>8</v>
      </c>
      <c r="DFK63" s="154" t="s">
        <v>8</v>
      </c>
      <c r="DFL63" s="154" t="s">
        <v>8</v>
      </c>
      <c r="DFM63" s="154" t="s">
        <v>8</v>
      </c>
      <c r="DFN63" s="154" t="s">
        <v>8</v>
      </c>
      <c r="DFO63" s="154" t="s">
        <v>8</v>
      </c>
      <c r="DFP63" s="154" t="s">
        <v>8</v>
      </c>
      <c r="DFQ63" s="154" t="s">
        <v>8</v>
      </c>
      <c r="DFR63" s="154" t="s">
        <v>8</v>
      </c>
      <c r="DFS63" s="154" t="s">
        <v>8</v>
      </c>
      <c r="DFT63" s="154" t="s">
        <v>8</v>
      </c>
      <c r="DFU63" s="154" t="s">
        <v>8</v>
      </c>
      <c r="DFV63" s="154" t="s">
        <v>8</v>
      </c>
      <c r="DFW63" s="154" t="s">
        <v>8</v>
      </c>
      <c r="DFX63" s="154" t="s">
        <v>8</v>
      </c>
      <c r="DFY63" s="154" t="s">
        <v>8</v>
      </c>
      <c r="DFZ63" s="154" t="s">
        <v>8</v>
      </c>
      <c r="DGA63" s="154" t="s">
        <v>8</v>
      </c>
      <c r="DGB63" s="154" t="s">
        <v>8</v>
      </c>
      <c r="DGC63" s="154" t="s">
        <v>8</v>
      </c>
      <c r="DGD63" s="154" t="s">
        <v>8</v>
      </c>
      <c r="DGE63" s="154" t="s">
        <v>8</v>
      </c>
      <c r="DGF63" s="154" t="s">
        <v>8</v>
      </c>
      <c r="DGG63" s="154" t="s">
        <v>8</v>
      </c>
      <c r="DGH63" s="154" t="s">
        <v>8</v>
      </c>
      <c r="DGI63" s="154" t="s">
        <v>8</v>
      </c>
      <c r="DGJ63" s="154" t="s">
        <v>8</v>
      </c>
      <c r="DGK63" s="154" t="s">
        <v>8</v>
      </c>
      <c r="DGL63" s="154" t="s">
        <v>8</v>
      </c>
      <c r="DGM63" s="154" t="s">
        <v>8</v>
      </c>
      <c r="DGN63" s="154" t="s">
        <v>8</v>
      </c>
      <c r="DGO63" s="154" t="s">
        <v>8</v>
      </c>
      <c r="DGP63" s="154" t="s">
        <v>8</v>
      </c>
      <c r="DGQ63" s="154" t="s">
        <v>8</v>
      </c>
      <c r="DGR63" s="154" t="s">
        <v>8</v>
      </c>
      <c r="DGS63" s="154" t="s">
        <v>8</v>
      </c>
      <c r="DGT63" s="154" t="s">
        <v>8</v>
      </c>
      <c r="DGU63" s="154" t="s">
        <v>8</v>
      </c>
      <c r="DGV63" s="154" t="s">
        <v>8</v>
      </c>
      <c r="DGW63" s="154" t="s">
        <v>8</v>
      </c>
      <c r="DGX63" s="154" t="s">
        <v>8</v>
      </c>
      <c r="DGY63" s="154" t="s">
        <v>8</v>
      </c>
      <c r="DGZ63" s="154" t="s">
        <v>8</v>
      </c>
      <c r="DHA63" s="154" t="s">
        <v>8</v>
      </c>
      <c r="DHB63" s="154" t="s">
        <v>8</v>
      </c>
      <c r="DHC63" s="154" t="s">
        <v>8</v>
      </c>
      <c r="DHD63" s="154" t="s">
        <v>8</v>
      </c>
      <c r="DHE63" s="154" t="s">
        <v>8</v>
      </c>
      <c r="DHF63" s="154" t="s">
        <v>8</v>
      </c>
      <c r="DHG63" s="154" t="s">
        <v>8</v>
      </c>
      <c r="DHH63" s="154" t="s">
        <v>8</v>
      </c>
      <c r="DHI63" s="154" t="s">
        <v>8</v>
      </c>
      <c r="DHJ63" s="154" t="s">
        <v>8</v>
      </c>
      <c r="DHK63" s="154" t="s">
        <v>8</v>
      </c>
      <c r="DHL63" s="154" t="s">
        <v>8</v>
      </c>
      <c r="DHM63" s="154" t="s">
        <v>8</v>
      </c>
      <c r="DHN63" s="154" t="s">
        <v>8</v>
      </c>
      <c r="DHO63" s="154" t="s">
        <v>8</v>
      </c>
      <c r="DHP63" s="154" t="s">
        <v>8</v>
      </c>
      <c r="DHQ63" s="154" t="s">
        <v>8</v>
      </c>
      <c r="DHR63" s="154" t="s">
        <v>8</v>
      </c>
      <c r="DHS63" s="154" t="s">
        <v>8</v>
      </c>
      <c r="DHT63" s="154" t="s">
        <v>8</v>
      </c>
      <c r="DHU63" s="154" t="s">
        <v>8</v>
      </c>
      <c r="DHV63" s="154" t="s">
        <v>8</v>
      </c>
      <c r="DHW63" s="154" t="s">
        <v>8</v>
      </c>
      <c r="DHX63" s="154" t="s">
        <v>8</v>
      </c>
      <c r="DHY63" s="154" t="s">
        <v>8</v>
      </c>
      <c r="DHZ63" s="154" t="s">
        <v>8</v>
      </c>
      <c r="DIA63" s="154" t="s">
        <v>8</v>
      </c>
      <c r="DIB63" s="154" t="s">
        <v>8</v>
      </c>
      <c r="DIC63" s="154" t="s">
        <v>8</v>
      </c>
      <c r="DID63" s="154" t="s">
        <v>8</v>
      </c>
      <c r="DIE63" s="154" t="s">
        <v>8</v>
      </c>
      <c r="DIF63" s="154" t="s">
        <v>8</v>
      </c>
      <c r="DIG63" s="154" t="s">
        <v>8</v>
      </c>
      <c r="DIH63" s="154" t="s">
        <v>8</v>
      </c>
      <c r="DII63" s="154" t="s">
        <v>8</v>
      </c>
      <c r="DIJ63" s="154" t="s">
        <v>8</v>
      </c>
      <c r="DIK63" s="154" t="s">
        <v>8</v>
      </c>
      <c r="DIL63" s="154" t="s">
        <v>8</v>
      </c>
      <c r="DIM63" s="154" t="s">
        <v>8</v>
      </c>
      <c r="DIN63" s="154" t="s">
        <v>8</v>
      </c>
      <c r="DIO63" s="154" t="s">
        <v>8</v>
      </c>
      <c r="DIP63" s="154" t="s">
        <v>8</v>
      </c>
      <c r="DIQ63" s="154" t="s">
        <v>8</v>
      </c>
      <c r="DIR63" s="154" t="s">
        <v>8</v>
      </c>
      <c r="DIS63" s="154" t="s">
        <v>8</v>
      </c>
      <c r="DIT63" s="154" t="s">
        <v>8</v>
      </c>
      <c r="DIU63" s="154" t="s">
        <v>8</v>
      </c>
      <c r="DIV63" s="154" t="s">
        <v>8</v>
      </c>
      <c r="DIW63" s="154" t="s">
        <v>8</v>
      </c>
      <c r="DIX63" s="154" t="s">
        <v>8</v>
      </c>
      <c r="DIY63" s="154" t="s">
        <v>8</v>
      </c>
      <c r="DIZ63" s="154" t="s">
        <v>8</v>
      </c>
      <c r="DJA63" s="154" t="s">
        <v>8</v>
      </c>
      <c r="DJB63" s="154" t="s">
        <v>8</v>
      </c>
      <c r="DJC63" s="154" t="s">
        <v>8</v>
      </c>
      <c r="DJD63" s="154" t="s">
        <v>8</v>
      </c>
      <c r="DJE63" s="154" t="s">
        <v>8</v>
      </c>
      <c r="DJF63" s="154" t="s">
        <v>8</v>
      </c>
      <c r="DJG63" s="154" t="s">
        <v>8</v>
      </c>
      <c r="DJH63" s="154" t="s">
        <v>8</v>
      </c>
      <c r="DJI63" s="154" t="s">
        <v>8</v>
      </c>
      <c r="DJJ63" s="154" t="s">
        <v>8</v>
      </c>
      <c r="DJK63" s="154" t="s">
        <v>8</v>
      </c>
      <c r="DJL63" s="154" t="s">
        <v>8</v>
      </c>
      <c r="DJM63" s="154" t="s">
        <v>8</v>
      </c>
      <c r="DJN63" s="154" t="s">
        <v>8</v>
      </c>
      <c r="DJO63" s="154" t="s">
        <v>8</v>
      </c>
      <c r="DJP63" s="154" t="s">
        <v>8</v>
      </c>
      <c r="DJQ63" s="154" t="s">
        <v>8</v>
      </c>
      <c r="DJR63" s="154" t="s">
        <v>8</v>
      </c>
      <c r="DJS63" s="154" t="s">
        <v>8</v>
      </c>
      <c r="DJT63" s="154" t="s">
        <v>8</v>
      </c>
      <c r="DJU63" s="154" t="s">
        <v>8</v>
      </c>
      <c r="DJV63" s="154" t="s">
        <v>8</v>
      </c>
      <c r="DJW63" s="154" t="s">
        <v>8</v>
      </c>
      <c r="DJX63" s="154" t="s">
        <v>8</v>
      </c>
      <c r="DJY63" s="154" t="s">
        <v>8</v>
      </c>
      <c r="DJZ63" s="154" t="s">
        <v>8</v>
      </c>
      <c r="DKA63" s="154" t="s">
        <v>8</v>
      </c>
      <c r="DKB63" s="154" t="s">
        <v>8</v>
      </c>
      <c r="DKC63" s="154" t="s">
        <v>8</v>
      </c>
      <c r="DKD63" s="154" t="s">
        <v>8</v>
      </c>
      <c r="DKE63" s="154" t="s">
        <v>8</v>
      </c>
      <c r="DKF63" s="154" t="s">
        <v>8</v>
      </c>
      <c r="DKG63" s="154" t="s">
        <v>8</v>
      </c>
      <c r="DKH63" s="154" t="s">
        <v>8</v>
      </c>
      <c r="DKI63" s="154" t="s">
        <v>8</v>
      </c>
      <c r="DKJ63" s="154" t="s">
        <v>8</v>
      </c>
      <c r="DKK63" s="154" t="s">
        <v>8</v>
      </c>
      <c r="DKL63" s="154" t="s">
        <v>8</v>
      </c>
      <c r="DKM63" s="154" t="s">
        <v>8</v>
      </c>
      <c r="DKN63" s="154" t="s">
        <v>8</v>
      </c>
      <c r="DKO63" s="154" t="s">
        <v>8</v>
      </c>
      <c r="DKP63" s="154" t="s">
        <v>8</v>
      </c>
      <c r="DKQ63" s="154" t="s">
        <v>8</v>
      </c>
      <c r="DKR63" s="154" t="s">
        <v>8</v>
      </c>
      <c r="DKS63" s="154" t="s">
        <v>8</v>
      </c>
      <c r="DKT63" s="154" t="s">
        <v>8</v>
      </c>
      <c r="DKU63" s="154" t="s">
        <v>8</v>
      </c>
      <c r="DKV63" s="154" t="s">
        <v>8</v>
      </c>
      <c r="DKW63" s="154" t="s">
        <v>8</v>
      </c>
      <c r="DKX63" s="154" t="s">
        <v>8</v>
      </c>
      <c r="DKY63" s="154" t="s">
        <v>8</v>
      </c>
      <c r="DKZ63" s="154" t="s">
        <v>8</v>
      </c>
      <c r="DLA63" s="154" t="s">
        <v>8</v>
      </c>
      <c r="DLB63" s="154" t="s">
        <v>8</v>
      </c>
      <c r="DLC63" s="154" t="s">
        <v>8</v>
      </c>
      <c r="DLD63" s="154" t="s">
        <v>8</v>
      </c>
      <c r="DLE63" s="154" t="s">
        <v>8</v>
      </c>
      <c r="DLF63" s="154" t="s">
        <v>8</v>
      </c>
      <c r="DLG63" s="154" t="s">
        <v>8</v>
      </c>
      <c r="DLH63" s="154" t="s">
        <v>8</v>
      </c>
      <c r="DLI63" s="154" t="s">
        <v>8</v>
      </c>
      <c r="DLJ63" s="154" t="s">
        <v>8</v>
      </c>
      <c r="DLK63" s="154" t="s">
        <v>8</v>
      </c>
      <c r="DLL63" s="154" t="s">
        <v>8</v>
      </c>
      <c r="DLM63" s="154" t="s">
        <v>8</v>
      </c>
      <c r="DLN63" s="154" t="s">
        <v>8</v>
      </c>
      <c r="DLO63" s="154" t="s">
        <v>8</v>
      </c>
      <c r="DLP63" s="154" t="s">
        <v>8</v>
      </c>
      <c r="DLQ63" s="154" t="s">
        <v>8</v>
      </c>
      <c r="DLR63" s="154" t="s">
        <v>8</v>
      </c>
      <c r="DLS63" s="154" t="s">
        <v>8</v>
      </c>
      <c r="DLT63" s="154" t="s">
        <v>8</v>
      </c>
      <c r="DLU63" s="154" t="s">
        <v>8</v>
      </c>
      <c r="DLV63" s="154" t="s">
        <v>8</v>
      </c>
      <c r="DLW63" s="154" t="s">
        <v>8</v>
      </c>
      <c r="DLX63" s="154" t="s">
        <v>8</v>
      </c>
      <c r="DLY63" s="154" t="s">
        <v>8</v>
      </c>
      <c r="DLZ63" s="154" t="s">
        <v>8</v>
      </c>
      <c r="DMA63" s="154" t="s">
        <v>8</v>
      </c>
      <c r="DMB63" s="154" t="s">
        <v>8</v>
      </c>
      <c r="DMC63" s="154" t="s">
        <v>8</v>
      </c>
      <c r="DMD63" s="154" t="s">
        <v>8</v>
      </c>
      <c r="DME63" s="154" t="s">
        <v>8</v>
      </c>
      <c r="DMF63" s="154" t="s">
        <v>8</v>
      </c>
      <c r="DMG63" s="154" t="s">
        <v>8</v>
      </c>
      <c r="DMH63" s="154" t="s">
        <v>8</v>
      </c>
      <c r="DMI63" s="154" t="s">
        <v>8</v>
      </c>
      <c r="DMJ63" s="154" t="s">
        <v>8</v>
      </c>
      <c r="DMK63" s="154" t="s">
        <v>8</v>
      </c>
      <c r="DML63" s="154" t="s">
        <v>8</v>
      </c>
      <c r="DMM63" s="154" t="s">
        <v>8</v>
      </c>
      <c r="DMN63" s="154" t="s">
        <v>8</v>
      </c>
      <c r="DMO63" s="154" t="s">
        <v>8</v>
      </c>
      <c r="DMP63" s="154" t="s">
        <v>8</v>
      </c>
      <c r="DMQ63" s="154" t="s">
        <v>8</v>
      </c>
      <c r="DMR63" s="154" t="s">
        <v>8</v>
      </c>
      <c r="DMS63" s="154" t="s">
        <v>8</v>
      </c>
      <c r="DMT63" s="154" t="s">
        <v>8</v>
      </c>
      <c r="DMU63" s="154" t="s">
        <v>8</v>
      </c>
      <c r="DMV63" s="154" t="s">
        <v>8</v>
      </c>
      <c r="DMW63" s="154" t="s">
        <v>8</v>
      </c>
      <c r="DMX63" s="154" t="s">
        <v>8</v>
      </c>
      <c r="DMY63" s="154" t="s">
        <v>8</v>
      </c>
      <c r="DMZ63" s="154" t="s">
        <v>8</v>
      </c>
      <c r="DNA63" s="154" t="s">
        <v>8</v>
      </c>
      <c r="DNB63" s="154" t="s">
        <v>8</v>
      </c>
      <c r="DNC63" s="154" t="s">
        <v>8</v>
      </c>
      <c r="DND63" s="154" t="s">
        <v>8</v>
      </c>
      <c r="DNE63" s="154" t="s">
        <v>8</v>
      </c>
      <c r="DNF63" s="154" t="s">
        <v>8</v>
      </c>
      <c r="DNG63" s="154" t="s">
        <v>8</v>
      </c>
      <c r="DNH63" s="154" t="s">
        <v>8</v>
      </c>
      <c r="DNI63" s="154" t="s">
        <v>8</v>
      </c>
      <c r="DNJ63" s="154" t="s">
        <v>8</v>
      </c>
      <c r="DNK63" s="154" t="s">
        <v>8</v>
      </c>
      <c r="DNL63" s="154" t="s">
        <v>8</v>
      </c>
      <c r="DNM63" s="154" t="s">
        <v>8</v>
      </c>
      <c r="DNN63" s="154" t="s">
        <v>8</v>
      </c>
      <c r="DNO63" s="154" t="s">
        <v>8</v>
      </c>
      <c r="DNP63" s="154" t="s">
        <v>8</v>
      </c>
      <c r="DNQ63" s="154" t="s">
        <v>8</v>
      </c>
      <c r="DNR63" s="154" t="s">
        <v>8</v>
      </c>
      <c r="DNS63" s="154" t="s">
        <v>8</v>
      </c>
      <c r="DNT63" s="154" t="s">
        <v>8</v>
      </c>
      <c r="DNU63" s="154" t="s">
        <v>8</v>
      </c>
      <c r="DNV63" s="154" t="s">
        <v>8</v>
      </c>
      <c r="DNW63" s="154" t="s">
        <v>8</v>
      </c>
      <c r="DNX63" s="154" t="s">
        <v>8</v>
      </c>
      <c r="DNY63" s="154" t="s">
        <v>8</v>
      </c>
      <c r="DNZ63" s="154" t="s">
        <v>8</v>
      </c>
      <c r="DOA63" s="154" t="s">
        <v>8</v>
      </c>
      <c r="DOB63" s="154" t="s">
        <v>8</v>
      </c>
      <c r="DOC63" s="154" t="s">
        <v>8</v>
      </c>
      <c r="DOD63" s="154" t="s">
        <v>8</v>
      </c>
      <c r="DOE63" s="154" t="s">
        <v>8</v>
      </c>
      <c r="DOF63" s="154" t="s">
        <v>8</v>
      </c>
      <c r="DOG63" s="154" t="s">
        <v>8</v>
      </c>
      <c r="DOH63" s="154" t="s">
        <v>8</v>
      </c>
      <c r="DOI63" s="154" t="s">
        <v>8</v>
      </c>
      <c r="DOJ63" s="154" t="s">
        <v>8</v>
      </c>
      <c r="DOK63" s="154" t="s">
        <v>8</v>
      </c>
      <c r="DOL63" s="154" t="s">
        <v>8</v>
      </c>
      <c r="DOM63" s="154" t="s">
        <v>8</v>
      </c>
      <c r="DON63" s="154" t="s">
        <v>8</v>
      </c>
      <c r="DOO63" s="154" t="s">
        <v>8</v>
      </c>
      <c r="DOP63" s="154" t="s">
        <v>8</v>
      </c>
      <c r="DOQ63" s="154" t="s">
        <v>8</v>
      </c>
      <c r="DOR63" s="154" t="s">
        <v>8</v>
      </c>
      <c r="DOS63" s="154" t="s">
        <v>8</v>
      </c>
      <c r="DOT63" s="154" t="s">
        <v>8</v>
      </c>
      <c r="DOU63" s="154" t="s">
        <v>8</v>
      </c>
      <c r="DOV63" s="154" t="s">
        <v>8</v>
      </c>
      <c r="DOW63" s="154" t="s">
        <v>8</v>
      </c>
      <c r="DOX63" s="154" t="s">
        <v>8</v>
      </c>
      <c r="DOY63" s="154" t="s">
        <v>8</v>
      </c>
      <c r="DOZ63" s="154" t="s">
        <v>8</v>
      </c>
      <c r="DPA63" s="154" t="s">
        <v>8</v>
      </c>
      <c r="DPB63" s="154" t="s">
        <v>8</v>
      </c>
      <c r="DPC63" s="154" t="s">
        <v>8</v>
      </c>
      <c r="DPD63" s="154" t="s">
        <v>8</v>
      </c>
      <c r="DPE63" s="154" t="s">
        <v>8</v>
      </c>
      <c r="DPF63" s="154" t="s">
        <v>8</v>
      </c>
      <c r="DPG63" s="154" t="s">
        <v>8</v>
      </c>
      <c r="DPH63" s="154" t="s">
        <v>8</v>
      </c>
      <c r="DPI63" s="154" t="s">
        <v>8</v>
      </c>
      <c r="DPJ63" s="154" t="s">
        <v>8</v>
      </c>
      <c r="DPK63" s="154" t="s">
        <v>8</v>
      </c>
      <c r="DPL63" s="154" t="s">
        <v>8</v>
      </c>
      <c r="DPM63" s="154" t="s">
        <v>8</v>
      </c>
      <c r="DPN63" s="154" t="s">
        <v>8</v>
      </c>
      <c r="DPO63" s="154" t="s">
        <v>8</v>
      </c>
      <c r="DPP63" s="154" t="s">
        <v>8</v>
      </c>
      <c r="DPQ63" s="154" t="s">
        <v>8</v>
      </c>
      <c r="DPR63" s="154" t="s">
        <v>8</v>
      </c>
      <c r="DPS63" s="154" t="s">
        <v>8</v>
      </c>
      <c r="DPT63" s="154" t="s">
        <v>8</v>
      </c>
      <c r="DPU63" s="154" t="s">
        <v>8</v>
      </c>
      <c r="DPV63" s="154" t="s">
        <v>8</v>
      </c>
      <c r="DPW63" s="154" t="s">
        <v>8</v>
      </c>
      <c r="DPX63" s="154" t="s">
        <v>8</v>
      </c>
      <c r="DPY63" s="154" t="s">
        <v>8</v>
      </c>
      <c r="DPZ63" s="154" t="s">
        <v>8</v>
      </c>
      <c r="DQA63" s="154" t="s">
        <v>8</v>
      </c>
      <c r="DQB63" s="154" t="s">
        <v>8</v>
      </c>
      <c r="DQC63" s="154" t="s">
        <v>8</v>
      </c>
      <c r="DQD63" s="154" t="s">
        <v>8</v>
      </c>
      <c r="DQE63" s="154" t="s">
        <v>8</v>
      </c>
      <c r="DQF63" s="154" t="s">
        <v>8</v>
      </c>
      <c r="DQG63" s="154" t="s">
        <v>8</v>
      </c>
      <c r="DQH63" s="154" t="s">
        <v>8</v>
      </c>
      <c r="DQI63" s="154" t="s">
        <v>8</v>
      </c>
      <c r="DQJ63" s="154" t="s">
        <v>8</v>
      </c>
      <c r="DQK63" s="154" t="s">
        <v>8</v>
      </c>
      <c r="DQL63" s="154" t="s">
        <v>8</v>
      </c>
      <c r="DQM63" s="154" t="s">
        <v>8</v>
      </c>
      <c r="DQN63" s="154" t="s">
        <v>8</v>
      </c>
      <c r="DQO63" s="154" t="s">
        <v>8</v>
      </c>
      <c r="DQP63" s="154" t="s">
        <v>8</v>
      </c>
      <c r="DQQ63" s="154" t="s">
        <v>8</v>
      </c>
      <c r="DQR63" s="154" t="s">
        <v>8</v>
      </c>
      <c r="DQS63" s="154" t="s">
        <v>8</v>
      </c>
      <c r="DQT63" s="154" t="s">
        <v>8</v>
      </c>
      <c r="DQU63" s="154" t="s">
        <v>8</v>
      </c>
      <c r="DQV63" s="154" t="s">
        <v>8</v>
      </c>
      <c r="DQW63" s="154" t="s">
        <v>8</v>
      </c>
      <c r="DQX63" s="154" t="s">
        <v>8</v>
      </c>
      <c r="DQY63" s="154" t="s">
        <v>8</v>
      </c>
      <c r="DQZ63" s="154" t="s">
        <v>8</v>
      </c>
      <c r="DRA63" s="154" t="s">
        <v>8</v>
      </c>
      <c r="DRB63" s="154" t="s">
        <v>8</v>
      </c>
      <c r="DRC63" s="154" t="s">
        <v>8</v>
      </c>
      <c r="DRD63" s="154" t="s">
        <v>8</v>
      </c>
      <c r="DRE63" s="154" t="s">
        <v>8</v>
      </c>
      <c r="DRF63" s="154" t="s">
        <v>8</v>
      </c>
      <c r="DRG63" s="154" t="s">
        <v>8</v>
      </c>
      <c r="DRH63" s="154" t="s">
        <v>8</v>
      </c>
      <c r="DRI63" s="154" t="s">
        <v>8</v>
      </c>
      <c r="DRJ63" s="154" t="s">
        <v>8</v>
      </c>
      <c r="DRK63" s="154" t="s">
        <v>8</v>
      </c>
      <c r="DRL63" s="154" t="s">
        <v>8</v>
      </c>
      <c r="DRM63" s="154" t="s">
        <v>8</v>
      </c>
      <c r="DRN63" s="154" t="s">
        <v>8</v>
      </c>
      <c r="DRO63" s="154" t="s">
        <v>8</v>
      </c>
      <c r="DRP63" s="154" t="s">
        <v>8</v>
      </c>
      <c r="DRQ63" s="154" t="s">
        <v>8</v>
      </c>
      <c r="DRR63" s="154" t="s">
        <v>8</v>
      </c>
      <c r="DRS63" s="154" t="s">
        <v>8</v>
      </c>
      <c r="DRT63" s="154" t="s">
        <v>8</v>
      </c>
      <c r="DRU63" s="154" t="s">
        <v>8</v>
      </c>
      <c r="DRV63" s="154" t="s">
        <v>8</v>
      </c>
      <c r="DRW63" s="154" t="s">
        <v>8</v>
      </c>
      <c r="DRX63" s="154" t="s">
        <v>8</v>
      </c>
      <c r="DRY63" s="154" t="s">
        <v>8</v>
      </c>
      <c r="DRZ63" s="154" t="s">
        <v>8</v>
      </c>
      <c r="DSA63" s="154" t="s">
        <v>8</v>
      </c>
      <c r="DSB63" s="154" t="s">
        <v>8</v>
      </c>
      <c r="DSC63" s="154" t="s">
        <v>8</v>
      </c>
      <c r="DSD63" s="154" t="s">
        <v>8</v>
      </c>
      <c r="DSE63" s="154" t="s">
        <v>8</v>
      </c>
      <c r="DSF63" s="154" t="s">
        <v>8</v>
      </c>
      <c r="DSG63" s="154" t="s">
        <v>8</v>
      </c>
      <c r="DSH63" s="154" t="s">
        <v>8</v>
      </c>
      <c r="DSI63" s="154" t="s">
        <v>8</v>
      </c>
      <c r="DSJ63" s="154" t="s">
        <v>8</v>
      </c>
      <c r="DSK63" s="154" t="s">
        <v>8</v>
      </c>
      <c r="DSL63" s="154" t="s">
        <v>8</v>
      </c>
      <c r="DSM63" s="154" t="s">
        <v>8</v>
      </c>
      <c r="DSN63" s="154" t="s">
        <v>8</v>
      </c>
      <c r="DSO63" s="154" t="s">
        <v>8</v>
      </c>
      <c r="DSP63" s="154" t="s">
        <v>8</v>
      </c>
      <c r="DSQ63" s="154" t="s">
        <v>8</v>
      </c>
      <c r="DSR63" s="154" t="s">
        <v>8</v>
      </c>
      <c r="DSS63" s="154" t="s">
        <v>8</v>
      </c>
      <c r="DST63" s="154" t="s">
        <v>8</v>
      </c>
      <c r="DSU63" s="154" t="s">
        <v>8</v>
      </c>
      <c r="DSV63" s="154" t="s">
        <v>8</v>
      </c>
      <c r="DSW63" s="154" t="s">
        <v>8</v>
      </c>
      <c r="DSX63" s="154" t="s">
        <v>8</v>
      </c>
      <c r="DSY63" s="154" t="s">
        <v>8</v>
      </c>
      <c r="DSZ63" s="154" t="s">
        <v>8</v>
      </c>
      <c r="DTA63" s="154" t="s">
        <v>8</v>
      </c>
      <c r="DTB63" s="154" t="s">
        <v>8</v>
      </c>
      <c r="DTC63" s="154" t="s">
        <v>8</v>
      </c>
      <c r="DTD63" s="154" t="s">
        <v>8</v>
      </c>
      <c r="DTE63" s="154" t="s">
        <v>8</v>
      </c>
      <c r="DTF63" s="154" t="s">
        <v>8</v>
      </c>
      <c r="DTG63" s="154" t="s">
        <v>8</v>
      </c>
      <c r="DTH63" s="154" t="s">
        <v>8</v>
      </c>
      <c r="DTI63" s="154" t="s">
        <v>8</v>
      </c>
      <c r="DTJ63" s="154" t="s">
        <v>8</v>
      </c>
      <c r="DTK63" s="154" t="s">
        <v>8</v>
      </c>
      <c r="DTL63" s="154" t="s">
        <v>8</v>
      </c>
      <c r="DTM63" s="154" t="s">
        <v>8</v>
      </c>
      <c r="DTN63" s="154" t="s">
        <v>8</v>
      </c>
      <c r="DTO63" s="154" t="s">
        <v>8</v>
      </c>
      <c r="DTP63" s="154" t="s">
        <v>8</v>
      </c>
      <c r="DTQ63" s="154" t="s">
        <v>8</v>
      </c>
      <c r="DTR63" s="154" t="s">
        <v>8</v>
      </c>
      <c r="DTS63" s="154" t="s">
        <v>8</v>
      </c>
      <c r="DTT63" s="154" t="s">
        <v>8</v>
      </c>
      <c r="DTU63" s="154" t="s">
        <v>8</v>
      </c>
      <c r="DTV63" s="154" t="s">
        <v>8</v>
      </c>
      <c r="DTW63" s="154" t="s">
        <v>8</v>
      </c>
      <c r="DTX63" s="154" t="s">
        <v>8</v>
      </c>
      <c r="DTY63" s="154" t="s">
        <v>8</v>
      </c>
      <c r="DTZ63" s="154" t="s">
        <v>8</v>
      </c>
      <c r="DUA63" s="154" t="s">
        <v>8</v>
      </c>
      <c r="DUB63" s="154" t="s">
        <v>8</v>
      </c>
      <c r="DUC63" s="154" t="s">
        <v>8</v>
      </c>
      <c r="DUD63" s="154" t="s">
        <v>8</v>
      </c>
      <c r="DUE63" s="154" t="s">
        <v>8</v>
      </c>
      <c r="DUF63" s="154" t="s">
        <v>8</v>
      </c>
      <c r="DUG63" s="154" t="s">
        <v>8</v>
      </c>
      <c r="DUH63" s="154" t="s">
        <v>8</v>
      </c>
      <c r="DUI63" s="154" t="s">
        <v>8</v>
      </c>
      <c r="DUJ63" s="154" t="s">
        <v>8</v>
      </c>
      <c r="DUK63" s="154" t="s">
        <v>8</v>
      </c>
      <c r="DUL63" s="154" t="s">
        <v>8</v>
      </c>
      <c r="DUM63" s="154" t="s">
        <v>8</v>
      </c>
      <c r="DUN63" s="154" t="s">
        <v>8</v>
      </c>
      <c r="DUO63" s="154" t="s">
        <v>8</v>
      </c>
      <c r="DUP63" s="154" t="s">
        <v>8</v>
      </c>
      <c r="DUQ63" s="154" t="s">
        <v>8</v>
      </c>
      <c r="DUR63" s="154" t="s">
        <v>8</v>
      </c>
      <c r="DUS63" s="154" t="s">
        <v>8</v>
      </c>
      <c r="DUT63" s="154" t="s">
        <v>8</v>
      </c>
      <c r="DUU63" s="154" t="s">
        <v>8</v>
      </c>
      <c r="DUV63" s="154" t="s">
        <v>8</v>
      </c>
      <c r="DUW63" s="154" t="s">
        <v>8</v>
      </c>
      <c r="DUX63" s="154" t="s">
        <v>8</v>
      </c>
      <c r="DUY63" s="154" t="s">
        <v>8</v>
      </c>
      <c r="DUZ63" s="154" t="s">
        <v>8</v>
      </c>
      <c r="DVA63" s="154" t="s">
        <v>8</v>
      </c>
      <c r="DVB63" s="154" t="s">
        <v>8</v>
      </c>
      <c r="DVC63" s="154" t="s">
        <v>8</v>
      </c>
      <c r="DVD63" s="154" t="s">
        <v>8</v>
      </c>
      <c r="DVE63" s="154" t="s">
        <v>8</v>
      </c>
      <c r="DVF63" s="154" t="s">
        <v>8</v>
      </c>
      <c r="DVG63" s="154" t="s">
        <v>8</v>
      </c>
      <c r="DVH63" s="154" t="s">
        <v>8</v>
      </c>
      <c r="DVI63" s="154" t="s">
        <v>8</v>
      </c>
      <c r="DVJ63" s="154" t="s">
        <v>8</v>
      </c>
      <c r="DVK63" s="154" t="s">
        <v>8</v>
      </c>
      <c r="DVL63" s="154" t="s">
        <v>8</v>
      </c>
      <c r="DVM63" s="154" t="s">
        <v>8</v>
      </c>
      <c r="DVN63" s="154" t="s">
        <v>8</v>
      </c>
      <c r="DVO63" s="154" t="s">
        <v>8</v>
      </c>
      <c r="DVP63" s="154" t="s">
        <v>8</v>
      </c>
      <c r="DVQ63" s="154" t="s">
        <v>8</v>
      </c>
      <c r="DVR63" s="154" t="s">
        <v>8</v>
      </c>
      <c r="DVS63" s="154" t="s">
        <v>8</v>
      </c>
      <c r="DVT63" s="154" t="s">
        <v>8</v>
      </c>
      <c r="DVU63" s="154" t="s">
        <v>8</v>
      </c>
      <c r="DVV63" s="154" t="s">
        <v>8</v>
      </c>
      <c r="DVW63" s="154" t="s">
        <v>8</v>
      </c>
      <c r="DVX63" s="154" t="s">
        <v>8</v>
      </c>
      <c r="DVY63" s="154" t="s">
        <v>8</v>
      </c>
      <c r="DVZ63" s="154" t="s">
        <v>8</v>
      </c>
      <c r="DWA63" s="154" t="s">
        <v>8</v>
      </c>
      <c r="DWB63" s="154" t="s">
        <v>8</v>
      </c>
      <c r="DWC63" s="154" t="s">
        <v>8</v>
      </c>
      <c r="DWD63" s="154" t="s">
        <v>8</v>
      </c>
      <c r="DWE63" s="154" t="s">
        <v>8</v>
      </c>
      <c r="DWF63" s="154" t="s">
        <v>8</v>
      </c>
      <c r="DWG63" s="154" t="s">
        <v>8</v>
      </c>
      <c r="DWH63" s="154" t="s">
        <v>8</v>
      </c>
      <c r="DWI63" s="154" t="s">
        <v>8</v>
      </c>
      <c r="DWJ63" s="154" t="s">
        <v>8</v>
      </c>
      <c r="DWK63" s="154" t="s">
        <v>8</v>
      </c>
      <c r="DWL63" s="154" t="s">
        <v>8</v>
      </c>
      <c r="DWM63" s="154" t="s">
        <v>8</v>
      </c>
      <c r="DWN63" s="154" t="s">
        <v>8</v>
      </c>
      <c r="DWO63" s="154" t="s">
        <v>8</v>
      </c>
      <c r="DWP63" s="154" t="s">
        <v>8</v>
      </c>
      <c r="DWQ63" s="154" t="s">
        <v>8</v>
      </c>
      <c r="DWR63" s="154" t="s">
        <v>8</v>
      </c>
      <c r="DWS63" s="154" t="s">
        <v>8</v>
      </c>
      <c r="DWT63" s="154" t="s">
        <v>8</v>
      </c>
      <c r="DWU63" s="154" t="s">
        <v>8</v>
      </c>
      <c r="DWV63" s="154" t="s">
        <v>8</v>
      </c>
      <c r="DWW63" s="154" t="s">
        <v>8</v>
      </c>
      <c r="DWX63" s="154" t="s">
        <v>8</v>
      </c>
      <c r="DWY63" s="154" t="s">
        <v>8</v>
      </c>
      <c r="DWZ63" s="154" t="s">
        <v>8</v>
      </c>
      <c r="DXA63" s="154" t="s">
        <v>8</v>
      </c>
      <c r="DXB63" s="154" t="s">
        <v>8</v>
      </c>
      <c r="DXC63" s="154" t="s">
        <v>8</v>
      </c>
      <c r="DXD63" s="154" t="s">
        <v>8</v>
      </c>
      <c r="DXE63" s="154" t="s">
        <v>8</v>
      </c>
      <c r="DXF63" s="154" t="s">
        <v>8</v>
      </c>
      <c r="DXG63" s="154" t="s">
        <v>8</v>
      </c>
      <c r="DXH63" s="154" t="s">
        <v>8</v>
      </c>
      <c r="DXI63" s="154" t="s">
        <v>8</v>
      </c>
      <c r="DXJ63" s="154" t="s">
        <v>8</v>
      </c>
      <c r="DXK63" s="154" t="s">
        <v>8</v>
      </c>
      <c r="DXL63" s="154" t="s">
        <v>8</v>
      </c>
      <c r="DXM63" s="154" t="s">
        <v>8</v>
      </c>
      <c r="DXN63" s="154" t="s">
        <v>8</v>
      </c>
      <c r="DXO63" s="154" t="s">
        <v>8</v>
      </c>
      <c r="DXP63" s="154" t="s">
        <v>8</v>
      </c>
      <c r="DXQ63" s="154" t="s">
        <v>8</v>
      </c>
      <c r="DXR63" s="154" t="s">
        <v>8</v>
      </c>
      <c r="DXS63" s="154" t="s">
        <v>8</v>
      </c>
      <c r="DXT63" s="154" t="s">
        <v>8</v>
      </c>
      <c r="DXU63" s="154" t="s">
        <v>8</v>
      </c>
      <c r="DXV63" s="154" t="s">
        <v>8</v>
      </c>
      <c r="DXW63" s="154" t="s">
        <v>8</v>
      </c>
      <c r="DXX63" s="154" t="s">
        <v>8</v>
      </c>
      <c r="DXY63" s="154" t="s">
        <v>8</v>
      </c>
      <c r="DXZ63" s="154" t="s">
        <v>8</v>
      </c>
      <c r="DYA63" s="154" t="s">
        <v>8</v>
      </c>
      <c r="DYB63" s="154" t="s">
        <v>8</v>
      </c>
      <c r="DYC63" s="154" t="s">
        <v>8</v>
      </c>
      <c r="DYD63" s="154" t="s">
        <v>8</v>
      </c>
      <c r="DYE63" s="154" t="s">
        <v>8</v>
      </c>
      <c r="DYF63" s="154" t="s">
        <v>8</v>
      </c>
      <c r="DYG63" s="154" t="s">
        <v>8</v>
      </c>
      <c r="DYH63" s="154" t="s">
        <v>8</v>
      </c>
      <c r="DYI63" s="154" t="s">
        <v>8</v>
      </c>
      <c r="DYJ63" s="154" t="s">
        <v>8</v>
      </c>
      <c r="DYK63" s="154" t="s">
        <v>8</v>
      </c>
      <c r="DYL63" s="154" t="s">
        <v>8</v>
      </c>
      <c r="DYM63" s="154" t="s">
        <v>8</v>
      </c>
      <c r="DYN63" s="154" t="s">
        <v>8</v>
      </c>
      <c r="DYO63" s="154" t="s">
        <v>8</v>
      </c>
      <c r="DYP63" s="154" t="s">
        <v>8</v>
      </c>
      <c r="DYQ63" s="154" t="s">
        <v>8</v>
      </c>
      <c r="DYR63" s="154" t="s">
        <v>8</v>
      </c>
      <c r="DYS63" s="154" t="s">
        <v>8</v>
      </c>
      <c r="DYT63" s="154" t="s">
        <v>8</v>
      </c>
      <c r="DYU63" s="154" t="s">
        <v>8</v>
      </c>
      <c r="DYV63" s="154" t="s">
        <v>8</v>
      </c>
      <c r="DYW63" s="154" t="s">
        <v>8</v>
      </c>
      <c r="DYX63" s="154" t="s">
        <v>8</v>
      </c>
      <c r="DYY63" s="154" t="s">
        <v>8</v>
      </c>
      <c r="DYZ63" s="154" t="s">
        <v>8</v>
      </c>
      <c r="DZA63" s="154" t="s">
        <v>8</v>
      </c>
      <c r="DZB63" s="154" t="s">
        <v>8</v>
      </c>
      <c r="DZC63" s="154" t="s">
        <v>8</v>
      </c>
      <c r="DZD63" s="154" t="s">
        <v>8</v>
      </c>
      <c r="DZE63" s="154" t="s">
        <v>8</v>
      </c>
      <c r="DZF63" s="154" t="s">
        <v>8</v>
      </c>
      <c r="DZG63" s="154" t="s">
        <v>8</v>
      </c>
      <c r="DZH63" s="154" t="s">
        <v>8</v>
      </c>
      <c r="DZI63" s="154" t="s">
        <v>8</v>
      </c>
      <c r="DZJ63" s="154" t="s">
        <v>8</v>
      </c>
      <c r="DZK63" s="154" t="s">
        <v>8</v>
      </c>
      <c r="DZL63" s="154" t="s">
        <v>8</v>
      </c>
      <c r="DZM63" s="154" t="s">
        <v>8</v>
      </c>
      <c r="DZN63" s="154" t="s">
        <v>8</v>
      </c>
      <c r="DZO63" s="154" t="s">
        <v>8</v>
      </c>
      <c r="DZP63" s="154" t="s">
        <v>8</v>
      </c>
      <c r="DZQ63" s="154" t="s">
        <v>8</v>
      </c>
      <c r="DZR63" s="154" t="s">
        <v>8</v>
      </c>
      <c r="DZS63" s="154" t="s">
        <v>8</v>
      </c>
      <c r="DZT63" s="154" t="s">
        <v>8</v>
      </c>
      <c r="DZU63" s="154" t="s">
        <v>8</v>
      </c>
      <c r="DZV63" s="154" t="s">
        <v>8</v>
      </c>
      <c r="DZW63" s="154" t="s">
        <v>8</v>
      </c>
      <c r="DZX63" s="154" t="s">
        <v>8</v>
      </c>
      <c r="DZY63" s="154" t="s">
        <v>8</v>
      </c>
      <c r="DZZ63" s="154" t="s">
        <v>8</v>
      </c>
      <c r="EAA63" s="154" t="s">
        <v>8</v>
      </c>
      <c r="EAB63" s="154" t="s">
        <v>8</v>
      </c>
      <c r="EAC63" s="154" t="s">
        <v>8</v>
      </c>
      <c r="EAD63" s="154" t="s">
        <v>8</v>
      </c>
      <c r="EAE63" s="154" t="s">
        <v>8</v>
      </c>
      <c r="EAF63" s="154" t="s">
        <v>8</v>
      </c>
      <c r="EAG63" s="154" t="s">
        <v>8</v>
      </c>
      <c r="EAH63" s="154" t="s">
        <v>8</v>
      </c>
      <c r="EAI63" s="154" t="s">
        <v>8</v>
      </c>
      <c r="EAJ63" s="154" t="s">
        <v>8</v>
      </c>
      <c r="EAK63" s="154" t="s">
        <v>8</v>
      </c>
      <c r="EAL63" s="154" t="s">
        <v>8</v>
      </c>
      <c r="EAM63" s="154" t="s">
        <v>8</v>
      </c>
      <c r="EAN63" s="154" t="s">
        <v>8</v>
      </c>
      <c r="EAO63" s="154" t="s">
        <v>8</v>
      </c>
      <c r="EAP63" s="154" t="s">
        <v>8</v>
      </c>
      <c r="EAQ63" s="154" t="s">
        <v>8</v>
      </c>
      <c r="EAR63" s="154" t="s">
        <v>8</v>
      </c>
      <c r="EAS63" s="154" t="s">
        <v>8</v>
      </c>
      <c r="EAT63" s="154" t="s">
        <v>8</v>
      </c>
      <c r="EAU63" s="154" t="s">
        <v>8</v>
      </c>
      <c r="EAV63" s="154" t="s">
        <v>8</v>
      </c>
      <c r="EAW63" s="154" t="s">
        <v>8</v>
      </c>
      <c r="EAX63" s="154" t="s">
        <v>8</v>
      </c>
      <c r="EAY63" s="154" t="s">
        <v>8</v>
      </c>
      <c r="EAZ63" s="154" t="s">
        <v>8</v>
      </c>
      <c r="EBA63" s="154" t="s">
        <v>8</v>
      </c>
      <c r="EBB63" s="154" t="s">
        <v>8</v>
      </c>
      <c r="EBC63" s="154" t="s">
        <v>8</v>
      </c>
      <c r="EBD63" s="154" t="s">
        <v>8</v>
      </c>
      <c r="EBE63" s="154" t="s">
        <v>8</v>
      </c>
      <c r="EBF63" s="154" t="s">
        <v>8</v>
      </c>
      <c r="EBG63" s="154" t="s">
        <v>8</v>
      </c>
      <c r="EBH63" s="154" t="s">
        <v>8</v>
      </c>
      <c r="EBI63" s="154" t="s">
        <v>8</v>
      </c>
      <c r="EBJ63" s="154" t="s">
        <v>8</v>
      </c>
      <c r="EBK63" s="154" t="s">
        <v>8</v>
      </c>
      <c r="EBL63" s="154" t="s">
        <v>8</v>
      </c>
      <c r="EBM63" s="154" t="s">
        <v>8</v>
      </c>
      <c r="EBN63" s="154" t="s">
        <v>8</v>
      </c>
      <c r="EBO63" s="154" t="s">
        <v>8</v>
      </c>
      <c r="EBP63" s="154" t="s">
        <v>8</v>
      </c>
      <c r="EBQ63" s="154" t="s">
        <v>8</v>
      </c>
      <c r="EBR63" s="154" t="s">
        <v>8</v>
      </c>
      <c r="EBS63" s="154" t="s">
        <v>8</v>
      </c>
      <c r="EBT63" s="154" t="s">
        <v>8</v>
      </c>
      <c r="EBU63" s="154" t="s">
        <v>8</v>
      </c>
      <c r="EBV63" s="154" t="s">
        <v>8</v>
      </c>
      <c r="EBW63" s="154" t="s">
        <v>8</v>
      </c>
      <c r="EBX63" s="154" t="s">
        <v>8</v>
      </c>
      <c r="EBY63" s="154" t="s">
        <v>8</v>
      </c>
      <c r="EBZ63" s="154" t="s">
        <v>8</v>
      </c>
      <c r="ECA63" s="154" t="s">
        <v>8</v>
      </c>
      <c r="ECB63" s="154" t="s">
        <v>8</v>
      </c>
      <c r="ECC63" s="154" t="s">
        <v>8</v>
      </c>
      <c r="ECD63" s="154" t="s">
        <v>8</v>
      </c>
      <c r="ECE63" s="154" t="s">
        <v>8</v>
      </c>
      <c r="ECF63" s="154" t="s">
        <v>8</v>
      </c>
      <c r="ECG63" s="154" t="s">
        <v>8</v>
      </c>
      <c r="ECH63" s="154" t="s">
        <v>8</v>
      </c>
      <c r="ECI63" s="154" t="s">
        <v>8</v>
      </c>
      <c r="ECJ63" s="154" t="s">
        <v>8</v>
      </c>
      <c r="ECK63" s="154" t="s">
        <v>8</v>
      </c>
      <c r="ECL63" s="154" t="s">
        <v>8</v>
      </c>
      <c r="ECM63" s="154" t="s">
        <v>8</v>
      </c>
      <c r="ECN63" s="154" t="s">
        <v>8</v>
      </c>
      <c r="ECO63" s="154" t="s">
        <v>8</v>
      </c>
      <c r="ECP63" s="154" t="s">
        <v>8</v>
      </c>
      <c r="ECQ63" s="154" t="s">
        <v>8</v>
      </c>
      <c r="ECR63" s="154" t="s">
        <v>8</v>
      </c>
      <c r="ECS63" s="154" t="s">
        <v>8</v>
      </c>
      <c r="ECT63" s="154" t="s">
        <v>8</v>
      </c>
      <c r="ECU63" s="154" t="s">
        <v>8</v>
      </c>
      <c r="ECV63" s="154" t="s">
        <v>8</v>
      </c>
      <c r="ECW63" s="154" t="s">
        <v>8</v>
      </c>
      <c r="ECX63" s="154" t="s">
        <v>8</v>
      </c>
      <c r="ECY63" s="154" t="s">
        <v>8</v>
      </c>
      <c r="ECZ63" s="154" t="s">
        <v>8</v>
      </c>
      <c r="EDA63" s="154" t="s">
        <v>8</v>
      </c>
      <c r="EDB63" s="154" t="s">
        <v>8</v>
      </c>
      <c r="EDC63" s="154" t="s">
        <v>8</v>
      </c>
      <c r="EDD63" s="154" t="s">
        <v>8</v>
      </c>
      <c r="EDE63" s="154" t="s">
        <v>8</v>
      </c>
      <c r="EDF63" s="154" t="s">
        <v>8</v>
      </c>
      <c r="EDG63" s="154" t="s">
        <v>8</v>
      </c>
      <c r="EDH63" s="154" t="s">
        <v>8</v>
      </c>
      <c r="EDI63" s="154" t="s">
        <v>8</v>
      </c>
      <c r="EDJ63" s="154" t="s">
        <v>8</v>
      </c>
      <c r="EDK63" s="154" t="s">
        <v>8</v>
      </c>
      <c r="EDL63" s="154" t="s">
        <v>8</v>
      </c>
      <c r="EDM63" s="154" t="s">
        <v>8</v>
      </c>
      <c r="EDN63" s="154" t="s">
        <v>8</v>
      </c>
      <c r="EDO63" s="154" t="s">
        <v>8</v>
      </c>
      <c r="EDP63" s="154" t="s">
        <v>8</v>
      </c>
      <c r="EDQ63" s="154" t="s">
        <v>8</v>
      </c>
      <c r="EDR63" s="154" t="s">
        <v>8</v>
      </c>
      <c r="EDS63" s="154" t="s">
        <v>8</v>
      </c>
      <c r="EDT63" s="154" t="s">
        <v>8</v>
      </c>
      <c r="EDU63" s="154" t="s">
        <v>8</v>
      </c>
      <c r="EDV63" s="154" t="s">
        <v>8</v>
      </c>
      <c r="EDW63" s="154" t="s">
        <v>8</v>
      </c>
      <c r="EDX63" s="154" t="s">
        <v>8</v>
      </c>
      <c r="EDY63" s="154" t="s">
        <v>8</v>
      </c>
      <c r="EDZ63" s="154" t="s">
        <v>8</v>
      </c>
      <c r="EEA63" s="154" t="s">
        <v>8</v>
      </c>
      <c r="EEB63" s="154" t="s">
        <v>8</v>
      </c>
      <c r="EEC63" s="154" t="s">
        <v>8</v>
      </c>
      <c r="EED63" s="154" t="s">
        <v>8</v>
      </c>
      <c r="EEE63" s="154" t="s">
        <v>8</v>
      </c>
      <c r="EEF63" s="154" t="s">
        <v>8</v>
      </c>
      <c r="EEG63" s="154" t="s">
        <v>8</v>
      </c>
      <c r="EEH63" s="154" t="s">
        <v>8</v>
      </c>
      <c r="EEI63" s="154" t="s">
        <v>8</v>
      </c>
      <c r="EEJ63" s="154" t="s">
        <v>8</v>
      </c>
      <c r="EEK63" s="154" t="s">
        <v>8</v>
      </c>
      <c r="EEL63" s="154" t="s">
        <v>8</v>
      </c>
      <c r="EEM63" s="154" t="s">
        <v>8</v>
      </c>
      <c r="EEN63" s="154" t="s">
        <v>8</v>
      </c>
      <c r="EEO63" s="154" t="s">
        <v>8</v>
      </c>
      <c r="EEP63" s="154" t="s">
        <v>8</v>
      </c>
      <c r="EEQ63" s="154" t="s">
        <v>8</v>
      </c>
      <c r="EER63" s="154" t="s">
        <v>8</v>
      </c>
      <c r="EES63" s="154" t="s">
        <v>8</v>
      </c>
      <c r="EET63" s="154" t="s">
        <v>8</v>
      </c>
      <c r="EEU63" s="154" t="s">
        <v>8</v>
      </c>
      <c r="EEV63" s="154" t="s">
        <v>8</v>
      </c>
      <c r="EEW63" s="154" t="s">
        <v>8</v>
      </c>
      <c r="EEX63" s="154" t="s">
        <v>8</v>
      </c>
      <c r="EEY63" s="154" t="s">
        <v>8</v>
      </c>
      <c r="EEZ63" s="154" t="s">
        <v>8</v>
      </c>
      <c r="EFA63" s="154" t="s">
        <v>8</v>
      </c>
      <c r="EFB63" s="154" t="s">
        <v>8</v>
      </c>
      <c r="EFC63" s="154" t="s">
        <v>8</v>
      </c>
      <c r="EFD63" s="154" t="s">
        <v>8</v>
      </c>
      <c r="EFE63" s="154" t="s">
        <v>8</v>
      </c>
      <c r="EFF63" s="154" t="s">
        <v>8</v>
      </c>
      <c r="EFG63" s="154" t="s">
        <v>8</v>
      </c>
      <c r="EFH63" s="154" t="s">
        <v>8</v>
      </c>
      <c r="EFI63" s="154" t="s">
        <v>8</v>
      </c>
      <c r="EFJ63" s="154" t="s">
        <v>8</v>
      </c>
      <c r="EFK63" s="154" t="s">
        <v>8</v>
      </c>
      <c r="EFL63" s="154" t="s">
        <v>8</v>
      </c>
      <c r="EFM63" s="154" t="s">
        <v>8</v>
      </c>
      <c r="EFN63" s="154" t="s">
        <v>8</v>
      </c>
      <c r="EFO63" s="154" t="s">
        <v>8</v>
      </c>
      <c r="EFP63" s="154" t="s">
        <v>8</v>
      </c>
      <c r="EFQ63" s="154" t="s">
        <v>8</v>
      </c>
      <c r="EFR63" s="154" t="s">
        <v>8</v>
      </c>
      <c r="EFS63" s="154" t="s">
        <v>8</v>
      </c>
      <c r="EFT63" s="154" t="s">
        <v>8</v>
      </c>
      <c r="EFU63" s="154" t="s">
        <v>8</v>
      </c>
      <c r="EFV63" s="154" t="s">
        <v>8</v>
      </c>
      <c r="EFW63" s="154" t="s">
        <v>8</v>
      </c>
      <c r="EFX63" s="154" t="s">
        <v>8</v>
      </c>
      <c r="EFY63" s="154" t="s">
        <v>8</v>
      </c>
      <c r="EFZ63" s="154" t="s">
        <v>8</v>
      </c>
      <c r="EGA63" s="154" t="s">
        <v>8</v>
      </c>
      <c r="EGB63" s="154" t="s">
        <v>8</v>
      </c>
      <c r="EGC63" s="154" t="s">
        <v>8</v>
      </c>
      <c r="EGD63" s="154" t="s">
        <v>8</v>
      </c>
      <c r="EGE63" s="154" t="s">
        <v>8</v>
      </c>
      <c r="EGF63" s="154" t="s">
        <v>8</v>
      </c>
      <c r="EGG63" s="154" t="s">
        <v>8</v>
      </c>
      <c r="EGH63" s="154" t="s">
        <v>8</v>
      </c>
      <c r="EGI63" s="154" t="s">
        <v>8</v>
      </c>
      <c r="EGJ63" s="154" t="s">
        <v>8</v>
      </c>
      <c r="EGK63" s="154" t="s">
        <v>8</v>
      </c>
      <c r="EGL63" s="154" t="s">
        <v>8</v>
      </c>
      <c r="EGM63" s="154" t="s">
        <v>8</v>
      </c>
      <c r="EGN63" s="154" t="s">
        <v>8</v>
      </c>
      <c r="EGO63" s="154" t="s">
        <v>8</v>
      </c>
      <c r="EGP63" s="154" t="s">
        <v>8</v>
      </c>
      <c r="EGQ63" s="154" t="s">
        <v>8</v>
      </c>
      <c r="EGR63" s="154" t="s">
        <v>8</v>
      </c>
      <c r="EGS63" s="154" t="s">
        <v>8</v>
      </c>
      <c r="EGT63" s="154" t="s">
        <v>8</v>
      </c>
      <c r="EGU63" s="154" t="s">
        <v>8</v>
      </c>
      <c r="EGV63" s="154" t="s">
        <v>8</v>
      </c>
      <c r="EGW63" s="154" t="s">
        <v>8</v>
      </c>
      <c r="EGX63" s="154" t="s">
        <v>8</v>
      </c>
      <c r="EGY63" s="154" t="s">
        <v>8</v>
      </c>
      <c r="EGZ63" s="154" t="s">
        <v>8</v>
      </c>
      <c r="EHA63" s="154" t="s">
        <v>8</v>
      </c>
      <c r="EHB63" s="154" t="s">
        <v>8</v>
      </c>
      <c r="EHC63" s="154" t="s">
        <v>8</v>
      </c>
      <c r="EHD63" s="154" t="s">
        <v>8</v>
      </c>
      <c r="EHE63" s="154" t="s">
        <v>8</v>
      </c>
      <c r="EHF63" s="154" t="s">
        <v>8</v>
      </c>
      <c r="EHG63" s="154" t="s">
        <v>8</v>
      </c>
      <c r="EHH63" s="154" t="s">
        <v>8</v>
      </c>
      <c r="EHI63" s="154" t="s">
        <v>8</v>
      </c>
      <c r="EHJ63" s="154" t="s">
        <v>8</v>
      </c>
      <c r="EHK63" s="154" t="s">
        <v>8</v>
      </c>
      <c r="EHL63" s="154" t="s">
        <v>8</v>
      </c>
      <c r="EHM63" s="154" t="s">
        <v>8</v>
      </c>
      <c r="EHN63" s="154" t="s">
        <v>8</v>
      </c>
      <c r="EHO63" s="154" t="s">
        <v>8</v>
      </c>
      <c r="EHP63" s="154" t="s">
        <v>8</v>
      </c>
      <c r="EHQ63" s="154" t="s">
        <v>8</v>
      </c>
      <c r="EHR63" s="154" t="s">
        <v>8</v>
      </c>
      <c r="EHS63" s="154" t="s">
        <v>8</v>
      </c>
      <c r="EHT63" s="154" t="s">
        <v>8</v>
      </c>
      <c r="EHU63" s="154" t="s">
        <v>8</v>
      </c>
      <c r="EHV63" s="154" t="s">
        <v>8</v>
      </c>
      <c r="EHW63" s="154" t="s">
        <v>8</v>
      </c>
      <c r="EHX63" s="154" t="s">
        <v>8</v>
      </c>
      <c r="EHY63" s="154" t="s">
        <v>8</v>
      </c>
      <c r="EHZ63" s="154" t="s">
        <v>8</v>
      </c>
      <c r="EIA63" s="154" t="s">
        <v>8</v>
      </c>
      <c r="EIB63" s="154" t="s">
        <v>8</v>
      </c>
      <c r="EIC63" s="154" t="s">
        <v>8</v>
      </c>
      <c r="EID63" s="154" t="s">
        <v>8</v>
      </c>
      <c r="EIE63" s="154" t="s">
        <v>8</v>
      </c>
      <c r="EIF63" s="154" t="s">
        <v>8</v>
      </c>
      <c r="EIG63" s="154" t="s">
        <v>8</v>
      </c>
      <c r="EIH63" s="154" t="s">
        <v>8</v>
      </c>
      <c r="EII63" s="154" t="s">
        <v>8</v>
      </c>
      <c r="EIJ63" s="154" t="s">
        <v>8</v>
      </c>
      <c r="EIK63" s="154" t="s">
        <v>8</v>
      </c>
      <c r="EIL63" s="154" t="s">
        <v>8</v>
      </c>
      <c r="EIM63" s="154" t="s">
        <v>8</v>
      </c>
      <c r="EIN63" s="154" t="s">
        <v>8</v>
      </c>
      <c r="EIO63" s="154" t="s">
        <v>8</v>
      </c>
      <c r="EIP63" s="154" t="s">
        <v>8</v>
      </c>
      <c r="EIQ63" s="154" t="s">
        <v>8</v>
      </c>
      <c r="EIR63" s="154" t="s">
        <v>8</v>
      </c>
      <c r="EIS63" s="154" t="s">
        <v>8</v>
      </c>
      <c r="EIT63" s="154" t="s">
        <v>8</v>
      </c>
      <c r="EIU63" s="154" t="s">
        <v>8</v>
      </c>
      <c r="EIV63" s="154" t="s">
        <v>8</v>
      </c>
      <c r="EIW63" s="154" t="s">
        <v>8</v>
      </c>
      <c r="EIX63" s="154" t="s">
        <v>8</v>
      </c>
      <c r="EIY63" s="154" t="s">
        <v>8</v>
      </c>
      <c r="EIZ63" s="154" t="s">
        <v>8</v>
      </c>
      <c r="EJA63" s="154" t="s">
        <v>8</v>
      </c>
      <c r="EJB63" s="154" t="s">
        <v>8</v>
      </c>
      <c r="EJC63" s="154" t="s">
        <v>8</v>
      </c>
      <c r="EJD63" s="154" t="s">
        <v>8</v>
      </c>
      <c r="EJE63" s="154" t="s">
        <v>8</v>
      </c>
      <c r="EJF63" s="154" t="s">
        <v>8</v>
      </c>
      <c r="EJG63" s="154" t="s">
        <v>8</v>
      </c>
      <c r="EJH63" s="154" t="s">
        <v>8</v>
      </c>
      <c r="EJI63" s="154" t="s">
        <v>8</v>
      </c>
      <c r="EJJ63" s="154" t="s">
        <v>8</v>
      </c>
      <c r="EJK63" s="154" t="s">
        <v>8</v>
      </c>
      <c r="EJL63" s="154" t="s">
        <v>8</v>
      </c>
      <c r="EJM63" s="154" t="s">
        <v>8</v>
      </c>
      <c r="EJN63" s="154" t="s">
        <v>8</v>
      </c>
      <c r="EJO63" s="154" t="s">
        <v>8</v>
      </c>
      <c r="EJP63" s="154" t="s">
        <v>8</v>
      </c>
      <c r="EJQ63" s="154" t="s">
        <v>8</v>
      </c>
      <c r="EJR63" s="154" t="s">
        <v>8</v>
      </c>
      <c r="EJS63" s="154" t="s">
        <v>8</v>
      </c>
      <c r="EJT63" s="154" t="s">
        <v>8</v>
      </c>
      <c r="EJU63" s="154" t="s">
        <v>8</v>
      </c>
      <c r="EJV63" s="154" t="s">
        <v>8</v>
      </c>
      <c r="EJW63" s="154" t="s">
        <v>8</v>
      </c>
      <c r="EJX63" s="154" t="s">
        <v>8</v>
      </c>
      <c r="EJY63" s="154" t="s">
        <v>8</v>
      </c>
      <c r="EJZ63" s="154" t="s">
        <v>8</v>
      </c>
      <c r="EKA63" s="154" t="s">
        <v>8</v>
      </c>
      <c r="EKB63" s="154" t="s">
        <v>8</v>
      </c>
      <c r="EKC63" s="154" t="s">
        <v>8</v>
      </c>
      <c r="EKD63" s="154" t="s">
        <v>8</v>
      </c>
      <c r="EKE63" s="154" t="s">
        <v>8</v>
      </c>
      <c r="EKF63" s="154" t="s">
        <v>8</v>
      </c>
      <c r="EKG63" s="154" t="s">
        <v>8</v>
      </c>
      <c r="EKH63" s="154" t="s">
        <v>8</v>
      </c>
      <c r="EKI63" s="154" t="s">
        <v>8</v>
      </c>
      <c r="EKJ63" s="154" t="s">
        <v>8</v>
      </c>
      <c r="EKK63" s="154" t="s">
        <v>8</v>
      </c>
      <c r="EKL63" s="154" t="s">
        <v>8</v>
      </c>
      <c r="EKM63" s="154" t="s">
        <v>8</v>
      </c>
      <c r="EKN63" s="154" t="s">
        <v>8</v>
      </c>
      <c r="EKO63" s="154" t="s">
        <v>8</v>
      </c>
      <c r="EKP63" s="154" t="s">
        <v>8</v>
      </c>
      <c r="EKQ63" s="154" t="s">
        <v>8</v>
      </c>
      <c r="EKR63" s="154" t="s">
        <v>8</v>
      </c>
      <c r="EKS63" s="154" t="s">
        <v>8</v>
      </c>
      <c r="EKT63" s="154" t="s">
        <v>8</v>
      </c>
      <c r="EKU63" s="154" t="s">
        <v>8</v>
      </c>
      <c r="EKV63" s="154" t="s">
        <v>8</v>
      </c>
      <c r="EKW63" s="154" t="s">
        <v>8</v>
      </c>
      <c r="EKX63" s="154" t="s">
        <v>8</v>
      </c>
      <c r="EKY63" s="154" t="s">
        <v>8</v>
      </c>
      <c r="EKZ63" s="154" t="s">
        <v>8</v>
      </c>
      <c r="ELA63" s="154" t="s">
        <v>8</v>
      </c>
      <c r="ELB63" s="154" t="s">
        <v>8</v>
      </c>
      <c r="ELC63" s="154" t="s">
        <v>8</v>
      </c>
      <c r="ELD63" s="154" t="s">
        <v>8</v>
      </c>
      <c r="ELE63" s="154" t="s">
        <v>8</v>
      </c>
      <c r="ELF63" s="154" t="s">
        <v>8</v>
      </c>
      <c r="ELG63" s="154" t="s">
        <v>8</v>
      </c>
      <c r="ELH63" s="154" t="s">
        <v>8</v>
      </c>
      <c r="ELI63" s="154" t="s">
        <v>8</v>
      </c>
      <c r="ELJ63" s="154" t="s">
        <v>8</v>
      </c>
      <c r="ELK63" s="154" t="s">
        <v>8</v>
      </c>
      <c r="ELL63" s="154" t="s">
        <v>8</v>
      </c>
      <c r="ELM63" s="154" t="s">
        <v>8</v>
      </c>
      <c r="ELN63" s="154" t="s">
        <v>8</v>
      </c>
      <c r="ELO63" s="154" t="s">
        <v>8</v>
      </c>
      <c r="ELP63" s="154" t="s">
        <v>8</v>
      </c>
      <c r="ELQ63" s="154" t="s">
        <v>8</v>
      </c>
      <c r="ELR63" s="154" t="s">
        <v>8</v>
      </c>
      <c r="ELS63" s="154" t="s">
        <v>8</v>
      </c>
      <c r="ELT63" s="154" t="s">
        <v>8</v>
      </c>
      <c r="ELU63" s="154" t="s">
        <v>8</v>
      </c>
      <c r="ELV63" s="154" t="s">
        <v>8</v>
      </c>
      <c r="ELW63" s="154" t="s">
        <v>8</v>
      </c>
      <c r="ELX63" s="154" t="s">
        <v>8</v>
      </c>
      <c r="ELY63" s="154" t="s">
        <v>8</v>
      </c>
      <c r="ELZ63" s="154" t="s">
        <v>8</v>
      </c>
      <c r="EMA63" s="154" t="s">
        <v>8</v>
      </c>
      <c r="EMB63" s="154" t="s">
        <v>8</v>
      </c>
      <c r="EMC63" s="154" t="s">
        <v>8</v>
      </c>
      <c r="EMD63" s="154" t="s">
        <v>8</v>
      </c>
      <c r="EME63" s="154" t="s">
        <v>8</v>
      </c>
      <c r="EMF63" s="154" t="s">
        <v>8</v>
      </c>
      <c r="EMG63" s="154" t="s">
        <v>8</v>
      </c>
      <c r="EMH63" s="154" t="s">
        <v>8</v>
      </c>
      <c r="EMI63" s="154" t="s">
        <v>8</v>
      </c>
      <c r="EMJ63" s="154" t="s">
        <v>8</v>
      </c>
      <c r="EMK63" s="154" t="s">
        <v>8</v>
      </c>
      <c r="EML63" s="154" t="s">
        <v>8</v>
      </c>
      <c r="EMM63" s="154" t="s">
        <v>8</v>
      </c>
      <c r="EMN63" s="154" t="s">
        <v>8</v>
      </c>
      <c r="EMO63" s="154" t="s">
        <v>8</v>
      </c>
      <c r="EMP63" s="154" t="s">
        <v>8</v>
      </c>
      <c r="EMQ63" s="154" t="s">
        <v>8</v>
      </c>
      <c r="EMR63" s="154" t="s">
        <v>8</v>
      </c>
      <c r="EMS63" s="154" t="s">
        <v>8</v>
      </c>
      <c r="EMT63" s="154" t="s">
        <v>8</v>
      </c>
      <c r="EMU63" s="154" t="s">
        <v>8</v>
      </c>
      <c r="EMV63" s="154" t="s">
        <v>8</v>
      </c>
      <c r="EMW63" s="154" t="s">
        <v>8</v>
      </c>
      <c r="EMX63" s="154" t="s">
        <v>8</v>
      </c>
      <c r="EMY63" s="154" t="s">
        <v>8</v>
      </c>
      <c r="EMZ63" s="154" t="s">
        <v>8</v>
      </c>
      <c r="ENA63" s="154" t="s">
        <v>8</v>
      </c>
      <c r="ENB63" s="154" t="s">
        <v>8</v>
      </c>
      <c r="ENC63" s="154" t="s">
        <v>8</v>
      </c>
      <c r="END63" s="154" t="s">
        <v>8</v>
      </c>
      <c r="ENE63" s="154" t="s">
        <v>8</v>
      </c>
      <c r="ENF63" s="154" t="s">
        <v>8</v>
      </c>
      <c r="ENG63" s="154" t="s">
        <v>8</v>
      </c>
      <c r="ENH63" s="154" t="s">
        <v>8</v>
      </c>
      <c r="ENI63" s="154" t="s">
        <v>8</v>
      </c>
      <c r="ENJ63" s="154" t="s">
        <v>8</v>
      </c>
      <c r="ENK63" s="154" t="s">
        <v>8</v>
      </c>
      <c r="ENL63" s="154" t="s">
        <v>8</v>
      </c>
      <c r="ENM63" s="154" t="s">
        <v>8</v>
      </c>
      <c r="ENN63" s="154" t="s">
        <v>8</v>
      </c>
      <c r="ENO63" s="154" t="s">
        <v>8</v>
      </c>
      <c r="ENP63" s="154" t="s">
        <v>8</v>
      </c>
      <c r="ENQ63" s="154" t="s">
        <v>8</v>
      </c>
      <c r="ENR63" s="154" t="s">
        <v>8</v>
      </c>
      <c r="ENS63" s="154" t="s">
        <v>8</v>
      </c>
      <c r="ENT63" s="154" t="s">
        <v>8</v>
      </c>
      <c r="ENU63" s="154" t="s">
        <v>8</v>
      </c>
      <c r="ENV63" s="154" t="s">
        <v>8</v>
      </c>
      <c r="ENW63" s="154" t="s">
        <v>8</v>
      </c>
      <c r="ENX63" s="154" t="s">
        <v>8</v>
      </c>
      <c r="ENY63" s="154" t="s">
        <v>8</v>
      </c>
      <c r="ENZ63" s="154" t="s">
        <v>8</v>
      </c>
      <c r="EOA63" s="154" t="s">
        <v>8</v>
      </c>
      <c r="EOB63" s="154" t="s">
        <v>8</v>
      </c>
      <c r="EOC63" s="154" t="s">
        <v>8</v>
      </c>
      <c r="EOD63" s="154" t="s">
        <v>8</v>
      </c>
      <c r="EOE63" s="154" t="s">
        <v>8</v>
      </c>
      <c r="EOF63" s="154" t="s">
        <v>8</v>
      </c>
      <c r="EOG63" s="154" t="s">
        <v>8</v>
      </c>
      <c r="EOH63" s="154" t="s">
        <v>8</v>
      </c>
      <c r="EOI63" s="154" t="s">
        <v>8</v>
      </c>
      <c r="EOJ63" s="154" t="s">
        <v>8</v>
      </c>
      <c r="EOK63" s="154" t="s">
        <v>8</v>
      </c>
      <c r="EOL63" s="154" t="s">
        <v>8</v>
      </c>
      <c r="EOM63" s="154" t="s">
        <v>8</v>
      </c>
      <c r="EON63" s="154" t="s">
        <v>8</v>
      </c>
      <c r="EOO63" s="154" t="s">
        <v>8</v>
      </c>
      <c r="EOP63" s="154" t="s">
        <v>8</v>
      </c>
      <c r="EOQ63" s="154" t="s">
        <v>8</v>
      </c>
      <c r="EOR63" s="154" t="s">
        <v>8</v>
      </c>
      <c r="EOS63" s="154" t="s">
        <v>8</v>
      </c>
      <c r="EOT63" s="154" t="s">
        <v>8</v>
      </c>
      <c r="EOU63" s="154" t="s">
        <v>8</v>
      </c>
      <c r="EOV63" s="154" t="s">
        <v>8</v>
      </c>
      <c r="EOW63" s="154" t="s">
        <v>8</v>
      </c>
      <c r="EOX63" s="154" t="s">
        <v>8</v>
      </c>
      <c r="EOY63" s="154" t="s">
        <v>8</v>
      </c>
      <c r="EOZ63" s="154" t="s">
        <v>8</v>
      </c>
      <c r="EPA63" s="154" t="s">
        <v>8</v>
      </c>
      <c r="EPB63" s="154" t="s">
        <v>8</v>
      </c>
      <c r="EPC63" s="154" t="s">
        <v>8</v>
      </c>
      <c r="EPD63" s="154" t="s">
        <v>8</v>
      </c>
      <c r="EPE63" s="154" t="s">
        <v>8</v>
      </c>
      <c r="EPF63" s="154" t="s">
        <v>8</v>
      </c>
      <c r="EPG63" s="154" t="s">
        <v>8</v>
      </c>
      <c r="EPH63" s="154" t="s">
        <v>8</v>
      </c>
      <c r="EPI63" s="154" t="s">
        <v>8</v>
      </c>
      <c r="EPJ63" s="154" t="s">
        <v>8</v>
      </c>
      <c r="EPK63" s="154" t="s">
        <v>8</v>
      </c>
      <c r="EPL63" s="154" t="s">
        <v>8</v>
      </c>
      <c r="EPM63" s="154" t="s">
        <v>8</v>
      </c>
      <c r="EPN63" s="154" t="s">
        <v>8</v>
      </c>
      <c r="EPO63" s="154" t="s">
        <v>8</v>
      </c>
      <c r="EPP63" s="154" t="s">
        <v>8</v>
      </c>
      <c r="EPQ63" s="154" t="s">
        <v>8</v>
      </c>
      <c r="EPR63" s="154" t="s">
        <v>8</v>
      </c>
      <c r="EPS63" s="154" t="s">
        <v>8</v>
      </c>
      <c r="EPT63" s="154" t="s">
        <v>8</v>
      </c>
      <c r="EPU63" s="154" t="s">
        <v>8</v>
      </c>
      <c r="EPV63" s="154" t="s">
        <v>8</v>
      </c>
      <c r="EPW63" s="154" t="s">
        <v>8</v>
      </c>
      <c r="EPX63" s="154" t="s">
        <v>8</v>
      </c>
      <c r="EPY63" s="154" t="s">
        <v>8</v>
      </c>
      <c r="EPZ63" s="154" t="s">
        <v>8</v>
      </c>
      <c r="EQA63" s="154" t="s">
        <v>8</v>
      </c>
      <c r="EQB63" s="154" t="s">
        <v>8</v>
      </c>
      <c r="EQC63" s="154" t="s">
        <v>8</v>
      </c>
      <c r="EQD63" s="154" t="s">
        <v>8</v>
      </c>
      <c r="EQE63" s="154" t="s">
        <v>8</v>
      </c>
      <c r="EQF63" s="154" t="s">
        <v>8</v>
      </c>
      <c r="EQG63" s="154" t="s">
        <v>8</v>
      </c>
      <c r="EQH63" s="154" t="s">
        <v>8</v>
      </c>
      <c r="EQI63" s="154" t="s">
        <v>8</v>
      </c>
      <c r="EQJ63" s="154" t="s">
        <v>8</v>
      </c>
      <c r="EQK63" s="154" t="s">
        <v>8</v>
      </c>
      <c r="EQL63" s="154" t="s">
        <v>8</v>
      </c>
      <c r="EQM63" s="154" t="s">
        <v>8</v>
      </c>
      <c r="EQN63" s="154" t="s">
        <v>8</v>
      </c>
      <c r="EQO63" s="154" t="s">
        <v>8</v>
      </c>
      <c r="EQP63" s="154" t="s">
        <v>8</v>
      </c>
      <c r="EQQ63" s="154" t="s">
        <v>8</v>
      </c>
      <c r="EQR63" s="154" t="s">
        <v>8</v>
      </c>
      <c r="EQS63" s="154" t="s">
        <v>8</v>
      </c>
      <c r="EQT63" s="154" t="s">
        <v>8</v>
      </c>
      <c r="EQU63" s="154" t="s">
        <v>8</v>
      </c>
      <c r="EQV63" s="154" t="s">
        <v>8</v>
      </c>
      <c r="EQW63" s="154" t="s">
        <v>8</v>
      </c>
      <c r="EQX63" s="154" t="s">
        <v>8</v>
      </c>
      <c r="EQY63" s="154" t="s">
        <v>8</v>
      </c>
      <c r="EQZ63" s="154" t="s">
        <v>8</v>
      </c>
      <c r="ERA63" s="154" t="s">
        <v>8</v>
      </c>
      <c r="ERB63" s="154" t="s">
        <v>8</v>
      </c>
      <c r="ERC63" s="154" t="s">
        <v>8</v>
      </c>
      <c r="ERD63" s="154" t="s">
        <v>8</v>
      </c>
      <c r="ERE63" s="154" t="s">
        <v>8</v>
      </c>
      <c r="ERF63" s="154" t="s">
        <v>8</v>
      </c>
      <c r="ERG63" s="154" t="s">
        <v>8</v>
      </c>
      <c r="ERH63" s="154" t="s">
        <v>8</v>
      </c>
      <c r="ERI63" s="154" t="s">
        <v>8</v>
      </c>
      <c r="ERJ63" s="154" t="s">
        <v>8</v>
      </c>
      <c r="ERK63" s="154" t="s">
        <v>8</v>
      </c>
      <c r="ERL63" s="154" t="s">
        <v>8</v>
      </c>
      <c r="ERM63" s="154" t="s">
        <v>8</v>
      </c>
      <c r="ERN63" s="154" t="s">
        <v>8</v>
      </c>
      <c r="ERO63" s="154" t="s">
        <v>8</v>
      </c>
      <c r="ERP63" s="154" t="s">
        <v>8</v>
      </c>
      <c r="ERQ63" s="154" t="s">
        <v>8</v>
      </c>
      <c r="ERR63" s="154" t="s">
        <v>8</v>
      </c>
      <c r="ERS63" s="154" t="s">
        <v>8</v>
      </c>
      <c r="ERT63" s="154" t="s">
        <v>8</v>
      </c>
      <c r="ERU63" s="154" t="s">
        <v>8</v>
      </c>
      <c r="ERV63" s="154" t="s">
        <v>8</v>
      </c>
      <c r="ERW63" s="154" t="s">
        <v>8</v>
      </c>
      <c r="ERX63" s="154" t="s">
        <v>8</v>
      </c>
      <c r="ERY63" s="154" t="s">
        <v>8</v>
      </c>
      <c r="ERZ63" s="154" t="s">
        <v>8</v>
      </c>
      <c r="ESA63" s="154" t="s">
        <v>8</v>
      </c>
      <c r="ESB63" s="154" t="s">
        <v>8</v>
      </c>
      <c r="ESC63" s="154" t="s">
        <v>8</v>
      </c>
      <c r="ESD63" s="154" t="s">
        <v>8</v>
      </c>
      <c r="ESE63" s="154" t="s">
        <v>8</v>
      </c>
      <c r="ESF63" s="154" t="s">
        <v>8</v>
      </c>
      <c r="ESG63" s="154" t="s">
        <v>8</v>
      </c>
      <c r="ESH63" s="154" t="s">
        <v>8</v>
      </c>
      <c r="ESI63" s="154" t="s">
        <v>8</v>
      </c>
      <c r="ESJ63" s="154" t="s">
        <v>8</v>
      </c>
      <c r="ESK63" s="154" t="s">
        <v>8</v>
      </c>
      <c r="ESL63" s="154" t="s">
        <v>8</v>
      </c>
      <c r="ESM63" s="154" t="s">
        <v>8</v>
      </c>
      <c r="ESN63" s="154" t="s">
        <v>8</v>
      </c>
      <c r="ESO63" s="154" t="s">
        <v>8</v>
      </c>
      <c r="ESP63" s="154" t="s">
        <v>8</v>
      </c>
      <c r="ESQ63" s="154" t="s">
        <v>8</v>
      </c>
      <c r="ESR63" s="154" t="s">
        <v>8</v>
      </c>
      <c r="ESS63" s="154" t="s">
        <v>8</v>
      </c>
      <c r="EST63" s="154" t="s">
        <v>8</v>
      </c>
      <c r="ESU63" s="154" t="s">
        <v>8</v>
      </c>
      <c r="ESV63" s="154" t="s">
        <v>8</v>
      </c>
      <c r="ESW63" s="154" t="s">
        <v>8</v>
      </c>
      <c r="ESX63" s="154" t="s">
        <v>8</v>
      </c>
      <c r="ESY63" s="154" t="s">
        <v>8</v>
      </c>
      <c r="ESZ63" s="154" t="s">
        <v>8</v>
      </c>
      <c r="ETA63" s="154" t="s">
        <v>8</v>
      </c>
      <c r="ETB63" s="154" t="s">
        <v>8</v>
      </c>
      <c r="ETC63" s="154" t="s">
        <v>8</v>
      </c>
      <c r="ETD63" s="154" t="s">
        <v>8</v>
      </c>
      <c r="ETE63" s="154" t="s">
        <v>8</v>
      </c>
      <c r="ETF63" s="154" t="s">
        <v>8</v>
      </c>
      <c r="ETG63" s="154" t="s">
        <v>8</v>
      </c>
      <c r="ETH63" s="154" t="s">
        <v>8</v>
      </c>
      <c r="ETI63" s="154" t="s">
        <v>8</v>
      </c>
      <c r="ETJ63" s="154" t="s">
        <v>8</v>
      </c>
      <c r="ETK63" s="154" t="s">
        <v>8</v>
      </c>
      <c r="ETL63" s="154" t="s">
        <v>8</v>
      </c>
      <c r="ETM63" s="154" t="s">
        <v>8</v>
      </c>
      <c r="ETN63" s="154" t="s">
        <v>8</v>
      </c>
      <c r="ETO63" s="154" t="s">
        <v>8</v>
      </c>
      <c r="ETP63" s="154" t="s">
        <v>8</v>
      </c>
      <c r="ETQ63" s="154" t="s">
        <v>8</v>
      </c>
      <c r="ETR63" s="154" t="s">
        <v>8</v>
      </c>
      <c r="ETS63" s="154" t="s">
        <v>8</v>
      </c>
      <c r="ETT63" s="154" t="s">
        <v>8</v>
      </c>
      <c r="ETU63" s="154" t="s">
        <v>8</v>
      </c>
      <c r="ETV63" s="154" t="s">
        <v>8</v>
      </c>
      <c r="ETW63" s="154" t="s">
        <v>8</v>
      </c>
      <c r="ETX63" s="154" t="s">
        <v>8</v>
      </c>
      <c r="ETY63" s="154" t="s">
        <v>8</v>
      </c>
      <c r="ETZ63" s="154" t="s">
        <v>8</v>
      </c>
      <c r="EUA63" s="154" t="s">
        <v>8</v>
      </c>
      <c r="EUB63" s="154" t="s">
        <v>8</v>
      </c>
      <c r="EUC63" s="154" t="s">
        <v>8</v>
      </c>
      <c r="EUD63" s="154" t="s">
        <v>8</v>
      </c>
      <c r="EUE63" s="154" t="s">
        <v>8</v>
      </c>
      <c r="EUF63" s="154" t="s">
        <v>8</v>
      </c>
      <c r="EUG63" s="154" t="s">
        <v>8</v>
      </c>
      <c r="EUH63" s="154" t="s">
        <v>8</v>
      </c>
      <c r="EUI63" s="154" t="s">
        <v>8</v>
      </c>
      <c r="EUJ63" s="154" t="s">
        <v>8</v>
      </c>
      <c r="EUK63" s="154" t="s">
        <v>8</v>
      </c>
      <c r="EUL63" s="154" t="s">
        <v>8</v>
      </c>
      <c r="EUM63" s="154" t="s">
        <v>8</v>
      </c>
      <c r="EUN63" s="154" t="s">
        <v>8</v>
      </c>
      <c r="EUO63" s="154" t="s">
        <v>8</v>
      </c>
      <c r="EUP63" s="154" t="s">
        <v>8</v>
      </c>
      <c r="EUQ63" s="154" t="s">
        <v>8</v>
      </c>
      <c r="EUR63" s="154" t="s">
        <v>8</v>
      </c>
      <c r="EUS63" s="154" t="s">
        <v>8</v>
      </c>
      <c r="EUT63" s="154" t="s">
        <v>8</v>
      </c>
      <c r="EUU63" s="154" t="s">
        <v>8</v>
      </c>
      <c r="EUV63" s="154" t="s">
        <v>8</v>
      </c>
      <c r="EUW63" s="154" t="s">
        <v>8</v>
      </c>
      <c r="EUX63" s="154" t="s">
        <v>8</v>
      </c>
      <c r="EUY63" s="154" t="s">
        <v>8</v>
      </c>
      <c r="EUZ63" s="154" t="s">
        <v>8</v>
      </c>
      <c r="EVA63" s="154" t="s">
        <v>8</v>
      </c>
      <c r="EVB63" s="154" t="s">
        <v>8</v>
      </c>
      <c r="EVC63" s="154" t="s">
        <v>8</v>
      </c>
      <c r="EVD63" s="154" t="s">
        <v>8</v>
      </c>
      <c r="EVE63" s="154" t="s">
        <v>8</v>
      </c>
      <c r="EVF63" s="154" t="s">
        <v>8</v>
      </c>
      <c r="EVG63" s="154" t="s">
        <v>8</v>
      </c>
      <c r="EVH63" s="154" t="s">
        <v>8</v>
      </c>
      <c r="EVI63" s="154" t="s">
        <v>8</v>
      </c>
      <c r="EVJ63" s="154" t="s">
        <v>8</v>
      </c>
      <c r="EVK63" s="154" t="s">
        <v>8</v>
      </c>
      <c r="EVL63" s="154" t="s">
        <v>8</v>
      </c>
      <c r="EVM63" s="154" t="s">
        <v>8</v>
      </c>
      <c r="EVN63" s="154" t="s">
        <v>8</v>
      </c>
      <c r="EVO63" s="154" t="s">
        <v>8</v>
      </c>
      <c r="EVP63" s="154" t="s">
        <v>8</v>
      </c>
      <c r="EVQ63" s="154" t="s">
        <v>8</v>
      </c>
      <c r="EVR63" s="154" t="s">
        <v>8</v>
      </c>
      <c r="EVS63" s="154" t="s">
        <v>8</v>
      </c>
      <c r="EVT63" s="154" t="s">
        <v>8</v>
      </c>
      <c r="EVU63" s="154" t="s">
        <v>8</v>
      </c>
      <c r="EVV63" s="154" t="s">
        <v>8</v>
      </c>
      <c r="EVW63" s="154" t="s">
        <v>8</v>
      </c>
      <c r="EVX63" s="154" t="s">
        <v>8</v>
      </c>
      <c r="EVY63" s="154" t="s">
        <v>8</v>
      </c>
      <c r="EVZ63" s="154" t="s">
        <v>8</v>
      </c>
      <c r="EWA63" s="154" t="s">
        <v>8</v>
      </c>
      <c r="EWB63" s="154" t="s">
        <v>8</v>
      </c>
      <c r="EWC63" s="154" t="s">
        <v>8</v>
      </c>
      <c r="EWD63" s="154" t="s">
        <v>8</v>
      </c>
      <c r="EWE63" s="154" t="s">
        <v>8</v>
      </c>
      <c r="EWF63" s="154" t="s">
        <v>8</v>
      </c>
      <c r="EWG63" s="154" t="s">
        <v>8</v>
      </c>
      <c r="EWH63" s="154" t="s">
        <v>8</v>
      </c>
      <c r="EWI63" s="154" t="s">
        <v>8</v>
      </c>
      <c r="EWJ63" s="154" t="s">
        <v>8</v>
      </c>
      <c r="EWK63" s="154" t="s">
        <v>8</v>
      </c>
      <c r="EWL63" s="154" t="s">
        <v>8</v>
      </c>
      <c r="EWM63" s="154" t="s">
        <v>8</v>
      </c>
      <c r="EWN63" s="154" t="s">
        <v>8</v>
      </c>
      <c r="EWO63" s="154" t="s">
        <v>8</v>
      </c>
      <c r="EWP63" s="154" t="s">
        <v>8</v>
      </c>
      <c r="EWQ63" s="154" t="s">
        <v>8</v>
      </c>
      <c r="EWR63" s="154" t="s">
        <v>8</v>
      </c>
      <c r="EWS63" s="154" t="s">
        <v>8</v>
      </c>
      <c r="EWT63" s="154" t="s">
        <v>8</v>
      </c>
      <c r="EWU63" s="154" t="s">
        <v>8</v>
      </c>
      <c r="EWV63" s="154" t="s">
        <v>8</v>
      </c>
      <c r="EWW63" s="154" t="s">
        <v>8</v>
      </c>
      <c r="EWX63" s="154" t="s">
        <v>8</v>
      </c>
      <c r="EWY63" s="154" t="s">
        <v>8</v>
      </c>
      <c r="EWZ63" s="154" t="s">
        <v>8</v>
      </c>
      <c r="EXA63" s="154" t="s">
        <v>8</v>
      </c>
      <c r="EXB63" s="154" t="s">
        <v>8</v>
      </c>
      <c r="EXC63" s="154" t="s">
        <v>8</v>
      </c>
      <c r="EXD63" s="154" t="s">
        <v>8</v>
      </c>
      <c r="EXE63" s="154" t="s">
        <v>8</v>
      </c>
      <c r="EXF63" s="154" t="s">
        <v>8</v>
      </c>
      <c r="EXG63" s="154" t="s">
        <v>8</v>
      </c>
      <c r="EXH63" s="154" t="s">
        <v>8</v>
      </c>
      <c r="EXI63" s="154" t="s">
        <v>8</v>
      </c>
      <c r="EXJ63" s="154" t="s">
        <v>8</v>
      </c>
      <c r="EXK63" s="154" t="s">
        <v>8</v>
      </c>
      <c r="EXL63" s="154" t="s">
        <v>8</v>
      </c>
      <c r="EXM63" s="154" t="s">
        <v>8</v>
      </c>
      <c r="EXN63" s="154" t="s">
        <v>8</v>
      </c>
      <c r="EXO63" s="154" t="s">
        <v>8</v>
      </c>
      <c r="EXP63" s="154" t="s">
        <v>8</v>
      </c>
      <c r="EXQ63" s="154" t="s">
        <v>8</v>
      </c>
      <c r="EXR63" s="154" t="s">
        <v>8</v>
      </c>
      <c r="EXS63" s="154" t="s">
        <v>8</v>
      </c>
      <c r="EXT63" s="154" t="s">
        <v>8</v>
      </c>
      <c r="EXU63" s="154" t="s">
        <v>8</v>
      </c>
      <c r="EXV63" s="154" t="s">
        <v>8</v>
      </c>
      <c r="EXW63" s="154" t="s">
        <v>8</v>
      </c>
      <c r="EXX63" s="154" t="s">
        <v>8</v>
      </c>
      <c r="EXY63" s="154" t="s">
        <v>8</v>
      </c>
      <c r="EXZ63" s="154" t="s">
        <v>8</v>
      </c>
      <c r="EYA63" s="154" t="s">
        <v>8</v>
      </c>
      <c r="EYB63" s="154" t="s">
        <v>8</v>
      </c>
      <c r="EYC63" s="154" t="s">
        <v>8</v>
      </c>
      <c r="EYD63" s="154" t="s">
        <v>8</v>
      </c>
      <c r="EYE63" s="154" t="s">
        <v>8</v>
      </c>
      <c r="EYF63" s="154" t="s">
        <v>8</v>
      </c>
      <c r="EYG63" s="154" t="s">
        <v>8</v>
      </c>
      <c r="EYH63" s="154" t="s">
        <v>8</v>
      </c>
      <c r="EYI63" s="154" t="s">
        <v>8</v>
      </c>
      <c r="EYJ63" s="154" t="s">
        <v>8</v>
      </c>
      <c r="EYK63" s="154" t="s">
        <v>8</v>
      </c>
      <c r="EYL63" s="154" t="s">
        <v>8</v>
      </c>
      <c r="EYM63" s="154" t="s">
        <v>8</v>
      </c>
      <c r="EYN63" s="154" t="s">
        <v>8</v>
      </c>
      <c r="EYO63" s="154" t="s">
        <v>8</v>
      </c>
      <c r="EYP63" s="154" t="s">
        <v>8</v>
      </c>
      <c r="EYQ63" s="154" t="s">
        <v>8</v>
      </c>
      <c r="EYR63" s="154" t="s">
        <v>8</v>
      </c>
      <c r="EYS63" s="154" t="s">
        <v>8</v>
      </c>
      <c r="EYT63" s="154" t="s">
        <v>8</v>
      </c>
      <c r="EYU63" s="154" t="s">
        <v>8</v>
      </c>
      <c r="EYV63" s="154" t="s">
        <v>8</v>
      </c>
      <c r="EYW63" s="154" t="s">
        <v>8</v>
      </c>
      <c r="EYX63" s="154" t="s">
        <v>8</v>
      </c>
      <c r="EYY63" s="154" t="s">
        <v>8</v>
      </c>
      <c r="EYZ63" s="154" t="s">
        <v>8</v>
      </c>
      <c r="EZA63" s="154" t="s">
        <v>8</v>
      </c>
      <c r="EZB63" s="154" t="s">
        <v>8</v>
      </c>
      <c r="EZC63" s="154" t="s">
        <v>8</v>
      </c>
      <c r="EZD63" s="154" t="s">
        <v>8</v>
      </c>
      <c r="EZE63" s="154" t="s">
        <v>8</v>
      </c>
      <c r="EZF63" s="154" t="s">
        <v>8</v>
      </c>
      <c r="EZG63" s="154" t="s">
        <v>8</v>
      </c>
      <c r="EZH63" s="154" t="s">
        <v>8</v>
      </c>
      <c r="EZI63" s="154" t="s">
        <v>8</v>
      </c>
      <c r="EZJ63" s="154" t="s">
        <v>8</v>
      </c>
      <c r="EZK63" s="154" t="s">
        <v>8</v>
      </c>
      <c r="EZL63" s="154" t="s">
        <v>8</v>
      </c>
      <c r="EZM63" s="154" t="s">
        <v>8</v>
      </c>
      <c r="EZN63" s="154" t="s">
        <v>8</v>
      </c>
      <c r="EZO63" s="154" t="s">
        <v>8</v>
      </c>
      <c r="EZP63" s="154" t="s">
        <v>8</v>
      </c>
      <c r="EZQ63" s="154" t="s">
        <v>8</v>
      </c>
      <c r="EZR63" s="154" t="s">
        <v>8</v>
      </c>
      <c r="EZS63" s="154" t="s">
        <v>8</v>
      </c>
      <c r="EZT63" s="154" t="s">
        <v>8</v>
      </c>
      <c r="EZU63" s="154" t="s">
        <v>8</v>
      </c>
      <c r="EZV63" s="154" t="s">
        <v>8</v>
      </c>
      <c r="EZW63" s="154" t="s">
        <v>8</v>
      </c>
      <c r="EZX63" s="154" t="s">
        <v>8</v>
      </c>
      <c r="EZY63" s="154" t="s">
        <v>8</v>
      </c>
      <c r="EZZ63" s="154" t="s">
        <v>8</v>
      </c>
      <c r="FAA63" s="154" t="s">
        <v>8</v>
      </c>
      <c r="FAB63" s="154" t="s">
        <v>8</v>
      </c>
      <c r="FAC63" s="154" t="s">
        <v>8</v>
      </c>
      <c r="FAD63" s="154" t="s">
        <v>8</v>
      </c>
      <c r="FAE63" s="154" t="s">
        <v>8</v>
      </c>
      <c r="FAF63" s="154" t="s">
        <v>8</v>
      </c>
      <c r="FAG63" s="154" t="s">
        <v>8</v>
      </c>
      <c r="FAH63" s="154" t="s">
        <v>8</v>
      </c>
      <c r="FAI63" s="154" t="s">
        <v>8</v>
      </c>
      <c r="FAJ63" s="154" t="s">
        <v>8</v>
      </c>
      <c r="FAK63" s="154" t="s">
        <v>8</v>
      </c>
      <c r="FAL63" s="154" t="s">
        <v>8</v>
      </c>
      <c r="FAM63" s="154" t="s">
        <v>8</v>
      </c>
      <c r="FAN63" s="154" t="s">
        <v>8</v>
      </c>
      <c r="FAO63" s="154" t="s">
        <v>8</v>
      </c>
      <c r="FAP63" s="154" t="s">
        <v>8</v>
      </c>
      <c r="FAQ63" s="154" t="s">
        <v>8</v>
      </c>
      <c r="FAR63" s="154" t="s">
        <v>8</v>
      </c>
      <c r="FAS63" s="154" t="s">
        <v>8</v>
      </c>
      <c r="FAT63" s="154" t="s">
        <v>8</v>
      </c>
      <c r="FAU63" s="154" t="s">
        <v>8</v>
      </c>
      <c r="FAV63" s="154" t="s">
        <v>8</v>
      </c>
      <c r="FAW63" s="154" t="s">
        <v>8</v>
      </c>
      <c r="FAX63" s="154" t="s">
        <v>8</v>
      </c>
      <c r="FAY63" s="154" t="s">
        <v>8</v>
      </c>
      <c r="FAZ63" s="154" t="s">
        <v>8</v>
      </c>
      <c r="FBA63" s="154" t="s">
        <v>8</v>
      </c>
      <c r="FBB63" s="154" t="s">
        <v>8</v>
      </c>
      <c r="FBC63" s="154" t="s">
        <v>8</v>
      </c>
      <c r="FBD63" s="154" t="s">
        <v>8</v>
      </c>
      <c r="FBE63" s="154" t="s">
        <v>8</v>
      </c>
      <c r="FBF63" s="154" t="s">
        <v>8</v>
      </c>
      <c r="FBG63" s="154" t="s">
        <v>8</v>
      </c>
      <c r="FBH63" s="154" t="s">
        <v>8</v>
      </c>
      <c r="FBI63" s="154" t="s">
        <v>8</v>
      </c>
      <c r="FBJ63" s="154" t="s">
        <v>8</v>
      </c>
      <c r="FBK63" s="154" t="s">
        <v>8</v>
      </c>
      <c r="FBL63" s="154" t="s">
        <v>8</v>
      </c>
      <c r="FBM63" s="154" t="s">
        <v>8</v>
      </c>
      <c r="FBN63" s="154" t="s">
        <v>8</v>
      </c>
      <c r="FBO63" s="154" t="s">
        <v>8</v>
      </c>
      <c r="FBP63" s="154" t="s">
        <v>8</v>
      </c>
      <c r="FBQ63" s="154" t="s">
        <v>8</v>
      </c>
      <c r="FBR63" s="154" t="s">
        <v>8</v>
      </c>
      <c r="FBS63" s="154" t="s">
        <v>8</v>
      </c>
      <c r="FBT63" s="154" t="s">
        <v>8</v>
      </c>
      <c r="FBU63" s="154" t="s">
        <v>8</v>
      </c>
      <c r="FBV63" s="154" t="s">
        <v>8</v>
      </c>
      <c r="FBW63" s="154" t="s">
        <v>8</v>
      </c>
      <c r="FBX63" s="154" t="s">
        <v>8</v>
      </c>
      <c r="FBY63" s="154" t="s">
        <v>8</v>
      </c>
      <c r="FBZ63" s="154" t="s">
        <v>8</v>
      </c>
      <c r="FCA63" s="154" t="s">
        <v>8</v>
      </c>
      <c r="FCB63" s="154" t="s">
        <v>8</v>
      </c>
      <c r="FCC63" s="154" t="s">
        <v>8</v>
      </c>
      <c r="FCD63" s="154" t="s">
        <v>8</v>
      </c>
      <c r="FCE63" s="154" t="s">
        <v>8</v>
      </c>
      <c r="FCF63" s="154" t="s">
        <v>8</v>
      </c>
      <c r="FCG63" s="154" t="s">
        <v>8</v>
      </c>
      <c r="FCH63" s="154" t="s">
        <v>8</v>
      </c>
      <c r="FCI63" s="154" t="s">
        <v>8</v>
      </c>
      <c r="FCJ63" s="154" t="s">
        <v>8</v>
      </c>
      <c r="FCK63" s="154" t="s">
        <v>8</v>
      </c>
      <c r="FCL63" s="154" t="s">
        <v>8</v>
      </c>
      <c r="FCM63" s="154" t="s">
        <v>8</v>
      </c>
      <c r="FCN63" s="154" t="s">
        <v>8</v>
      </c>
      <c r="FCO63" s="154" t="s">
        <v>8</v>
      </c>
      <c r="FCP63" s="154" t="s">
        <v>8</v>
      </c>
      <c r="FCQ63" s="154" t="s">
        <v>8</v>
      </c>
      <c r="FCR63" s="154" t="s">
        <v>8</v>
      </c>
      <c r="FCS63" s="154" t="s">
        <v>8</v>
      </c>
      <c r="FCT63" s="154" t="s">
        <v>8</v>
      </c>
      <c r="FCU63" s="154" t="s">
        <v>8</v>
      </c>
      <c r="FCV63" s="154" t="s">
        <v>8</v>
      </c>
      <c r="FCW63" s="154" t="s">
        <v>8</v>
      </c>
      <c r="FCX63" s="154" t="s">
        <v>8</v>
      </c>
      <c r="FCY63" s="154" t="s">
        <v>8</v>
      </c>
      <c r="FCZ63" s="154" t="s">
        <v>8</v>
      </c>
      <c r="FDA63" s="154" t="s">
        <v>8</v>
      </c>
      <c r="FDB63" s="154" t="s">
        <v>8</v>
      </c>
      <c r="FDC63" s="154" t="s">
        <v>8</v>
      </c>
      <c r="FDD63" s="154" t="s">
        <v>8</v>
      </c>
      <c r="FDE63" s="154" t="s">
        <v>8</v>
      </c>
      <c r="FDF63" s="154" t="s">
        <v>8</v>
      </c>
      <c r="FDG63" s="154" t="s">
        <v>8</v>
      </c>
      <c r="FDH63" s="154" t="s">
        <v>8</v>
      </c>
      <c r="FDI63" s="154" t="s">
        <v>8</v>
      </c>
      <c r="FDJ63" s="154" t="s">
        <v>8</v>
      </c>
      <c r="FDK63" s="154" t="s">
        <v>8</v>
      </c>
      <c r="FDL63" s="154" t="s">
        <v>8</v>
      </c>
      <c r="FDM63" s="154" t="s">
        <v>8</v>
      </c>
      <c r="FDN63" s="154" t="s">
        <v>8</v>
      </c>
      <c r="FDO63" s="154" t="s">
        <v>8</v>
      </c>
      <c r="FDP63" s="154" t="s">
        <v>8</v>
      </c>
      <c r="FDQ63" s="154" t="s">
        <v>8</v>
      </c>
      <c r="FDR63" s="154" t="s">
        <v>8</v>
      </c>
      <c r="FDS63" s="154" t="s">
        <v>8</v>
      </c>
      <c r="FDT63" s="154" t="s">
        <v>8</v>
      </c>
      <c r="FDU63" s="154" t="s">
        <v>8</v>
      </c>
      <c r="FDV63" s="154" t="s">
        <v>8</v>
      </c>
      <c r="FDW63" s="154" t="s">
        <v>8</v>
      </c>
      <c r="FDX63" s="154" t="s">
        <v>8</v>
      </c>
      <c r="FDY63" s="154" t="s">
        <v>8</v>
      </c>
      <c r="FDZ63" s="154" t="s">
        <v>8</v>
      </c>
      <c r="FEA63" s="154" t="s">
        <v>8</v>
      </c>
      <c r="FEB63" s="154" t="s">
        <v>8</v>
      </c>
      <c r="FEC63" s="154" t="s">
        <v>8</v>
      </c>
      <c r="FED63" s="154" t="s">
        <v>8</v>
      </c>
      <c r="FEE63" s="154" t="s">
        <v>8</v>
      </c>
      <c r="FEF63" s="154" t="s">
        <v>8</v>
      </c>
      <c r="FEG63" s="154" t="s">
        <v>8</v>
      </c>
      <c r="FEH63" s="154" t="s">
        <v>8</v>
      </c>
      <c r="FEI63" s="154" t="s">
        <v>8</v>
      </c>
      <c r="FEJ63" s="154" t="s">
        <v>8</v>
      </c>
      <c r="FEK63" s="154" t="s">
        <v>8</v>
      </c>
      <c r="FEL63" s="154" t="s">
        <v>8</v>
      </c>
      <c r="FEM63" s="154" t="s">
        <v>8</v>
      </c>
      <c r="FEN63" s="154" t="s">
        <v>8</v>
      </c>
      <c r="FEO63" s="154" t="s">
        <v>8</v>
      </c>
      <c r="FEP63" s="154" t="s">
        <v>8</v>
      </c>
      <c r="FEQ63" s="154" t="s">
        <v>8</v>
      </c>
      <c r="FER63" s="154" t="s">
        <v>8</v>
      </c>
      <c r="FES63" s="154" t="s">
        <v>8</v>
      </c>
      <c r="FET63" s="154" t="s">
        <v>8</v>
      </c>
      <c r="FEU63" s="154" t="s">
        <v>8</v>
      </c>
      <c r="FEV63" s="154" t="s">
        <v>8</v>
      </c>
      <c r="FEW63" s="154" t="s">
        <v>8</v>
      </c>
      <c r="FEX63" s="154" t="s">
        <v>8</v>
      </c>
      <c r="FEY63" s="154" t="s">
        <v>8</v>
      </c>
      <c r="FEZ63" s="154" t="s">
        <v>8</v>
      </c>
      <c r="FFA63" s="154" t="s">
        <v>8</v>
      </c>
      <c r="FFB63" s="154" t="s">
        <v>8</v>
      </c>
      <c r="FFC63" s="154" t="s">
        <v>8</v>
      </c>
      <c r="FFD63" s="154" t="s">
        <v>8</v>
      </c>
      <c r="FFE63" s="154" t="s">
        <v>8</v>
      </c>
      <c r="FFF63" s="154" t="s">
        <v>8</v>
      </c>
      <c r="FFG63" s="154" t="s">
        <v>8</v>
      </c>
      <c r="FFH63" s="154" t="s">
        <v>8</v>
      </c>
      <c r="FFI63" s="154" t="s">
        <v>8</v>
      </c>
      <c r="FFJ63" s="154" t="s">
        <v>8</v>
      </c>
      <c r="FFK63" s="154" t="s">
        <v>8</v>
      </c>
      <c r="FFL63" s="154" t="s">
        <v>8</v>
      </c>
      <c r="FFM63" s="154" t="s">
        <v>8</v>
      </c>
      <c r="FFN63" s="154" t="s">
        <v>8</v>
      </c>
      <c r="FFO63" s="154" t="s">
        <v>8</v>
      </c>
      <c r="FFP63" s="154" t="s">
        <v>8</v>
      </c>
      <c r="FFQ63" s="154" t="s">
        <v>8</v>
      </c>
      <c r="FFR63" s="154" t="s">
        <v>8</v>
      </c>
      <c r="FFS63" s="154" t="s">
        <v>8</v>
      </c>
      <c r="FFT63" s="154" t="s">
        <v>8</v>
      </c>
      <c r="FFU63" s="154" t="s">
        <v>8</v>
      </c>
      <c r="FFV63" s="154" t="s">
        <v>8</v>
      </c>
      <c r="FFW63" s="154" t="s">
        <v>8</v>
      </c>
      <c r="FFX63" s="154" t="s">
        <v>8</v>
      </c>
      <c r="FFY63" s="154" t="s">
        <v>8</v>
      </c>
      <c r="FFZ63" s="154" t="s">
        <v>8</v>
      </c>
      <c r="FGA63" s="154" t="s">
        <v>8</v>
      </c>
      <c r="FGB63" s="154" t="s">
        <v>8</v>
      </c>
      <c r="FGC63" s="154" t="s">
        <v>8</v>
      </c>
      <c r="FGD63" s="154" t="s">
        <v>8</v>
      </c>
      <c r="FGE63" s="154" t="s">
        <v>8</v>
      </c>
      <c r="FGF63" s="154" t="s">
        <v>8</v>
      </c>
      <c r="FGG63" s="154" t="s">
        <v>8</v>
      </c>
      <c r="FGH63" s="154" t="s">
        <v>8</v>
      </c>
      <c r="FGI63" s="154" t="s">
        <v>8</v>
      </c>
      <c r="FGJ63" s="154" t="s">
        <v>8</v>
      </c>
      <c r="FGK63" s="154" t="s">
        <v>8</v>
      </c>
      <c r="FGL63" s="154" t="s">
        <v>8</v>
      </c>
      <c r="FGM63" s="154" t="s">
        <v>8</v>
      </c>
      <c r="FGN63" s="154" t="s">
        <v>8</v>
      </c>
      <c r="FGO63" s="154" t="s">
        <v>8</v>
      </c>
      <c r="FGP63" s="154" t="s">
        <v>8</v>
      </c>
      <c r="FGQ63" s="154" t="s">
        <v>8</v>
      </c>
      <c r="FGR63" s="154" t="s">
        <v>8</v>
      </c>
      <c r="FGS63" s="154" t="s">
        <v>8</v>
      </c>
      <c r="FGT63" s="154" t="s">
        <v>8</v>
      </c>
      <c r="FGU63" s="154" t="s">
        <v>8</v>
      </c>
      <c r="FGV63" s="154" t="s">
        <v>8</v>
      </c>
      <c r="FGW63" s="154" t="s">
        <v>8</v>
      </c>
      <c r="FGX63" s="154" t="s">
        <v>8</v>
      </c>
      <c r="FGY63" s="154" t="s">
        <v>8</v>
      </c>
      <c r="FGZ63" s="154" t="s">
        <v>8</v>
      </c>
      <c r="FHA63" s="154" t="s">
        <v>8</v>
      </c>
      <c r="FHB63" s="154" t="s">
        <v>8</v>
      </c>
      <c r="FHC63" s="154" t="s">
        <v>8</v>
      </c>
      <c r="FHD63" s="154" t="s">
        <v>8</v>
      </c>
      <c r="FHE63" s="154" t="s">
        <v>8</v>
      </c>
      <c r="FHF63" s="154" t="s">
        <v>8</v>
      </c>
      <c r="FHG63" s="154" t="s">
        <v>8</v>
      </c>
      <c r="FHH63" s="154" t="s">
        <v>8</v>
      </c>
      <c r="FHI63" s="154" t="s">
        <v>8</v>
      </c>
      <c r="FHJ63" s="154" t="s">
        <v>8</v>
      </c>
      <c r="FHK63" s="154" t="s">
        <v>8</v>
      </c>
      <c r="FHL63" s="154" t="s">
        <v>8</v>
      </c>
      <c r="FHM63" s="154" t="s">
        <v>8</v>
      </c>
      <c r="FHN63" s="154" t="s">
        <v>8</v>
      </c>
      <c r="FHO63" s="154" t="s">
        <v>8</v>
      </c>
      <c r="FHP63" s="154" t="s">
        <v>8</v>
      </c>
      <c r="FHQ63" s="154" t="s">
        <v>8</v>
      </c>
      <c r="FHR63" s="154" t="s">
        <v>8</v>
      </c>
      <c r="FHS63" s="154" t="s">
        <v>8</v>
      </c>
      <c r="FHT63" s="154" t="s">
        <v>8</v>
      </c>
      <c r="FHU63" s="154" t="s">
        <v>8</v>
      </c>
      <c r="FHV63" s="154" t="s">
        <v>8</v>
      </c>
      <c r="FHW63" s="154" t="s">
        <v>8</v>
      </c>
      <c r="FHX63" s="154" t="s">
        <v>8</v>
      </c>
      <c r="FHY63" s="154" t="s">
        <v>8</v>
      </c>
      <c r="FHZ63" s="154" t="s">
        <v>8</v>
      </c>
      <c r="FIA63" s="154" t="s">
        <v>8</v>
      </c>
      <c r="FIB63" s="154" t="s">
        <v>8</v>
      </c>
      <c r="FIC63" s="154" t="s">
        <v>8</v>
      </c>
      <c r="FID63" s="154" t="s">
        <v>8</v>
      </c>
      <c r="FIE63" s="154" t="s">
        <v>8</v>
      </c>
      <c r="FIF63" s="154" t="s">
        <v>8</v>
      </c>
      <c r="FIG63" s="154" t="s">
        <v>8</v>
      </c>
      <c r="FIH63" s="154" t="s">
        <v>8</v>
      </c>
      <c r="FII63" s="154" t="s">
        <v>8</v>
      </c>
      <c r="FIJ63" s="154" t="s">
        <v>8</v>
      </c>
      <c r="FIK63" s="154" t="s">
        <v>8</v>
      </c>
      <c r="FIL63" s="154" t="s">
        <v>8</v>
      </c>
      <c r="FIM63" s="154" t="s">
        <v>8</v>
      </c>
      <c r="FIN63" s="154" t="s">
        <v>8</v>
      </c>
      <c r="FIO63" s="154" t="s">
        <v>8</v>
      </c>
      <c r="FIP63" s="154" t="s">
        <v>8</v>
      </c>
      <c r="FIQ63" s="154" t="s">
        <v>8</v>
      </c>
      <c r="FIR63" s="154" t="s">
        <v>8</v>
      </c>
      <c r="FIS63" s="154" t="s">
        <v>8</v>
      </c>
      <c r="FIT63" s="154" t="s">
        <v>8</v>
      </c>
      <c r="FIU63" s="154" t="s">
        <v>8</v>
      </c>
      <c r="FIV63" s="154" t="s">
        <v>8</v>
      </c>
      <c r="FIW63" s="154" t="s">
        <v>8</v>
      </c>
      <c r="FIX63" s="154" t="s">
        <v>8</v>
      </c>
      <c r="FIY63" s="154" t="s">
        <v>8</v>
      </c>
      <c r="FIZ63" s="154" t="s">
        <v>8</v>
      </c>
      <c r="FJA63" s="154" t="s">
        <v>8</v>
      </c>
      <c r="FJB63" s="154" t="s">
        <v>8</v>
      </c>
      <c r="FJC63" s="154" t="s">
        <v>8</v>
      </c>
      <c r="FJD63" s="154" t="s">
        <v>8</v>
      </c>
      <c r="FJE63" s="154" t="s">
        <v>8</v>
      </c>
      <c r="FJF63" s="154" t="s">
        <v>8</v>
      </c>
      <c r="FJG63" s="154" t="s">
        <v>8</v>
      </c>
      <c r="FJH63" s="154" t="s">
        <v>8</v>
      </c>
      <c r="FJI63" s="154" t="s">
        <v>8</v>
      </c>
      <c r="FJJ63" s="154" t="s">
        <v>8</v>
      </c>
      <c r="FJK63" s="154" t="s">
        <v>8</v>
      </c>
      <c r="FJL63" s="154" t="s">
        <v>8</v>
      </c>
      <c r="FJM63" s="154" t="s">
        <v>8</v>
      </c>
      <c r="FJN63" s="154" t="s">
        <v>8</v>
      </c>
      <c r="FJO63" s="154" t="s">
        <v>8</v>
      </c>
      <c r="FJP63" s="154" t="s">
        <v>8</v>
      </c>
      <c r="FJQ63" s="154" t="s">
        <v>8</v>
      </c>
      <c r="FJR63" s="154" t="s">
        <v>8</v>
      </c>
      <c r="FJS63" s="154" t="s">
        <v>8</v>
      </c>
      <c r="FJT63" s="154" t="s">
        <v>8</v>
      </c>
      <c r="FJU63" s="154" t="s">
        <v>8</v>
      </c>
      <c r="FJV63" s="154" t="s">
        <v>8</v>
      </c>
      <c r="FJW63" s="154" t="s">
        <v>8</v>
      </c>
      <c r="FJX63" s="154" t="s">
        <v>8</v>
      </c>
      <c r="FJY63" s="154" t="s">
        <v>8</v>
      </c>
      <c r="FJZ63" s="154" t="s">
        <v>8</v>
      </c>
      <c r="FKA63" s="154" t="s">
        <v>8</v>
      </c>
      <c r="FKB63" s="154" t="s">
        <v>8</v>
      </c>
      <c r="FKC63" s="154" t="s">
        <v>8</v>
      </c>
      <c r="FKD63" s="154" t="s">
        <v>8</v>
      </c>
      <c r="FKE63" s="154" t="s">
        <v>8</v>
      </c>
      <c r="FKF63" s="154" t="s">
        <v>8</v>
      </c>
      <c r="FKG63" s="154" t="s">
        <v>8</v>
      </c>
      <c r="FKH63" s="154" t="s">
        <v>8</v>
      </c>
      <c r="FKI63" s="154" t="s">
        <v>8</v>
      </c>
      <c r="FKJ63" s="154" t="s">
        <v>8</v>
      </c>
      <c r="FKK63" s="154" t="s">
        <v>8</v>
      </c>
      <c r="FKL63" s="154" t="s">
        <v>8</v>
      </c>
      <c r="FKM63" s="154" t="s">
        <v>8</v>
      </c>
      <c r="FKN63" s="154" t="s">
        <v>8</v>
      </c>
      <c r="FKO63" s="154" t="s">
        <v>8</v>
      </c>
      <c r="FKP63" s="154" t="s">
        <v>8</v>
      </c>
      <c r="FKQ63" s="154" t="s">
        <v>8</v>
      </c>
      <c r="FKR63" s="154" t="s">
        <v>8</v>
      </c>
      <c r="FKS63" s="154" t="s">
        <v>8</v>
      </c>
      <c r="FKT63" s="154" t="s">
        <v>8</v>
      </c>
      <c r="FKU63" s="154" t="s">
        <v>8</v>
      </c>
      <c r="FKV63" s="154" t="s">
        <v>8</v>
      </c>
      <c r="FKW63" s="154" t="s">
        <v>8</v>
      </c>
      <c r="FKX63" s="154" t="s">
        <v>8</v>
      </c>
      <c r="FKY63" s="154" t="s">
        <v>8</v>
      </c>
      <c r="FKZ63" s="154" t="s">
        <v>8</v>
      </c>
      <c r="FLA63" s="154" t="s">
        <v>8</v>
      </c>
      <c r="FLB63" s="154" t="s">
        <v>8</v>
      </c>
      <c r="FLC63" s="154" t="s">
        <v>8</v>
      </c>
      <c r="FLD63" s="154" t="s">
        <v>8</v>
      </c>
      <c r="FLE63" s="154" t="s">
        <v>8</v>
      </c>
      <c r="FLF63" s="154" t="s">
        <v>8</v>
      </c>
      <c r="FLG63" s="154" t="s">
        <v>8</v>
      </c>
      <c r="FLH63" s="154" t="s">
        <v>8</v>
      </c>
      <c r="FLI63" s="154" t="s">
        <v>8</v>
      </c>
      <c r="FLJ63" s="154" t="s">
        <v>8</v>
      </c>
      <c r="FLK63" s="154" t="s">
        <v>8</v>
      </c>
      <c r="FLL63" s="154" t="s">
        <v>8</v>
      </c>
      <c r="FLM63" s="154" t="s">
        <v>8</v>
      </c>
      <c r="FLN63" s="154" t="s">
        <v>8</v>
      </c>
      <c r="FLO63" s="154" t="s">
        <v>8</v>
      </c>
      <c r="FLP63" s="154" t="s">
        <v>8</v>
      </c>
      <c r="FLQ63" s="154" t="s">
        <v>8</v>
      </c>
      <c r="FLR63" s="154" t="s">
        <v>8</v>
      </c>
      <c r="FLS63" s="154" t="s">
        <v>8</v>
      </c>
      <c r="FLT63" s="154" t="s">
        <v>8</v>
      </c>
      <c r="FLU63" s="154" t="s">
        <v>8</v>
      </c>
      <c r="FLV63" s="154" t="s">
        <v>8</v>
      </c>
      <c r="FLW63" s="154" t="s">
        <v>8</v>
      </c>
      <c r="FLX63" s="154" t="s">
        <v>8</v>
      </c>
      <c r="FLY63" s="154" t="s">
        <v>8</v>
      </c>
      <c r="FLZ63" s="154" t="s">
        <v>8</v>
      </c>
      <c r="FMA63" s="154" t="s">
        <v>8</v>
      </c>
      <c r="FMB63" s="154" t="s">
        <v>8</v>
      </c>
      <c r="FMC63" s="154" t="s">
        <v>8</v>
      </c>
      <c r="FMD63" s="154" t="s">
        <v>8</v>
      </c>
      <c r="FME63" s="154" t="s">
        <v>8</v>
      </c>
      <c r="FMF63" s="154" t="s">
        <v>8</v>
      </c>
      <c r="FMG63" s="154" t="s">
        <v>8</v>
      </c>
      <c r="FMH63" s="154" t="s">
        <v>8</v>
      </c>
      <c r="FMI63" s="154" t="s">
        <v>8</v>
      </c>
      <c r="FMJ63" s="154" t="s">
        <v>8</v>
      </c>
      <c r="FMK63" s="154" t="s">
        <v>8</v>
      </c>
      <c r="FML63" s="154" t="s">
        <v>8</v>
      </c>
      <c r="FMM63" s="154" t="s">
        <v>8</v>
      </c>
      <c r="FMN63" s="154" t="s">
        <v>8</v>
      </c>
      <c r="FMO63" s="154" t="s">
        <v>8</v>
      </c>
      <c r="FMP63" s="154" t="s">
        <v>8</v>
      </c>
      <c r="FMQ63" s="154" t="s">
        <v>8</v>
      </c>
      <c r="FMR63" s="154" t="s">
        <v>8</v>
      </c>
      <c r="FMS63" s="154" t="s">
        <v>8</v>
      </c>
      <c r="FMT63" s="154" t="s">
        <v>8</v>
      </c>
      <c r="FMU63" s="154" t="s">
        <v>8</v>
      </c>
      <c r="FMV63" s="154" t="s">
        <v>8</v>
      </c>
      <c r="FMW63" s="154" t="s">
        <v>8</v>
      </c>
      <c r="FMX63" s="154" t="s">
        <v>8</v>
      </c>
      <c r="FMY63" s="154" t="s">
        <v>8</v>
      </c>
      <c r="FMZ63" s="154" t="s">
        <v>8</v>
      </c>
      <c r="FNA63" s="154" t="s">
        <v>8</v>
      </c>
      <c r="FNB63" s="154" t="s">
        <v>8</v>
      </c>
      <c r="FNC63" s="154" t="s">
        <v>8</v>
      </c>
      <c r="FND63" s="154" t="s">
        <v>8</v>
      </c>
      <c r="FNE63" s="154" t="s">
        <v>8</v>
      </c>
      <c r="FNF63" s="154" t="s">
        <v>8</v>
      </c>
      <c r="FNG63" s="154" t="s">
        <v>8</v>
      </c>
      <c r="FNH63" s="154" t="s">
        <v>8</v>
      </c>
      <c r="FNI63" s="154" t="s">
        <v>8</v>
      </c>
      <c r="FNJ63" s="154" t="s">
        <v>8</v>
      </c>
      <c r="FNK63" s="154" t="s">
        <v>8</v>
      </c>
      <c r="FNL63" s="154" t="s">
        <v>8</v>
      </c>
      <c r="FNM63" s="154" t="s">
        <v>8</v>
      </c>
      <c r="FNN63" s="154" t="s">
        <v>8</v>
      </c>
      <c r="FNO63" s="154" t="s">
        <v>8</v>
      </c>
      <c r="FNP63" s="154" t="s">
        <v>8</v>
      </c>
      <c r="FNQ63" s="154" t="s">
        <v>8</v>
      </c>
      <c r="FNR63" s="154" t="s">
        <v>8</v>
      </c>
      <c r="FNS63" s="154" t="s">
        <v>8</v>
      </c>
      <c r="FNT63" s="154" t="s">
        <v>8</v>
      </c>
      <c r="FNU63" s="154" t="s">
        <v>8</v>
      </c>
      <c r="FNV63" s="154" t="s">
        <v>8</v>
      </c>
      <c r="FNW63" s="154" t="s">
        <v>8</v>
      </c>
      <c r="FNX63" s="154" t="s">
        <v>8</v>
      </c>
      <c r="FNY63" s="154" t="s">
        <v>8</v>
      </c>
      <c r="FNZ63" s="154" t="s">
        <v>8</v>
      </c>
      <c r="FOA63" s="154" t="s">
        <v>8</v>
      </c>
      <c r="FOB63" s="154" t="s">
        <v>8</v>
      </c>
      <c r="FOC63" s="154" t="s">
        <v>8</v>
      </c>
      <c r="FOD63" s="154" t="s">
        <v>8</v>
      </c>
      <c r="FOE63" s="154" t="s">
        <v>8</v>
      </c>
      <c r="FOF63" s="154" t="s">
        <v>8</v>
      </c>
      <c r="FOG63" s="154" t="s">
        <v>8</v>
      </c>
      <c r="FOH63" s="154" t="s">
        <v>8</v>
      </c>
      <c r="FOI63" s="154" t="s">
        <v>8</v>
      </c>
      <c r="FOJ63" s="154" t="s">
        <v>8</v>
      </c>
      <c r="FOK63" s="154" t="s">
        <v>8</v>
      </c>
      <c r="FOL63" s="154" t="s">
        <v>8</v>
      </c>
      <c r="FOM63" s="154" t="s">
        <v>8</v>
      </c>
      <c r="FON63" s="154" t="s">
        <v>8</v>
      </c>
      <c r="FOO63" s="154" t="s">
        <v>8</v>
      </c>
      <c r="FOP63" s="154" t="s">
        <v>8</v>
      </c>
      <c r="FOQ63" s="154" t="s">
        <v>8</v>
      </c>
      <c r="FOR63" s="154" t="s">
        <v>8</v>
      </c>
      <c r="FOS63" s="154" t="s">
        <v>8</v>
      </c>
      <c r="FOT63" s="154" t="s">
        <v>8</v>
      </c>
      <c r="FOU63" s="154" t="s">
        <v>8</v>
      </c>
      <c r="FOV63" s="154" t="s">
        <v>8</v>
      </c>
      <c r="FOW63" s="154" t="s">
        <v>8</v>
      </c>
      <c r="FOX63" s="154" t="s">
        <v>8</v>
      </c>
      <c r="FOY63" s="154" t="s">
        <v>8</v>
      </c>
      <c r="FOZ63" s="154" t="s">
        <v>8</v>
      </c>
      <c r="FPA63" s="154" t="s">
        <v>8</v>
      </c>
      <c r="FPB63" s="154" t="s">
        <v>8</v>
      </c>
      <c r="FPC63" s="154" t="s">
        <v>8</v>
      </c>
      <c r="FPD63" s="154" t="s">
        <v>8</v>
      </c>
      <c r="FPE63" s="154" t="s">
        <v>8</v>
      </c>
      <c r="FPF63" s="154" t="s">
        <v>8</v>
      </c>
      <c r="FPG63" s="154" t="s">
        <v>8</v>
      </c>
      <c r="FPH63" s="154" t="s">
        <v>8</v>
      </c>
      <c r="FPI63" s="154" t="s">
        <v>8</v>
      </c>
      <c r="FPJ63" s="154" t="s">
        <v>8</v>
      </c>
      <c r="FPK63" s="154" t="s">
        <v>8</v>
      </c>
      <c r="FPL63" s="154" t="s">
        <v>8</v>
      </c>
      <c r="FPM63" s="154" t="s">
        <v>8</v>
      </c>
      <c r="FPN63" s="154" t="s">
        <v>8</v>
      </c>
      <c r="FPO63" s="154" t="s">
        <v>8</v>
      </c>
      <c r="FPP63" s="154" t="s">
        <v>8</v>
      </c>
      <c r="FPQ63" s="154" t="s">
        <v>8</v>
      </c>
      <c r="FPR63" s="154" t="s">
        <v>8</v>
      </c>
      <c r="FPS63" s="154" t="s">
        <v>8</v>
      </c>
      <c r="FPT63" s="154" t="s">
        <v>8</v>
      </c>
      <c r="FPU63" s="154" t="s">
        <v>8</v>
      </c>
      <c r="FPV63" s="154" t="s">
        <v>8</v>
      </c>
      <c r="FPW63" s="154" t="s">
        <v>8</v>
      </c>
      <c r="FPX63" s="154" t="s">
        <v>8</v>
      </c>
      <c r="FPY63" s="154" t="s">
        <v>8</v>
      </c>
      <c r="FPZ63" s="154" t="s">
        <v>8</v>
      </c>
      <c r="FQA63" s="154" t="s">
        <v>8</v>
      </c>
      <c r="FQB63" s="154" t="s">
        <v>8</v>
      </c>
      <c r="FQC63" s="154" t="s">
        <v>8</v>
      </c>
      <c r="FQD63" s="154" t="s">
        <v>8</v>
      </c>
      <c r="FQE63" s="154" t="s">
        <v>8</v>
      </c>
      <c r="FQF63" s="154" t="s">
        <v>8</v>
      </c>
      <c r="FQG63" s="154" t="s">
        <v>8</v>
      </c>
      <c r="FQH63" s="154" t="s">
        <v>8</v>
      </c>
      <c r="FQI63" s="154" t="s">
        <v>8</v>
      </c>
      <c r="FQJ63" s="154" t="s">
        <v>8</v>
      </c>
      <c r="FQK63" s="154" t="s">
        <v>8</v>
      </c>
      <c r="FQL63" s="154" t="s">
        <v>8</v>
      </c>
      <c r="FQM63" s="154" t="s">
        <v>8</v>
      </c>
      <c r="FQN63" s="154" t="s">
        <v>8</v>
      </c>
      <c r="FQO63" s="154" t="s">
        <v>8</v>
      </c>
      <c r="FQP63" s="154" t="s">
        <v>8</v>
      </c>
      <c r="FQQ63" s="154" t="s">
        <v>8</v>
      </c>
      <c r="FQR63" s="154" t="s">
        <v>8</v>
      </c>
      <c r="FQS63" s="154" t="s">
        <v>8</v>
      </c>
      <c r="FQT63" s="154" t="s">
        <v>8</v>
      </c>
      <c r="FQU63" s="154" t="s">
        <v>8</v>
      </c>
      <c r="FQV63" s="154" t="s">
        <v>8</v>
      </c>
      <c r="FQW63" s="154" t="s">
        <v>8</v>
      </c>
      <c r="FQX63" s="154" t="s">
        <v>8</v>
      </c>
      <c r="FQY63" s="154" t="s">
        <v>8</v>
      </c>
      <c r="FQZ63" s="154" t="s">
        <v>8</v>
      </c>
      <c r="FRA63" s="154" t="s">
        <v>8</v>
      </c>
      <c r="FRB63" s="154" t="s">
        <v>8</v>
      </c>
      <c r="FRC63" s="154" t="s">
        <v>8</v>
      </c>
      <c r="FRD63" s="154" t="s">
        <v>8</v>
      </c>
      <c r="FRE63" s="154" t="s">
        <v>8</v>
      </c>
      <c r="FRF63" s="154" t="s">
        <v>8</v>
      </c>
      <c r="FRG63" s="154" t="s">
        <v>8</v>
      </c>
      <c r="FRH63" s="154" t="s">
        <v>8</v>
      </c>
      <c r="FRI63" s="154" t="s">
        <v>8</v>
      </c>
      <c r="FRJ63" s="154" t="s">
        <v>8</v>
      </c>
      <c r="FRK63" s="154" t="s">
        <v>8</v>
      </c>
      <c r="FRL63" s="154" t="s">
        <v>8</v>
      </c>
      <c r="FRM63" s="154" t="s">
        <v>8</v>
      </c>
      <c r="FRN63" s="154" t="s">
        <v>8</v>
      </c>
      <c r="FRO63" s="154" t="s">
        <v>8</v>
      </c>
      <c r="FRP63" s="154" t="s">
        <v>8</v>
      </c>
      <c r="FRQ63" s="154" t="s">
        <v>8</v>
      </c>
      <c r="FRR63" s="154" t="s">
        <v>8</v>
      </c>
      <c r="FRS63" s="154" t="s">
        <v>8</v>
      </c>
      <c r="FRT63" s="154" t="s">
        <v>8</v>
      </c>
      <c r="FRU63" s="154" t="s">
        <v>8</v>
      </c>
      <c r="FRV63" s="154" t="s">
        <v>8</v>
      </c>
      <c r="FRW63" s="154" t="s">
        <v>8</v>
      </c>
      <c r="FRX63" s="154" t="s">
        <v>8</v>
      </c>
      <c r="FRY63" s="154" t="s">
        <v>8</v>
      </c>
      <c r="FRZ63" s="154" t="s">
        <v>8</v>
      </c>
      <c r="FSA63" s="154" t="s">
        <v>8</v>
      </c>
      <c r="FSB63" s="154" t="s">
        <v>8</v>
      </c>
      <c r="FSC63" s="154" t="s">
        <v>8</v>
      </c>
      <c r="FSD63" s="154" t="s">
        <v>8</v>
      </c>
      <c r="FSE63" s="154" t="s">
        <v>8</v>
      </c>
      <c r="FSF63" s="154" t="s">
        <v>8</v>
      </c>
      <c r="FSG63" s="154" t="s">
        <v>8</v>
      </c>
      <c r="FSH63" s="154" t="s">
        <v>8</v>
      </c>
      <c r="FSI63" s="154" t="s">
        <v>8</v>
      </c>
      <c r="FSJ63" s="154" t="s">
        <v>8</v>
      </c>
      <c r="FSK63" s="154" t="s">
        <v>8</v>
      </c>
      <c r="FSL63" s="154" t="s">
        <v>8</v>
      </c>
      <c r="FSM63" s="154" t="s">
        <v>8</v>
      </c>
      <c r="FSN63" s="154" t="s">
        <v>8</v>
      </c>
      <c r="FSO63" s="154" t="s">
        <v>8</v>
      </c>
      <c r="FSP63" s="154" t="s">
        <v>8</v>
      </c>
      <c r="FSQ63" s="154" t="s">
        <v>8</v>
      </c>
      <c r="FSR63" s="154" t="s">
        <v>8</v>
      </c>
      <c r="FSS63" s="154" t="s">
        <v>8</v>
      </c>
      <c r="FST63" s="154" t="s">
        <v>8</v>
      </c>
      <c r="FSU63" s="154" t="s">
        <v>8</v>
      </c>
      <c r="FSV63" s="154" t="s">
        <v>8</v>
      </c>
      <c r="FSW63" s="154" t="s">
        <v>8</v>
      </c>
      <c r="FSX63" s="154" t="s">
        <v>8</v>
      </c>
      <c r="FSY63" s="154" t="s">
        <v>8</v>
      </c>
      <c r="FSZ63" s="154" t="s">
        <v>8</v>
      </c>
      <c r="FTA63" s="154" t="s">
        <v>8</v>
      </c>
      <c r="FTB63" s="154" t="s">
        <v>8</v>
      </c>
      <c r="FTC63" s="154" t="s">
        <v>8</v>
      </c>
      <c r="FTD63" s="154" t="s">
        <v>8</v>
      </c>
      <c r="FTE63" s="154" t="s">
        <v>8</v>
      </c>
      <c r="FTF63" s="154" t="s">
        <v>8</v>
      </c>
      <c r="FTG63" s="154" t="s">
        <v>8</v>
      </c>
      <c r="FTH63" s="154" t="s">
        <v>8</v>
      </c>
      <c r="FTI63" s="154" t="s">
        <v>8</v>
      </c>
      <c r="FTJ63" s="154" t="s">
        <v>8</v>
      </c>
      <c r="FTK63" s="154" t="s">
        <v>8</v>
      </c>
      <c r="FTL63" s="154" t="s">
        <v>8</v>
      </c>
      <c r="FTM63" s="154" t="s">
        <v>8</v>
      </c>
      <c r="FTN63" s="154" t="s">
        <v>8</v>
      </c>
      <c r="FTO63" s="154" t="s">
        <v>8</v>
      </c>
      <c r="FTP63" s="154" t="s">
        <v>8</v>
      </c>
      <c r="FTQ63" s="154" t="s">
        <v>8</v>
      </c>
      <c r="FTR63" s="154" t="s">
        <v>8</v>
      </c>
      <c r="FTS63" s="154" t="s">
        <v>8</v>
      </c>
      <c r="FTT63" s="154" t="s">
        <v>8</v>
      </c>
      <c r="FTU63" s="154" t="s">
        <v>8</v>
      </c>
      <c r="FTV63" s="154" t="s">
        <v>8</v>
      </c>
      <c r="FTW63" s="154" t="s">
        <v>8</v>
      </c>
      <c r="FTX63" s="154" t="s">
        <v>8</v>
      </c>
      <c r="FTY63" s="154" t="s">
        <v>8</v>
      </c>
      <c r="FTZ63" s="154" t="s">
        <v>8</v>
      </c>
      <c r="FUA63" s="154" t="s">
        <v>8</v>
      </c>
      <c r="FUB63" s="154" t="s">
        <v>8</v>
      </c>
      <c r="FUC63" s="154" t="s">
        <v>8</v>
      </c>
      <c r="FUD63" s="154" t="s">
        <v>8</v>
      </c>
      <c r="FUE63" s="154" t="s">
        <v>8</v>
      </c>
      <c r="FUF63" s="154" t="s">
        <v>8</v>
      </c>
      <c r="FUG63" s="154" t="s">
        <v>8</v>
      </c>
      <c r="FUH63" s="154" t="s">
        <v>8</v>
      </c>
      <c r="FUI63" s="154" t="s">
        <v>8</v>
      </c>
      <c r="FUJ63" s="154" t="s">
        <v>8</v>
      </c>
      <c r="FUK63" s="154" t="s">
        <v>8</v>
      </c>
      <c r="FUL63" s="154" t="s">
        <v>8</v>
      </c>
      <c r="FUM63" s="154" t="s">
        <v>8</v>
      </c>
      <c r="FUN63" s="154" t="s">
        <v>8</v>
      </c>
      <c r="FUO63" s="154" t="s">
        <v>8</v>
      </c>
      <c r="FUP63" s="154" t="s">
        <v>8</v>
      </c>
      <c r="FUQ63" s="154" t="s">
        <v>8</v>
      </c>
      <c r="FUR63" s="154" t="s">
        <v>8</v>
      </c>
      <c r="FUS63" s="154" t="s">
        <v>8</v>
      </c>
      <c r="FUT63" s="154" t="s">
        <v>8</v>
      </c>
      <c r="FUU63" s="154" t="s">
        <v>8</v>
      </c>
      <c r="FUV63" s="154" t="s">
        <v>8</v>
      </c>
      <c r="FUW63" s="154" t="s">
        <v>8</v>
      </c>
      <c r="FUX63" s="154" t="s">
        <v>8</v>
      </c>
      <c r="FUY63" s="154" t="s">
        <v>8</v>
      </c>
      <c r="FUZ63" s="154" t="s">
        <v>8</v>
      </c>
      <c r="FVA63" s="154" t="s">
        <v>8</v>
      </c>
      <c r="FVB63" s="154" t="s">
        <v>8</v>
      </c>
      <c r="FVC63" s="154" t="s">
        <v>8</v>
      </c>
      <c r="FVD63" s="154" t="s">
        <v>8</v>
      </c>
      <c r="FVE63" s="154" t="s">
        <v>8</v>
      </c>
      <c r="FVF63" s="154" t="s">
        <v>8</v>
      </c>
      <c r="FVG63" s="154" t="s">
        <v>8</v>
      </c>
      <c r="FVH63" s="154" t="s">
        <v>8</v>
      </c>
      <c r="FVI63" s="154" t="s">
        <v>8</v>
      </c>
      <c r="FVJ63" s="154" t="s">
        <v>8</v>
      </c>
      <c r="FVK63" s="154" t="s">
        <v>8</v>
      </c>
      <c r="FVL63" s="154" t="s">
        <v>8</v>
      </c>
      <c r="FVM63" s="154" t="s">
        <v>8</v>
      </c>
      <c r="FVN63" s="154" t="s">
        <v>8</v>
      </c>
      <c r="FVO63" s="154" t="s">
        <v>8</v>
      </c>
      <c r="FVP63" s="154" t="s">
        <v>8</v>
      </c>
      <c r="FVQ63" s="154" t="s">
        <v>8</v>
      </c>
      <c r="FVR63" s="154" t="s">
        <v>8</v>
      </c>
      <c r="FVS63" s="154" t="s">
        <v>8</v>
      </c>
      <c r="FVT63" s="154" t="s">
        <v>8</v>
      </c>
      <c r="FVU63" s="154" t="s">
        <v>8</v>
      </c>
      <c r="FVV63" s="154" t="s">
        <v>8</v>
      </c>
      <c r="FVW63" s="154" t="s">
        <v>8</v>
      </c>
      <c r="FVX63" s="154" t="s">
        <v>8</v>
      </c>
      <c r="FVY63" s="154" t="s">
        <v>8</v>
      </c>
      <c r="FVZ63" s="154" t="s">
        <v>8</v>
      </c>
      <c r="FWA63" s="154" t="s">
        <v>8</v>
      </c>
      <c r="FWB63" s="154" t="s">
        <v>8</v>
      </c>
      <c r="FWC63" s="154" t="s">
        <v>8</v>
      </c>
      <c r="FWD63" s="154" t="s">
        <v>8</v>
      </c>
      <c r="FWE63" s="154" t="s">
        <v>8</v>
      </c>
      <c r="FWF63" s="154" t="s">
        <v>8</v>
      </c>
      <c r="FWG63" s="154" t="s">
        <v>8</v>
      </c>
      <c r="FWH63" s="154" t="s">
        <v>8</v>
      </c>
      <c r="FWI63" s="154" t="s">
        <v>8</v>
      </c>
      <c r="FWJ63" s="154" t="s">
        <v>8</v>
      </c>
      <c r="FWK63" s="154" t="s">
        <v>8</v>
      </c>
      <c r="FWL63" s="154" t="s">
        <v>8</v>
      </c>
      <c r="FWM63" s="154" t="s">
        <v>8</v>
      </c>
      <c r="FWN63" s="154" t="s">
        <v>8</v>
      </c>
      <c r="FWO63" s="154" t="s">
        <v>8</v>
      </c>
      <c r="FWP63" s="154" t="s">
        <v>8</v>
      </c>
      <c r="FWQ63" s="154" t="s">
        <v>8</v>
      </c>
      <c r="FWR63" s="154" t="s">
        <v>8</v>
      </c>
      <c r="FWS63" s="154" t="s">
        <v>8</v>
      </c>
      <c r="FWT63" s="154" t="s">
        <v>8</v>
      </c>
      <c r="FWU63" s="154" t="s">
        <v>8</v>
      </c>
      <c r="FWV63" s="154" t="s">
        <v>8</v>
      </c>
      <c r="FWW63" s="154" t="s">
        <v>8</v>
      </c>
      <c r="FWX63" s="154" t="s">
        <v>8</v>
      </c>
      <c r="FWY63" s="154" t="s">
        <v>8</v>
      </c>
      <c r="FWZ63" s="154" t="s">
        <v>8</v>
      </c>
      <c r="FXA63" s="154" t="s">
        <v>8</v>
      </c>
      <c r="FXB63" s="154" t="s">
        <v>8</v>
      </c>
      <c r="FXC63" s="154" t="s">
        <v>8</v>
      </c>
      <c r="FXD63" s="154" t="s">
        <v>8</v>
      </c>
      <c r="FXE63" s="154" t="s">
        <v>8</v>
      </c>
      <c r="FXF63" s="154" t="s">
        <v>8</v>
      </c>
      <c r="FXG63" s="154" t="s">
        <v>8</v>
      </c>
      <c r="FXH63" s="154" t="s">
        <v>8</v>
      </c>
      <c r="FXI63" s="154" t="s">
        <v>8</v>
      </c>
      <c r="FXJ63" s="154" t="s">
        <v>8</v>
      </c>
      <c r="FXK63" s="154" t="s">
        <v>8</v>
      </c>
      <c r="FXL63" s="154" t="s">
        <v>8</v>
      </c>
      <c r="FXM63" s="154" t="s">
        <v>8</v>
      </c>
      <c r="FXN63" s="154" t="s">
        <v>8</v>
      </c>
      <c r="FXO63" s="154" t="s">
        <v>8</v>
      </c>
      <c r="FXP63" s="154" t="s">
        <v>8</v>
      </c>
      <c r="FXQ63" s="154" t="s">
        <v>8</v>
      </c>
      <c r="FXR63" s="154" t="s">
        <v>8</v>
      </c>
      <c r="FXS63" s="154" t="s">
        <v>8</v>
      </c>
      <c r="FXT63" s="154" t="s">
        <v>8</v>
      </c>
      <c r="FXU63" s="154" t="s">
        <v>8</v>
      </c>
      <c r="FXV63" s="154" t="s">
        <v>8</v>
      </c>
      <c r="FXW63" s="154" t="s">
        <v>8</v>
      </c>
      <c r="FXX63" s="154" t="s">
        <v>8</v>
      </c>
      <c r="FXY63" s="154" t="s">
        <v>8</v>
      </c>
      <c r="FXZ63" s="154" t="s">
        <v>8</v>
      </c>
      <c r="FYA63" s="154" t="s">
        <v>8</v>
      </c>
      <c r="FYB63" s="154" t="s">
        <v>8</v>
      </c>
      <c r="FYC63" s="154" t="s">
        <v>8</v>
      </c>
      <c r="FYD63" s="154" t="s">
        <v>8</v>
      </c>
      <c r="FYE63" s="154" t="s">
        <v>8</v>
      </c>
      <c r="FYF63" s="154" t="s">
        <v>8</v>
      </c>
      <c r="FYG63" s="154" t="s">
        <v>8</v>
      </c>
      <c r="FYH63" s="154" t="s">
        <v>8</v>
      </c>
      <c r="FYI63" s="154" t="s">
        <v>8</v>
      </c>
      <c r="FYJ63" s="154" t="s">
        <v>8</v>
      </c>
      <c r="FYK63" s="154" t="s">
        <v>8</v>
      </c>
      <c r="FYL63" s="154" t="s">
        <v>8</v>
      </c>
      <c r="FYM63" s="154" t="s">
        <v>8</v>
      </c>
      <c r="FYN63" s="154" t="s">
        <v>8</v>
      </c>
      <c r="FYO63" s="154" t="s">
        <v>8</v>
      </c>
      <c r="FYP63" s="154" t="s">
        <v>8</v>
      </c>
      <c r="FYQ63" s="154" t="s">
        <v>8</v>
      </c>
      <c r="FYR63" s="154" t="s">
        <v>8</v>
      </c>
      <c r="FYS63" s="154" t="s">
        <v>8</v>
      </c>
      <c r="FYT63" s="154" t="s">
        <v>8</v>
      </c>
      <c r="FYU63" s="154" t="s">
        <v>8</v>
      </c>
      <c r="FYV63" s="154" t="s">
        <v>8</v>
      </c>
      <c r="FYW63" s="154" t="s">
        <v>8</v>
      </c>
      <c r="FYX63" s="154" t="s">
        <v>8</v>
      </c>
      <c r="FYY63" s="154" t="s">
        <v>8</v>
      </c>
      <c r="FYZ63" s="154" t="s">
        <v>8</v>
      </c>
      <c r="FZA63" s="154" t="s">
        <v>8</v>
      </c>
      <c r="FZB63" s="154" t="s">
        <v>8</v>
      </c>
      <c r="FZC63" s="154" t="s">
        <v>8</v>
      </c>
      <c r="FZD63" s="154" t="s">
        <v>8</v>
      </c>
      <c r="FZE63" s="154" t="s">
        <v>8</v>
      </c>
      <c r="FZF63" s="154" t="s">
        <v>8</v>
      </c>
      <c r="FZG63" s="154" t="s">
        <v>8</v>
      </c>
      <c r="FZH63" s="154" t="s">
        <v>8</v>
      </c>
      <c r="FZI63" s="154" t="s">
        <v>8</v>
      </c>
      <c r="FZJ63" s="154" t="s">
        <v>8</v>
      </c>
      <c r="FZK63" s="154" t="s">
        <v>8</v>
      </c>
      <c r="FZL63" s="154" t="s">
        <v>8</v>
      </c>
      <c r="FZM63" s="154" t="s">
        <v>8</v>
      </c>
      <c r="FZN63" s="154" t="s">
        <v>8</v>
      </c>
      <c r="FZO63" s="154" t="s">
        <v>8</v>
      </c>
      <c r="FZP63" s="154" t="s">
        <v>8</v>
      </c>
      <c r="FZQ63" s="154" t="s">
        <v>8</v>
      </c>
      <c r="FZR63" s="154" t="s">
        <v>8</v>
      </c>
      <c r="FZS63" s="154" t="s">
        <v>8</v>
      </c>
      <c r="FZT63" s="154" t="s">
        <v>8</v>
      </c>
      <c r="FZU63" s="154" t="s">
        <v>8</v>
      </c>
      <c r="FZV63" s="154" t="s">
        <v>8</v>
      </c>
      <c r="FZW63" s="154" t="s">
        <v>8</v>
      </c>
      <c r="FZX63" s="154" t="s">
        <v>8</v>
      </c>
      <c r="FZY63" s="154" t="s">
        <v>8</v>
      </c>
      <c r="FZZ63" s="154" t="s">
        <v>8</v>
      </c>
      <c r="GAA63" s="154" t="s">
        <v>8</v>
      </c>
      <c r="GAB63" s="154" t="s">
        <v>8</v>
      </c>
      <c r="GAC63" s="154" t="s">
        <v>8</v>
      </c>
      <c r="GAD63" s="154" t="s">
        <v>8</v>
      </c>
      <c r="GAE63" s="154" t="s">
        <v>8</v>
      </c>
      <c r="GAF63" s="154" t="s">
        <v>8</v>
      </c>
      <c r="GAG63" s="154" t="s">
        <v>8</v>
      </c>
      <c r="GAH63" s="154" t="s">
        <v>8</v>
      </c>
      <c r="GAI63" s="154" t="s">
        <v>8</v>
      </c>
      <c r="GAJ63" s="154" t="s">
        <v>8</v>
      </c>
      <c r="GAK63" s="154" t="s">
        <v>8</v>
      </c>
      <c r="GAL63" s="154" t="s">
        <v>8</v>
      </c>
      <c r="GAM63" s="154" t="s">
        <v>8</v>
      </c>
      <c r="GAN63" s="154" t="s">
        <v>8</v>
      </c>
      <c r="GAO63" s="154" t="s">
        <v>8</v>
      </c>
      <c r="GAP63" s="154" t="s">
        <v>8</v>
      </c>
      <c r="GAQ63" s="154" t="s">
        <v>8</v>
      </c>
      <c r="GAR63" s="154" t="s">
        <v>8</v>
      </c>
      <c r="GAS63" s="154" t="s">
        <v>8</v>
      </c>
      <c r="GAT63" s="154" t="s">
        <v>8</v>
      </c>
      <c r="GAU63" s="154" t="s">
        <v>8</v>
      </c>
      <c r="GAV63" s="154" t="s">
        <v>8</v>
      </c>
      <c r="GAW63" s="154" t="s">
        <v>8</v>
      </c>
      <c r="GAX63" s="154" t="s">
        <v>8</v>
      </c>
      <c r="GAY63" s="154" t="s">
        <v>8</v>
      </c>
      <c r="GAZ63" s="154" t="s">
        <v>8</v>
      </c>
      <c r="GBA63" s="154" t="s">
        <v>8</v>
      </c>
      <c r="GBB63" s="154" t="s">
        <v>8</v>
      </c>
      <c r="GBC63" s="154" t="s">
        <v>8</v>
      </c>
      <c r="GBD63" s="154" t="s">
        <v>8</v>
      </c>
      <c r="GBE63" s="154" t="s">
        <v>8</v>
      </c>
      <c r="GBF63" s="154" t="s">
        <v>8</v>
      </c>
      <c r="GBG63" s="154" t="s">
        <v>8</v>
      </c>
      <c r="GBH63" s="154" t="s">
        <v>8</v>
      </c>
      <c r="GBI63" s="154" t="s">
        <v>8</v>
      </c>
      <c r="GBJ63" s="154" t="s">
        <v>8</v>
      </c>
      <c r="GBK63" s="154" t="s">
        <v>8</v>
      </c>
      <c r="GBL63" s="154" t="s">
        <v>8</v>
      </c>
      <c r="GBM63" s="154" t="s">
        <v>8</v>
      </c>
      <c r="GBN63" s="154" t="s">
        <v>8</v>
      </c>
      <c r="GBO63" s="154" t="s">
        <v>8</v>
      </c>
      <c r="GBP63" s="154" t="s">
        <v>8</v>
      </c>
      <c r="GBQ63" s="154" t="s">
        <v>8</v>
      </c>
      <c r="GBR63" s="154" t="s">
        <v>8</v>
      </c>
      <c r="GBS63" s="154" t="s">
        <v>8</v>
      </c>
      <c r="GBT63" s="154" t="s">
        <v>8</v>
      </c>
      <c r="GBU63" s="154" t="s">
        <v>8</v>
      </c>
      <c r="GBV63" s="154" t="s">
        <v>8</v>
      </c>
      <c r="GBW63" s="154" t="s">
        <v>8</v>
      </c>
      <c r="GBX63" s="154" t="s">
        <v>8</v>
      </c>
      <c r="GBY63" s="154" t="s">
        <v>8</v>
      </c>
      <c r="GBZ63" s="154" t="s">
        <v>8</v>
      </c>
      <c r="GCA63" s="154" t="s">
        <v>8</v>
      </c>
      <c r="GCB63" s="154" t="s">
        <v>8</v>
      </c>
      <c r="GCC63" s="154" t="s">
        <v>8</v>
      </c>
      <c r="GCD63" s="154" t="s">
        <v>8</v>
      </c>
      <c r="GCE63" s="154" t="s">
        <v>8</v>
      </c>
      <c r="GCF63" s="154" t="s">
        <v>8</v>
      </c>
      <c r="GCG63" s="154" t="s">
        <v>8</v>
      </c>
      <c r="GCH63" s="154" t="s">
        <v>8</v>
      </c>
      <c r="GCI63" s="154" t="s">
        <v>8</v>
      </c>
      <c r="GCJ63" s="154" t="s">
        <v>8</v>
      </c>
      <c r="GCK63" s="154" t="s">
        <v>8</v>
      </c>
      <c r="GCL63" s="154" t="s">
        <v>8</v>
      </c>
      <c r="GCM63" s="154" t="s">
        <v>8</v>
      </c>
      <c r="GCN63" s="154" t="s">
        <v>8</v>
      </c>
      <c r="GCO63" s="154" t="s">
        <v>8</v>
      </c>
      <c r="GCP63" s="154" t="s">
        <v>8</v>
      </c>
      <c r="GCQ63" s="154" t="s">
        <v>8</v>
      </c>
      <c r="GCR63" s="154" t="s">
        <v>8</v>
      </c>
      <c r="GCS63" s="154" t="s">
        <v>8</v>
      </c>
      <c r="GCT63" s="154" t="s">
        <v>8</v>
      </c>
      <c r="GCU63" s="154" t="s">
        <v>8</v>
      </c>
      <c r="GCV63" s="154" t="s">
        <v>8</v>
      </c>
      <c r="GCW63" s="154" t="s">
        <v>8</v>
      </c>
      <c r="GCX63" s="154" t="s">
        <v>8</v>
      </c>
      <c r="GCY63" s="154" t="s">
        <v>8</v>
      </c>
      <c r="GCZ63" s="154" t="s">
        <v>8</v>
      </c>
      <c r="GDA63" s="154" t="s">
        <v>8</v>
      </c>
      <c r="GDB63" s="154" t="s">
        <v>8</v>
      </c>
      <c r="GDC63" s="154" t="s">
        <v>8</v>
      </c>
      <c r="GDD63" s="154" t="s">
        <v>8</v>
      </c>
      <c r="GDE63" s="154" t="s">
        <v>8</v>
      </c>
      <c r="GDF63" s="154" t="s">
        <v>8</v>
      </c>
      <c r="GDG63" s="154" t="s">
        <v>8</v>
      </c>
      <c r="GDH63" s="154" t="s">
        <v>8</v>
      </c>
      <c r="GDI63" s="154" t="s">
        <v>8</v>
      </c>
      <c r="GDJ63" s="154" t="s">
        <v>8</v>
      </c>
      <c r="GDK63" s="154" t="s">
        <v>8</v>
      </c>
      <c r="GDL63" s="154" t="s">
        <v>8</v>
      </c>
      <c r="GDM63" s="154" t="s">
        <v>8</v>
      </c>
      <c r="GDN63" s="154" t="s">
        <v>8</v>
      </c>
      <c r="GDO63" s="154" t="s">
        <v>8</v>
      </c>
      <c r="GDP63" s="154" t="s">
        <v>8</v>
      </c>
      <c r="GDQ63" s="154" t="s">
        <v>8</v>
      </c>
      <c r="GDR63" s="154" t="s">
        <v>8</v>
      </c>
      <c r="GDS63" s="154" t="s">
        <v>8</v>
      </c>
      <c r="GDT63" s="154" t="s">
        <v>8</v>
      </c>
      <c r="GDU63" s="154" t="s">
        <v>8</v>
      </c>
      <c r="GDV63" s="154" t="s">
        <v>8</v>
      </c>
      <c r="GDW63" s="154" t="s">
        <v>8</v>
      </c>
      <c r="GDX63" s="154" t="s">
        <v>8</v>
      </c>
      <c r="GDY63" s="154" t="s">
        <v>8</v>
      </c>
      <c r="GDZ63" s="154" t="s">
        <v>8</v>
      </c>
      <c r="GEA63" s="154" t="s">
        <v>8</v>
      </c>
      <c r="GEB63" s="154" t="s">
        <v>8</v>
      </c>
      <c r="GEC63" s="154" t="s">
        <v>8</v>
      </c>
      <c r="GED63" s="154" t="s">
        <v>8</v>
      </c>
      <c r="GEE63" s="154" t="s">
        <v>8</v>
      </c>
      <c r="GEF63" s="154" t="s">
        <v>8</v>
      </c>
      <c r="GEG63" s="154" t="s">
        <v>8</v>
      </c>
      <c r="GEH63" s="154" t="s">
        <v>8</v>
      </c>
      <c r="GEI63" s="154" t="s">
        <v>8</v>
      </c>
      <c r="GEJ63" s="154" t="s">
        <v>8</v>
      </c>
      <c r="GEK63" s="154" t="s">
        <v>8</v>
      </c>
      <c r="GEL63" s="154" t="s">
        <v>8</v>
      </c>
      <c r="GEM63" s="154" t="s">
        <v>8</v>
      </c>
      <c r="GEN63" s="154" t="s">
        <v>8</v>
      </c>
      <c r="GEO63" s="154" t="s">
        <v>8</v>
      </c>
      <c r="GEP63" s="154" t="s">
        <v>8</v>
      </c>
      <c r="GEQ63" s="154" t="s">
        <v>8</v>
      </c>
      <c r="GER63" s="154" t="s">
        <v>8</v>
      </c>
      <c r="GES63" s="154" t="s">
        <v>8</v>
      </c>
      <c r="GET63" s="154" t="s">
        <v>8</v>
      </c>
      <c r="GEU63" s="154" t="s">
        <v>8</v>
      </c>
      <c r="GEV63" s="154" t="s">
        <v>8</v>
      </c>
      <c r="GEW63" s="154" t="s">
        <v>8</v>
      </c>
      <c r="GEX63" s="154" t="s">
        <v>8</v>
      </c>
      <c r="GEY63" s="154" t="s">
        <v>8</v>
      </c>
      <c r="GEZ63" s="154" t="s">
        <v>8</v>
      </c>
      <c r="GFA63" s="154" t="s">
        <v>8</v>
      </c>
      <c r="GFB63" s="154" t="s">
        <v>8</v>
      </c>
      <c r="GFC63" s="154" t="s">
        <v>8</v>
      </c>
      <c r="GFD63" s="154" t="s">
        <v>8</v>
      </c>
      <c r="GFE63" s="154" t="s">
        <v>8</v>
      </c>
      <c r="GFF63" s="154" t="s">
        <v>8</v>
      </c>
      <c r="GFG63" s="154" t="s">
        <v>8</v>
      </c>
      <c r="GFH63" s="154" t="s">
        <v>8</v>
      </c>
      <c r="GFI63" s="154" t="s">
        <v>8</v>
      </c>
      <c r="GFJ63" s="154" t="s">
        <v>8</v>
      </c>
      <c r="GFK63" s="154" t="s">
        <v>8</v>
      </c>
      <c r="GFL63" s="154" t="s">
        <v>8</v>
      </c>
      <c r="GFM63" s="154" t="s">
        <v>8</v>
      </c>
      <c r="GFN63" s="154" t="s">
        <v>8</v>
      </c>
      <c r="GFO63" s="154" t="s">
        <v>8</v>
      </c>
      <c r="GFP63" s="154" t="s">
        <v>8</v>
      </c>
      <c r="GFQ63" s="154" t="s">
        <v>8</v>
      </c>
      <c r="GFR63" s="154" t="s">
        <v>8</v>
      </c>
      <c r="GFS63" s="154" t="s">
        <v>8</v>
      </c>
      <c r="GFT63" s="154" t="s">
        <v>8</v>
      </c>
      <c r="GFU63" s="154" t="s">
        <v>8</v>
      </c>
      <c r="GFV63" s="154" t="s">
        <v>8</v>
      </c>
      <c r="GFW63" s="154" t="s">
        <v>8</v>
      </c>
      <c r="GFX63" s="154" t="s">
        <v>8</v>
      </c>
      <c r="GFY63" s="154" t="s">
        <v>8</v>
      </c>
      <c r="GFZ63" s="154" t="s">
        <v>8</v>
      </c>
      <c r="GGA63" s="154" t="s">
        <v>8</v>
      </c>
      <c r="GGB63" s="154" t="s">
        <v>8</v>
      </c>
      <c r="GGC63" s="154" t="s">
        <v>8</v>
      </c>
      <c r="GGD63" s="154" t="s">
        <v>8</v>
      </c>
      <c r="GGE63" s="154" t="s">
        <v>8</v>
      </c>
      <c r="GGF63" s="154" t="s">
        <v>8</v>
      </c>
      <c r="GGG63" s="154" t="s">
        <v>8</v>
      </c>
      <c r="GGH63" s="154" t="s">
        <v>8</v>
      </c>
      <c r="GGI63" s="154" t="s">
        <v>8</v>
      </c>
      <c r="GGJ63" s="154" t="s">
        <v>8</v>
      </c>
      <c r="GGK63" s="154" t="s">
        <v>8</v>
      </c>
      <c r="GGL63" s="154" t="s">
        <v>8</v>
      </c>
      <c r="GGM63" s="154" t="s">
        <v>8</v>
      </c>
      <c r="GGN63" s="154" t="s">
        <v>8</v>
      </c>
      <c r="GGO63" s="154" t="s">
        <v>8</v>
      </c>
      <c r="GGP63" s="154" t="s">
        <v>8</v>
      </c>
      <c r="GGQ63" s="154" t="s">
        <v>8</v>
      </c>
      <c r="GGR63" s="154" t="s">
        <v>8</v>
      </c>
      <c r="GGS63" s="154" t="s">
        <v>8</v>
      </c>
      <c r="GGT63" s="154" t="s">
        <v>8</v>
      </c>
      <c r="GGU63" s="154" t="s">
        <v>8</v>
      </c>
      <c r="GGV63" s="154" t="s">
        <v>8</v>
      </c>
      <c r="GGW63" s="154" t="s">
        <v>8</v>
      </c>
      <c r="GGX63" s="154" t="s">
        <v>8</v>
      </c>
      <c r="GGY63" s="154" t="s">
        <v>8</v>
      </c>
      <c r="GGZ63" s="154" t="s">
        <v>8</v>
      </c>
      <c r="GHA63" s="154" t="s">
        <v>8</v>
      </c>
      <c r="GHB63" s="154" t="s">
        <v>8</v>
      </c>
      <c r="GHC63" s="154" t="s">
        <v>8</v>
      </c>
      <c r="GHD63" s="154" t="s">
        <v>8</v>
      </c>
      <c r="GHE63" s="154" t="s">
        <v>8</v>
      </c>
      <c r="GHF63" s="154" t="s">
        <v>8</v>
      </c>
      <c r="GHG63" s="154" t="s">
        <v>8</v>
      </c>
      <c r="GHH63" s="154" t="s">
        <v>8</v>
      </c>
      <c r="GHI63" s="154" t="s">
        <v>8</v>
      </c>
      <c r="GHJ63" s="154" t="s">
        <v>8</v>
      </c>
      <c r="GHK63" s="154" t="s">
        <v>8</v>
      </c>
      <c r="GHL63" s="154" t="s">
        <v>8</v>
      </c>
      <c r="GHM63" s="154" t="s">
        <v>8</v>
      </c>
      <c r="GHN63" s="154" t="s">
        <v>8</v>
      </c>
      <c r="GHO63" s="154" t="s">
        <v>8</v>
      </c>
      <c r="GHP63" s="154" t="s">
        <v>8</v>
      </c>
      <c r="GHQ63" s="154" t="s">
        <v>8</v>
      </c>
      <c r="GHR63" s="154" t="s">
        <v>8</v>
      </c>
      <c r="GHS63" s="154" t="s">
        <v>8</v>
      </c>
      <c r="GHT63" s="154" t="s">
        <v>8</v>
      </c>
      <c r="GHU63" s="154" t="s">
        <v>8</v>
      </c>
      <c r="GHV63" s="154" t="s">
        <v>8</v>
      </c>
      <c r="GHW63" s="154" t="s">
        <v>8</v>
      </c>
      <c r="GHX63" s="154" t="s">
        <v>8</v>
      </c>
      <c r="GHY63" s="154" t="s">
        <v>8</v>
      </c>
      <c r="GHZ63" s="154" t="s">
        <v>8</v>
      </c>
      <c r="GIA63" s="154" t="s">
        <v>8</v>
      </c>
      <c r="GIB63" s="154" t="s">
        <v>8</v>
      </c>
      <c r="GIC63" s="154" t="s">
        <v>8</v>
      </c>
      <c r="GID63" s="154" t="s">
        <v>8</v>
      </c>
      <c r="GIE63" s="154" t="s">
        <v>8</v>
      </c>
      <c r="GIF63" s="154" t="s">
        <v>8</v>
      </c>
      <c r="GIG63" s="154" t="s">
        <v>8</v>
      </c>
      <c r="GIH63" s="154" t="s">
        <v>8</v>
      </c>
      <c r="GII63" s="154" t="s">
        <v>8</v>
      </c>
      <c r="GIJ63" s="154" t="s">
        <v>8</v>
      </c>
      <c r="GIK63" s="154" t="s">
        <v>8</v>
      </c>
      <c r="GIL63" s="154" t="s">
        <v>8</v>
      </c>
      <c r="GIM63" s="154" t="s">
        <v>8</v>
      </c>
      <c r="GIN63" s="154" t="s">
        <v>8</v>
      </c>
      <c r="GIO63" s="154" t="s">
        <v>8</v>
      </c>
      <c r="GIP63" s="154" t="s">
        <v>8</v>
      </c>
      <c r="GIQ63" s="154" t="s">
        <v>8</v>
      </c>
      <c r="GIR63" s="154" t="s">
        <v>8</v>
      </c>
      <c r="GIS63" s="154" t="s">
        <v>8</v>
      </c>
      <c r="GIT63" s="154" t="s">
        <v>8</v>
      </c>
      <c r="GIU63" s="154" t="s">
        <v>8</v>
      </c>
      <c r="GIV63" s="154" t="s">
        <v>8</v>
      </c>
      <c r="GIW63" s="154" t="s">
        <v>8</v>
      </c>
      <c r="GIX63" s="154" t="s">
        <v>8</v>
      </c>
      <c r="GIY63" s="154" t="s">
        <v>8</v>
      </c>
      <c r="GIZ63" s="154" t="s">
        <v>8</v>
      </c>
      <c r="GJA63" s="154" t="s">
        <v>8</v>
      </c>
      <c r="GJB63" s="154" t="s">
        <v>8</v>
      </c>
      <c r="GJC63" s="154" t="s">
        <v>8</v>
      </c>
      <c r="GJD63" s="154" t="s">
        <v>8</v>
      </c>
      <c r="GJE63" s="154" t="s">
        <v>8</v>
      </c>
      <c r="GJF63" s="154" t="s">
        <v>8</v>
      </c>
      <c r="GJG63" s="154" t="s">
        <v>8</v>
      </c>
      <c r="GJH63" s="154" t="s">
        <v>8</v>
      </c>
      <c r="GJI63" s="154" t="s">
        <v>8</v>
      </c>
      <c r="GJJ63" s="154" t="s">
        <v>8</v>
      </c>
      <c r="GJK63" s="154" t="s">
        <v>8</v>
      </c>
      <c r="GJL63" s="154" t="s">
        <v>8</v>
      </c>
      <c r="GJM63" s="154" t="s">
        <v>8</v>
      </c>
      <c r="GJN63" s="154" t="s">
        <v>8</v>
      </c>
      <c r="GJO63" s="154" t="s">
        <v>8</v>
      </c>
      <c r="GJP63" s="154" t="s">
        <v>8</v>
      </c>
      <c r="GJQ63" s="154" t="s">
        <v>8</v>
      </c>
      <c r="GJR63" s="154" t="s">
        <v>8</v>
      </c>
      <c r="GJS63" s="154" t="s">
        <v>8</v>
      </c>
      <c r="GJT63" s="154" t="s">
        <v>8</v>
      </c>
      <c r="GJU63" s="154" t="s">
        <v>8</v>
      </c>
      <c r="GJV63" s="154" t="s">
        <v>8</v>
      </c>
      <c r="GJW63" s="154" t="s">
        <v>8</v>
      </c>
      <c r="GJX63" s="154" t="s">
        <v>8</v>
      </c>
      <c r="GJY63" s="154" t="s">
        <v>8</v>
      </c>
      <c r="GJZ63" s="154" t="s">
        <v>8</v>
      </c>
      <c r="GKA63" s="154" t="s">
        <v>8</v>
      </c>
      <c r="GKB63" s="154" t="s">
        <v>8</v>
      </c>
      <c r="GKC63" s="154" t="s">
        <v>8</v>
      </c>
      <c r="GKD63" s="154" t="s">
        <v>8</v>
      </c>
      <c r="GKE63" s="154" t="s">
        <v>8</v>
      </c>
      <c r="GKF63" s="154" t="s">
        <v>8</v>
      </c>
      <c r="GKG63" s="154" t="s">
        <v>8</v>
      </c>
      <c r="GKH63" s="154" t="s">
        <v>8</v>
      </c>
      <c r="GKI63" s="154" t="s">
        <v>8</v>
      </c>
      <c r="GKJ63" s="154" t="s">
        <v>8</v>
      </c>
      <c r="GKK63" s="154" t="s">
        <v>8</v>
      </c>
      <c r="GKL63" s="154" t="s">
        <v>8</v>
      </c>
      <c r="GKM63" s="154" t="s">
        <v>8</v>
      </c>
      <c r="GKN63" s="154" t="s">
        <v>8</v>
      </c>
      <c r="GKO63" s="154" t="s">
        <v>8</v>
      </c>
      <c r="GKP63" s="154" t="s">
        <v>8</v>
      </c>
      <c r="GKQ63" s="154" t="s">
        <v>8</v>
      </c>
      <c r="GKR63" s="154" t="s">
        <v>8</v>
      </c>
      <c r="GKS63" s="154" t="s">
        <v>8</v>
      </c>
      <c r="GKT63" s="154" t="s">
        <v>8</v>
      </c>
      <c r="GKU63" s="154" t="s">
        <v>8</v>
      </c>
      <c r="GKV63" s="154" t="s">
        <v>8</v>
      </c>
      <c r="GKW63" s="154" t="s">
        <v>8</v>
      </c>
      <c r="GKX63" s="154" t="s">
        <v>8</v>
      </c>
      <c r="GKY63" s="154" t="s">
        <v>8</v>
      </c>
      <c r="GKZ63" s="154" t="s">
        <v>8</v>
      </c>
      <c r="GLA63" s="154" t="s">
        <v>8</v>
      </c>
      <c r="GLB63" s="154" t="s">
        <v>8</v>
      </c>
      <c r="GLC63" s="154" t="s">
        <v>8</v>
      </c>
      <c r="GLD63" s="154" t="s">
        <v>8</v>
      </c>
      <c r="GLE63" s="154" t="s">
        <v>8</v>
      </c>
      <c r="GLF63" s="154" t="s">
        <v>8</v>
      </c>
      <c r="GLG63" s="154" t="s">
        <v>8</v>
      </c>
      <c r="GLH63" s="154" t="s">
        <v>8</v>
      </c>
      <c r="GLI63" s="154" t="s">
        <v>8</v>
      </c>
      <c r="GLJ63" s="154" t="s">
        <v>8</v>
      </c>
      <c r="GLK63" s="154" t="s">
        <v>8</v>
      </c>
      <c r="GLL63" s="154" t="s">
        <v>8</v>
      </c>
      <c r="GLM63" s="154" t="s">
        <v>8</v>
      </c>
      <c r="GLN63" s="154" t="s">
        <v>8</v>
      </c>
      <c r="GLO63" s="154" t="s">
        <v>8</v>
      </c>
      <c r="GLP63" s="154" t="s">
        <v>8</v>
      </c>
      <c r="GLQ63" s="154" t="s">
        <v>8</v>
      </c>
      <c r="GLR63" s="154" t="s">
        <v>8</v>
      </c>
      <c r="GLS63" s="154" t="s">
        <v>8</v>
      </c>
      <c r="GLT63" s="154" t="s">
        <v>8</v>
      </c>
      <c r="GLU63" s="154" t="s">
        <v>8</v>
      </c>
      <c r="GLV63" s="154" t="s">
        <v>8</v>
      </c>
      <c r="GLW63" s="154" t="s">
        <v>8</v>
      </c>
      <c r="GLX63" s="154" t="s">
        <v>8</v>
      </c>
      <c r="GLY63" s="154" t="s">
        <v>8</v>
      </c>
      <c r="GLZ63" s="154" t="s">
        <v>8</v>
      </c>
      <c r="GMA63" s="154" t="s">
        <v>8</v>
      </c>
      <c r="GMB63" s="154" t="s">
        <v>8</v>
      </c>
      <c r="GMC63" s="154" t="s">
        <v>8</v>
      </c>
      <c r="GMD63" s="154" t="s">
        <v>8</v>
      </c>
      <c r="GME63" s="154" t="s">
        <v>8</v>
      </c>
      <c r="GMF63" s="154" t="s">
        <v>8</v>
      </c>
      <c r="GMG63" s="154" t="s">
        <v>8</v>
      </c>
      <c r="GMH63" s="154" t="s">
        <v>8</v>
      </c>
      <c r="GMI63" s="154" t="s">
        <v>8</v>
      </c>
      <c r="GMJ63" s="154" t="s">
        <v>8</v>
      </c>
      <c r="GMK63" s="154" t="s">
        <v>8</v>
      </c>
      <c r="GML63" s="154" t="s">
        <v>8</v>
      </c>
      <c r="GMM63" s="154" t="s">
        <v>8</v>
      </c>
      <c r="GMN63" s="154" t="s">
        <v>8</v>
      </c>
      <c r="GMO63" s="154" t="s">
        <v>8</v>
      </c>
      <c r="GMP63" s="154" t="s">
        <v>8</v>
      </c>
      <c r="GMQ63" s="154" t="s">
        <v>8</v>
      </c>
      <c r="GMR63" s="154" t="s">
        <v>8</v>
      </c>
      <c r="GMS63" s="154" t="s">
        <v>8</v>
      </c>
      <c r="GMT63" s="154" t="s">
        <v>8</v>
      </c>
      <c r="GMU63" s="154" t="s">
        <v>8</v>
      </c>
      <c r="GMV63" s="154" t="s">
        <v>8</v>
      </c>
      <c r="GMW63" s="154" t="s">
        <v>8</v>
      </c>
      <c r="GMX63" s="154" t="s">
        <v>8</v>
      </c>
      <c r="GMY63" s="154" t="s">
        <v>8</v>
      </c>
      <c r="GMZ63" s="154" t="s">
        <v>8</v>
      </c>
      <c r="GNA63" s="154" t="s">
        <v>8</v>
      </c>
      <c r="GNB63" s="154" t="s">
        <v>8</v>
      </c>
      <c r="GNC63" s="154" t="s">
        <v>8</v>
      </c>
      <c r="GND63" s="154" t="s">
        <v>8</v>
      </c>
      <c r="GNE63" s="154" t="s">
        <v>8</v>
      </c>
      <c r="GNF63" s="154" t="s">
        <v>8</v>
      </c>
      <c r="GNG63" s="154" t="s">
        <v>8</v>
      </c>
      <c r="GNH63" s="154" t="s">
        <v>8</v>
      </c>
      <c r="GNI63" s="154" t="s">
        <v>8</v>
      </c>
      <c r="GNJ63" s="154" t="s">
        <v>8</v>
      </c>
      <c r="GNK63" s="154" t="s">
        <v>8</v>
      </c>
      <c r="GNL63" s="154" t="s">
        <v>8</v>
      </c>
      <c r="GNM63" s="154" t="s">
        <v>8</v>
      </c>
      <c r="GNN63" s="154" t="s">
        <v>8</v>
      </c>
      <c r="GNO63" s="154" t="s">
        <v>8</v>
      </c>
      <c r="GNP63" s="154" t="s">
        <v>8</v>
      </c>
      <c r="GNQ63" s="154" t="s">
        <v>8</v>
      </c>
      <c r="GNR63" s="154" t="s">
        <v>8</v>
      </c>
      <c r="GNS63" s="154" t="s">
        <v>8</v>
      </c>
      <c r="GNT63" s="154" t="s">
        <v>8</v>
      </c>
      <c r="GNU63" s="154" t="s">
        <v>8</v>
      </c>
      <c r="GNV63" s="154" t="s">
        <v>8</v>
      </c>
      <c r="GNW63" s="154" t="s">
        <v>8</v>
      </c>
      <c r="GNX63" s="154" t="s">
        <v>8</v>
      </c>
      <c r="GNY63" s="154" t="s">
        <v>8</v>
      </c>
      <c r="GNZ63" s="154" t="s">
        <v>8</v>
      </c>
      <c r="GOA63" s="154" t="s">
        <v>8</v>
      </c>
      <c r="GOB63" s="154" t="s">
        <v>8</v>
      </c>
      <c r="GOC63" s="154" t="s">
        <v>8</v>
      </c>
      <c r="GOD63" s="154" t="s">
        <v>8</v>
      </c>
      <c r="GOE63" s="154" t="s">
        <v>8</v>
      </c>
      <c r="GOF63" s="154" t="s">
        <v>8</v>
      </c>
      <c r="GOG63" s="154" t="s">
        <v>8</v>
      </c>
      <c r="GOH63" s="154" t="s">
        <v>8</v>
      </c>
      <c r="GOI63" s="154" t="s">
        <v>8</v>
      </c>
      <c r="GOJ63" s="154" t="s">
        <v>8</v>
      </c>
      <c r="GOK63" s="154" t="s">
        <v>8</v>
      </c>
      <c r="GOL63" s="154" t="s">
        <v>8</v>
      </c>
      <c r="GOM63" s="154" t="s">
        <v>8</v>
      </c>
      <c r="GON63" s="154" t="s">
        <v>8</v>
      </c>
      <c r="GOO63" s="154" t="s">
        <v>8</v>
      </c>
      <c r="GOP63" s="154" t="s">
        <v>8</v>
      </c>
      <c r="GOQ63" s="154" t="s">
        <v>8</v>
      </c>
      <c r="GOR63" s="154" t="s">
        <v>8</v>
      </c>
      <c r="GOS63" s="154" t="s">
        <v>8</v>
      </c>
      <c r="GOT63" s="154" t="s">
        <v>8</v>
      </c>
      <c r="GOU63" s="154" t="s">
        <v>8</v>
      </c>
      <c r="GOV63" s="154" t="s">
        <v>8</v>
      </c>
      <c r="GOW63" s="154" t="s">
        <v>8</v>
      </c>
      <c r="GOX63" s="154" t="s">
        <v>8</v>
      </c>
      <c r="GOY63" s="154" t="s">
        <v>8</v>
      </c>
      <c r="GOZ63" s="154" t="s">
        <v>8</v>
      </c>
      <c r="GPA63" s="154" t="s">
        <v>8</v>
      </c>
      <c r="GPB63" s="154" t="s">
        <v>8</v>
      </c>
      <c r="GPC63" s="154" t="s">
        <v>8</v>
      </c>
      <c r="GPD63" s="154" t="s">
        <v>8</v>
      </c>
      <c r="GPE63" s="154" t="s">
        <v>8</v>
      </c>
      <c r="GPF63" s="154" t="s">
        <v>8</v>
      </c>
      <c r="GPG63" s="154" t="s">
        <v>8</v>
      </c>
      <c r="GPH63" s="154" t="s">
        <v>8</v>
      </c>
      <c r="GPI63" s="154" t="s">
        <v>8</v>
      </c>
      <c r="GPJ63" s="154" t="s">
        <v>8</v>
      </c>
      <c r="GPK63" s="154" t="s">
        <v>8</v>
      </c>
      <c r="GPL63" s="154" t="s">
        <v>8</v>
      </c>
      <c r="GPM63" s="154" t="s">
        <v>8</v>
      </c>
      <c r="GPN63" s="154" t="s">
        <v>8</v>
      </c>
      <c r="GPO63" s="154" t="s">
        <v>8</v>
      </c>
      <c r="GPP63" s="154" t="s">
        <v>8</v>
      </c>
      <c r="GPQ63" s="154" t="s">
        <v>8</v>
      </c>
      <c r="GPR63" s="154" t="s">
        <v>8</v>
      </c>
      <c r="GPS63" s="154" t="s">
        <v>8</v>
      </c>
      <c r="GPT63" s="154" t="s">
        <v>8</v>
      </c>
      <c r="GPU63" s="154" t="s">
        <v>8</v>
      </c>
      <c r="GPV63" s="154" t="s">
        <v>8</v>
      </c>
      <c r="GPW63" s="154" t="s">
        <v>8</v>
      </c>
      <c r="GPX63" s="154" t="s">
        <v>8</v>
      </c>
      <c r="GPY63" s="154" t="s">
        <v>8</v>
      </c>
      <c r="GPZ63" s="154" t="s">
        <v>8</v>
      </c>
      <c r="GQA63" s="154" t="s">
        <v>8</v>
      </c>
      <c r="GQB63" s="154" t="s">
        <v>8</v>
      </c>
      <c r="GQC63" s="154" t="s">
        <v>8</v>
      </c>
      <c r="GQD63" s="154" t="s">
        <v>8</v>
      </c>
      <c r="GQE63" s="154" t="s">
        <v>8</v>
      </c>
      <c r="GQF63" s="154" t="s">
        <v>8</v>
      </c>
      <c r="GQG63" s="154" t="s">
        <v>8</v>
      </c>
      <c r="GQH63" s="154" t="s">
        <v>8</v>
      </c>
      <c r="GQI63" s="154" t="s">
        <v>8</v>
      </c>
      <c r="GQJ63" s="154" t="s">
        <v>8</v>
      </c>
      <c r="GQK63" s="154" t="s">
        <v>8</v>
      </c>
      <c r="GQL63" s="154" t="s">
        <v>8</v>
      </c>
      <c r="GQM63" s="154" t="s">
        <v>8</v>
      </c>
      <c r="GQN63" s="154" t="s">
        <v>8</v>
      </c>
      <c r="GQO63" s="154" t="s">
        <v>8</v>
      </c>
      <c r="GQP63" s="154" t="s">
        <v>8</v>
      </c>
      <c r="GQQ63" s="154" t="s">
        <v>8</v>
      </c>
      <c r="GQR63" s="154" t="s">
        <v>8</v>
      </c>
      <c r="GQS63" s="154" t="s">
        <v>8</v>
      </c>
      <c r="GQT63" s="154" t="s">
        <v>8</v>
      </c>
      <c r="GQU63" s="154" t="s">
        <v>8</v>
      </c>
      <c r="GQV63" s="154" t="s">
        <v>8</v>
      </c>
      <c r="GQW63" s="154" t="s">
        <v>8</v>
      </c>
      <c r="GQX63" s="154" t="s">
        <v>8</v>
      </c>
      <c r="GQY63" s="154" t="s">
        <v>8</v>
      </c>
      <c r="GQZ63" s="154" t="s">
        <v>8</v>
      </c>
      <c r="GRA63" s="154" t="s">
        <v>8</v>
      </c>
      <c r="GRB63" s="154" t="s">
        <v>8</v>
      </c>
      <c r="GRC63" s="154" t="s">
        <v>8</v>
      </c>
      <c r="GRD63" s="154" t="s">
        <v>8</v>
      </c>
      <c r="GRE63" s="154" t="s">
        <v>8</v>
      </c>
      <c r="GRF63" s="154" t="s">
        <v>8</v>
      </c>
      <c r="GRG63" s="154" t="s">
        <v>8</v>
      </c>
      <c r="GRH63" s="154" t="s">
        <v>8</v>
      </c>
      <c r="GRI63" s="154" t="s">
        <v>8</v>
      </c>
      <c r="GRJ63" s="154" t="s">
        <v>8</v>
      </c>
      <c r="GRK63" s="154" t="s">
        <v>8</v>
      </c>
      <c r="GRL63" s="154" t="s">
        <v>8</v>
      </c>
      <c r="GRM63" s="154" t="s">
        <v>8</v>
      </c>
      <c r="GRN63" s="154" t="s">
        <v>8</v>
      </c>
      <c r="GRO63" s="154" t="s">
        <v>8</v>
      </c>
      <c r="GRP63" s="154" t="s">
        <v>8</v>
      </c>
      <c r="GRQ63" s="154" t="s">
        <v>8</v>
      </c>
      <c r="GRR63" s="154" t="s">
        <v>8</v>
      </c>
      <c r="GRS63" s="154" t="s">
        <v>8</v>
      </c>
      <c r="GRT63" s="154" t="s">
        <v>8</v>
      </c>
      <c r="GRU63" s="154" t="s">
        <v>8</v>
      </c>
      <c r="GRV63" s="154" t="s">
        <v>8</v>
      </c>
      <c r="GRW63" s="154" t="s">
        <v>8</v>
      </c>
      <c r="GRX63" s="154" t="s">
        <v>8</v>
      </c>
      <c r="GRY63" s="154" t="s">
        <v>8</v>
      </c>
      <c r="GRZ63" s="154" t="s">
        <v>8</v>
      </c>
      <c r="GSA63" s="154" t="s">
        <v>8</v>
      </c>
      <c r="GSB63" s="154" t="s">
        <v>8</v>
      </c>
      <c r="GSC63" s="154" t="s">
        <v>8</v>
      </c>
      <c r="GSD63" s="154" t="s">
        <v>8</v>
      </c>
      <c r="GSE63" s="154" t="s">
        <v>8</v>
      </c>
      <c r="GSF63" s="154" t="s">
        <v>8</v>
      </c>
      <c r="GSG63" s="154" t="s">
        <v>8</v>
      </c>
      <c r="GSH63" s="154" t="s">
        <v>8</v>
      </c>
      <c r="GSI63" s="154" t="s">
        <v>8</v>
      </c>
      <c r="GSJ63" s="154" t="s">
        <v>8</v>
      </c>
      <c r="GSK63" s="154" t="s">
        <v>8</v>
      </c>
      <c r="GSL63" s="154" t="s">
        <v>8</v>
      </c>
      <c r="GSM63" s="154" t="s">
        <v>8</v>
      </c>
      <c r="GSN63" s="154" t="s">
        <v>8</v>
      </c>
      <c r="GSO63" s="154" t="s">
        <v>8</v>
      </c>
      <c r="GSP63" s="154" t="s">
        <v>8</v>
      </c>
      <c r="GSQ63" s="154" t="s">
        <v>8</v>
      </c>
      <c r="GSR63" s="154" t="s">
        <v>8</v>
      </c>
      <c r="GSS63" s="154" t="s">
        <v>8</v>
      </c>
      <c r="GST63" s="154" t="s">
        <v>8</v>
      </c>
      <c r="GSU63" s="154" t="s">
        <v>8</v>
      </c>
      <c r="GSV63" s="154" t="s">
        <v>8</v>
      </c>
      <c r="GSW63" s="154" t="s">
        <v>8</v>
      </c>
      <c r="GSX63" s="154" t="s">
        <v>8</v>
      </c>
      <c r="GSY63" s="154" t="s">
        <v>8</v>
      </c>
      <c r="GSZ63" s="154" t="s">
        <v>8</v>
      </c>
      <c r="GTA63" s="154" t="s">
        <v>8</v>
      </c>
      <c r="GTB63" s="154" t="s">
        <v>8</v>
      </c>
      <c r="GTC63" s="154" t="s">
        <v>8</v>
      </c>
      <c r="GTD63" s="154" t="s">
        <v>8</v>
      </c>
      <c r="GTE63" s="154" t="s">
        <v>8</v>
      </c>
      <c r="GTF63" s="154" t="s">
        <v>8</v>
      </c>
      <c r="GTG63" s="154" t="s">
        <v>8</v>
      </c>
      <c r="GTH63" s="154" t="s">
        <v>8</v>
      </c>
      <c r="GTI63" s="154" t="s">
        <v>8</v>
      </c>
      <c r="GTJ63" s="154" t="s">
        <v>8</v>
      </c>
      <c r="GTK63" s="154" t="s">
        <v>8</v>
      </c>
      <c r="GTL63" s="154" t="s">
        <v>8</v>
      </c>
      <c r="GTM63" s="154" t="s">
        <v>8</v>
      </c>
      <c r="GTN63" s="154" t="s">
        <v>8</v>
      </c>
      <c r="GTO63" s="154" t="s">
        <v>8</v>
      </c>
      <c r="GTP63" s="154" t="s">
        <v>8</v>
      </c>
      <c r="GTQ63" s="154" t="s">
        <v>8</v>
      </c>
      <c r="GTR63" s="154" t="s">
        <v>8</v>
      </c>
      <c r="GTS63" s="154" t="s">
        <v>8</v>
      </c>
      <c r="GTT63" s="154" t="s">
        <v>8</v>
      </c>
      <c r="GTU63" s="154" t="s">
        <v>8</v>
      </c>
      <c r="GTV63" s="154" t="s">
        <v>8</v>
      </c>
      <c r="GTW63" s="154" t="s">
        <v>8</v>
      </c>
      <c r="GTX63" s="154" t="s">
        <v>8</v>
      </c>
      <c r="GTY63" s="154" t="s">
        <v>8</v>
      </c>
      <c r="GTZ63" s="154" t="s">
        <v>8</v>
      </c>
      <c r="GUA63" s="154" t="s">
        <v>8</v>
      </c>
      <c r="GUB63" s="154" t="s">
        <v>8</v>
      </c>
      <c r="GUC63" s="154" t="s">
        <v>8</v>
      </c>
      <c r="GUD63" s="154" t="s">
        <v>8</v>
      </c>
      <c r="GUE63" s="154" t="s">
        <v>8</v>
      </c>
      <c r="GUF63" s="154" t="s">
        <v>8</v>
      </c>
      <c r="GUG63" s="154" t="s">
        <v>8</v>
      </c>
      <c r="GUH63" s="154" t="s">
        <v>8</v>
      </c>
      <c r="GUI63" s="154" t="s">
        <v>8</v>
      </c>
      <c r="GUJ63" s="154" t="s">
        <v>8</v>
      </c>
      <c r="GUK63" s="154" t="s">
        <v>8</v>
      </c>
      <c r="GUL63" s="154" t="s">
        <v>8</v>
      </c>
      <c r="GUM63" s="154" t="s">
        <v>8</v>
      </c>
      <c r="GUN63" s="154" t="s">
        <v>8</v>
      </c>
      <c r="GUO63" s="154" t="s">
        <v>8</v>
      </c>
      <c r="GUP63" s="154" t="s">
        <v>8</v>
      </c>
      <c r="GUQ63" s="154" t="s">
        <v>8</v>
      </c>
      <c r="GUR63" s="154" t="s">
        <v>8</v>
      </c>
      <c r="GUS63" s="154" t="s">
        <v>8</v>
      </c>
      <c r="GUT63" s="154" t="s">
        <v>8</v>
      </c>
      <c r="GUU63" s="154" t="s">
        <v>8</v>
      </c>
      <c r="GUV63" s="154" t="s">
        <v>8</v>
      </c>
      <c r="GUW63" s="154" t="s">
        <v>8</v>
      </c>
      <c r="GUX63" s="154" t="s">
        <v>8</v>
      </c>
      <c r="GUY63" s="154" t="s">
        <v>8</v>
      </c>
      <c r="GUZ63" s="154" t="s">
        <v>8</v>
      </c>
      <c r="GVA63" s="154" t="s">
        <v>8</v>
      </c>
      <c r="GVB63" s="154" t="s">
        <v>8</v>
      </c>
      <c r="GVC63" s="154" t="s">
        <v>8</v>
      </c>
      <c r="GVD63" s="154" t="s">
        <v>8</v>
      </c>
      <c r="GVE63" s="154" t="s">
        <v>8</v>
      </c>
      <c r="GVF63" s="154" t="s">
        <v>8</v>
      </c>
      <c r="GVG63" s="154" t="s">
        <v>8</v>
      </c>
      <c r="GVH63" s="154" t="s">
        <v>8</v>
      </c>
      <c r="GVI63" s="154" t="s">
        <v>8</v>
      </c>
      <c r="GVJ63" s="154" t="s">
        <v>8</v>
      </c>
      <c r="GVK63" s="154" t="s">
        <v>8</v>
      </c>
      <c r="GVL63" s="154" t="s">
        <v>8</v>
      </c>
      <c r="GVM63" s="154" t="s">
        <v>8</v>
      </c>
      <c r="GVN63" s="154" t="s">
        <v>8</v>
      </c>
      <c r="GVO63" s="154" t="s">
        <v>8</v>
      </c>
      <c r="GVP63" s="154" t="s">
        <v>8</v>
      </c>
      <c r="GVQ63" s="154" t="s">
        <v>8</v>
      </c>
      <c r="GVR63" s="154" t="s">
        <v>8</v>
      </c>
      <c r="GVS63" s="154" t="s">
        <v>8</v>
      </c>
      <c r="GVT63" s="154" t="s">
        <v>8</v>
      </c>
      <c r="GVU63" s="154" t="s">
        <v>8</v>
      </c>
      <c r="GVV63" s="154" t="s">
        <v>8</v>
      </c>
      <c r="GVW63" s="154" t="s">
        <v>8</v>
      </c>
      <c r="GVX63" s="154" t="s">
        <v>8</v>
      </c>
      <c r="GVY63" s="154" t="s">
        <v>8</v>
      </c>
      <c r="GVZ63" s="154" t="s">
        <v>8</v>
      </c>
      <c r="GWA63" s="154" t="s">
        <v>8</v>
      </c>
      <c r="GWB63" s="154" t="s">
        <v>8</v>
      </c>
      <c r="GWC63" s="154" t="s">
        <v>8</v>
      </c>
      <c r="GWD63" s="154" t="s">
        <v>8</v>
      </c>
      <c r="GWE63" s="154" t="s">
        <v>8</v>
      </c>
      <c r="GWF63" s="154" t="s">
        <v>8</v>
      </c>
      <c r="GWG63" s="154" t="s">
        <v>8</v>
      </c>
      <c r="GWH63" s="154" t="s">
        <v>8</v>
      </c>
      <c r="GWI63" s="154" t="s">
        <v>8</v>
      </c>
      <c r="GWJ63" s="154" t="s">
        <v>8</v>
      </c>
      <c r="GWK63" s="154" t="s">
        <v>8</v>
      </c>
      <c r="GWL63" s="154" t="s">
        <v>8</v>
      </c>
      <c r="GWM63" s="154" t="s">
        <v>8</v>
      </c>
      <c r="GWN63" s="154" t="s">
        <v>8</v>
      </c>
      <c r="GWO63" s="154" t="s">
        <v>8</v>
      </c>
      <c r="GWP63" s="154" t="s">
        <v>8</v>
      </c>
      <c r="GWQ63" s="154" t="s">
        <v>8</v>
      </c>
      <c r="GWR63" s="154" t="s">
        <v>8</v>
      </c>
      <c r="GWS63" s="154" t="s">
        <v>8</v>
      </c>
      <c r="GWT63" s="154" t="s">
        <v>8</v>
      </c>
      <c r="GWU63" s="154" t="s">
        <v>8</v>
      </c>
      <c r="GWV63" s="154" t="s">
        <v>8</v>
      </c>
      <c r="GWW63" s="154" t="s">
        <v>8</v>
      </c>
      <c r="GWX63" s="154" t="s">
        <v>8</v>
      </c>
      <c r="GWY63" s="154" t="s">
        <v>8</v>
      </c>
      <c r="GWZ63" s="154" t="s">
        <v>8</v>
      </c>
      <c r="GXA63" s="154" t="s">
        <v>8</v>
      </c>
      <c r="GXB63" s="154" t="s">
        <v>8</v>
      </c>
      <c r="GXC63" s="154" t="s">
        <v>8</v>
      </c>
      <c r="GXD63" s="154" t="s">
        <v>8</v>
      </c>
      <c r="GXE63" s="154" t="s">
        <v>8</v>
      </c>
      <c r="GXF63" s="154" t="s">
        <v>8</v>
      </c>
      <c r="GXG63" s="154" t="s">
        <v>8</v>
      </c>
      <c r="GXH63" s="154" t="s">
        <v>8</v>
      </c>
      <c r="GXI63" s="154" t="s">
        <v>8</v>
      </c>
      <c r="GXJ63" s="154" t="s">
        <v>8</v>
      </c>
      <c r="GXK63" s="154" t="s">
        <v>8</v>
      </c>
      <c r="GXL63" s="154" t="s">
        <v>8</v>
      </c>
      <c r="GXM63" s="154" t="s">
        <v>8</v>
      </c>
      <c r="GXN63" s="154" t="s">
        <v>8</v>
      </c>
      <c r="GXO63" s="154" t="s">
        <v>8</v>
      </c>
      <c r="GXP63" s="154" t="s">
        <v>8</v>
      </c>
      <c r="GXQ63" s="154" t="s">
        <v>8</v>
      </c>
      <c r="GXR63" s="154" t="s">
        <v>8</v>
      </c>
      <c r="GXS63" s="154" t="s">
        <v>8</v>
      </c>
      <c r="GXT63" s="154" t="s">
        <v>8</v>
      </c>
      <c r="GXU63" s="154" t="s">
        <v>8</v>
      </c>
      <c r="GXV63" s="154" t="s">
        <v>8</v>
      </c>
      <c r="GXW63" s="154" t="s">
        <v>8</v>
      </c>
      <c r="GXX63" s="154" t="s">
        <v>8</v>
      </c>
      <c r="GXY63" s="154" t="s">
        <v>8</v>
      </c>
      <c r="GXZ63" s="154" t="s">
        <v>8</v>
      </c>
      <c r="GYA63" s="154" t="s">
        <v>8</v>
      </c>
      <c r="GYB63" s="154" t="s">
        <v>8</v>
      </c>
      <c r="GYC63" s="154" t="s">
        <v>8</v>
      </c>
      <c r="GYD63" s="154" t="s">
        <v>8</v>
      </c>
      <c r="GYE63" s="154" t="s">
        <v>8</v>
      </c>
      <c r="GYF63" s="154" t="s">
        <v>8</v>
      </c>
      <c r="GYG63" s="154" t="s">
        <v>8</v>
      </c>
      <c r="GYH63" s="154" t="s">
        <v>8</v>
      </c>
      <c r="GYI63" s="154" t="s">
        <v>8</v>
      </c>
      <c r="GYJ63" s="154" t="s">
        <v>8</v>
      </c>
      <c r="GYK63" s="154" t="s">
        <v>8</v>
      </c>
      <c r="GYL63" s="154" t="s">
        <v>8</v>
      </c>
      <c r="GYM63" s="154" t="s">
        <v>8</v>
      </c>
      <c r="GYN63" s="154" t="s">
        <v>8</v>
      </c>
      <c r="GYO63" s="154" t="s">
        <v>8</v>
      </c>
      <c r="GYP63" s="154" t="s">
        <v>8</v>
      </c>
      <c r="GYQ63" s="154" t="s">
        <v>8</v>
      </c>
      <c r="GYR63" s="154" t="s">
        <v>8</v>
      </c>
      <c r="GYS63" s="154" t="s">
        <v>8</v>
      </c>
      <c r="GYT63" s="154" t="s">
        <v>8</v>
      </c>
      <c r="GYU63" s="154" t="s">
        <v>8</v>
      </c>
      <c r="GYV63" s="154" t="s">
        <v>8</v>
      </c>
      <c r="GYW63" s="154" t="s">
        <v>8</v>
      </c>
      <c r="GYX63" s="154" t="s">
        <v>8</v>
      </c>
      <c r="GYY63" s="154" t="s">
        <v>8</v>
      </c>
      <c r="GYZ63" s="154" t="s">
        <v>8</v>
      </c>
      <c r="GZA63" s="154" t="s">
        <v>8</v>
      </c>
      <c r="GZB63" s="154" t="s">
        <v>8</v>
      </c>
      <c r="GZC63" s="154" t="s">
        <v>8</v>
      </c>
      <c r="GZD63" s="154" t="s">
        <v>8</v>
      </c>
      <c r="GZE63" s="154" t="s">
        <v>8</v>
      </c>
      <c r="GZF63" s="154" t="s">
        <v>8</v>
      </c>
      <c r="GZG63" s="154" t="s">
        <v>8</v>
      </c>
      <c r="GZH63" s="154" t="s">
        <v>8</v>
      </c>
      <c r="GZI63" s="154" t="s">
        <v>8</v>
      </c>
      <c r="GZJ63" s="154" t="s">
        <v>8</v>
      </c>
      <c r="GZK63" s="154" t="s">
        <v>8</v>
      </c>
      <c r="GZL63" s="154" t="s">
        <v>8</v>
      </c>
      <c r="GZM63" s="154" t="s">
        <v>8</v>
      </c>
      <c r="GZN63" s="154" t="s">
        <v>8</v>
      </c>
      <c r="GZO63" s="154" t="s">
        <v>8</v>
      </c>
      <c r="GZP63" s="154" t="s">
        <v>8</v>
      </c>
      <c r="GZQ63" s="154" t="s">
        <v>8</v>
      </c>
      <c r="GZR63" s="154" t="s">
        <v>8</v>
      </c>
      <c r="GZS63" s="154" t="s">
        <v>8</v>
      </c>
      <c r="GZT63" s="154" t="s">
        <v>8</v>
      </c>
      <c r="GZU63" s="154" t="s">
        <v>8</v>
      </c>
      <c r="GZV63" s="154" t="s">
        <v>8</v>
      </c>
      <c r="GZW63" s="154" t="s">
        <v>8</v>
      </c>
      <c r="GZX63" s="154" t="s">
        <v>8</v>
      </c>
      <c r="GZY63" s="154" t="s">
        <v>8</v>
      </c>
      <c r="GZZ63" s="154" t="s">
        <v>8</v>
      </c>
      <c r="HAA63" s="154" t="s">
        <v>8</v>
      </c>
      <c r="HAB63" s="154" t="s">
        <v>8</v>
      </c>
      <c r="HAC63" s="154" t="s">
        <v>8</v>
      </c>
      <c r="HAD63" s="154" t="s">
        <v>8</v>
      </c>
      <c r="HAE63" s="154" t="s">
        <v>8</v>
      </c>
      <c r="HAF63" s="154" t="s">
        <v>8</v>
      </c>
      <c r="HAG63" s="154" t="s">
        <v>8</v>
      </c>
      <c r="HAH63" s="154" t="s">
        <v>8</v>
      </c>
      <c r="HAI63" s="154" t="s">
        <v>8</v>
      </c>
      <c r="HAJ63" s="154" t="s">
        <v>8</v>
      </c>
      <c r="HAK63" s="154" t="s">
        <v>8</v>
      </c>
      <c r="HAL63" s="154" t="s">
        <v>8</v>
      </c>
      <c r="HAM63" s="154" t="s">
        <v>8</v>
      </c>
      <c r="HAN63" s="154" t="s">
        <v>8</v>
      </c>
      <c r="HAO63" s="154" t="s">
        <v>8</v>
      </c>
      <c r="HAP63" s="154" t="s">
        <v>8</v>
      </c>
      <c r="HAQ63" s="154" t="s">
        <v>8</v>
      </c>
      <c r="HAR63" s="154" t="s">
        <v>8</v>
      </c>
      <c r="HAS63" s="154" t="s">
        <v>8</v>
      </c>
      <c r="HAT63" s="154" t="s">
        <v>8</v>
      </c>
      <c r="HAU63" s="154" t="s">
        <v>8</v>
      </c>
      <c r="HAV63" s="154" t="s">
        <v>8</v>
      </c>
      <c r="HAW63" s="154" t="s">
        <v>8</v>
      </c>
      <c r="HAX63" s="154" t="s">
        <v>8</v>
      </c>
      <c r="HAY63" s="154" t="s">
        <v>8</v>
      </c>
      <c r="HAZ63" s="154" t="s">
        <v>8</v>
      </c>
      <c r="HBA63" s="154" t="s">
        <v>8</v>
      </c>
      <c r="HBB63" s="154" t="s">
        <v>8</v>
      </c>
      <c r="HBC63" s="154" t="s">
        <v>8</v>
      </c>
      <c r="HBD63" s="154" t="s">
        <v>8</v>
      </c>
      <c r="HBE63" s="154" t="s">
        <v>8</v>
      </c>
      <c r="HBF63" s="154" t="s">
        <v>8</v>
      </c>
      <c r="HBG63" s="154" t="s">
        <v>8</v>
      </c>
      <c r="HBH63" s="154" t="s">
        <v>8</v>
      </c>
      <c r="HBI63" s="154" t="s">
        <v>8</v>
      </c>
      <c r="HBJ63" s="154" t="s">
        <v>8</v>
      </c>
      <c r="HBK63" s="154" t="s">
        <v>8</v>
      </c>
      <c r="HBL63" s="154" t="s">
        <v>8</v>
      </c>
      <c r="HBM63" s="154" t="s">
        <v>8</v>
      </c>
      <c r="HBN63" s="154" t="s">
        <v>8</v>
      </c>
      <c r="HBO63" s="154" t="s">
        <v>8</v>
      </c>
      <c r="HBP63" s="154" t="s">
        <v>8</v>
      </c>
      <c r="HBQ63" s="154" t="s">
        <v>8</v>
      </c>
      <c r="HBR63" s="154" t="s">
        <v>8</v>
      </c>
      <c r="HBS63" s="154" t="s">
        <v>8</v>
      </c>
      <c r="HBT63" s="154" t="s">
        <v>8</v>
      </c>
      <c r="HBU63" s="154" t="s">
        <v>8</v>
      </c>
      <c r="HBV63" s="154" t="s">
        <v>8</v>
      </c>
      <c r="HBW63" s="154" t="s">
        <v>8</v>
      </c>
      <c r="HBX63" s="154" t="s">
        <v>8</v>
      </c>
      <c r="HBY63" s="154" t="s">
        <v>8</v>
      </c>
      <c r="HBZ63" s="154" t="s">
        <v>8</v>
      </c>
      <c r="HCA63" s="154" t="s">
        <v>8</v>
      </c>
      <c r="HCB63" s="154" t="s">
        <v>8</v>
      </c>
      <c r="HCC63" s="154" t="s">
        <v>8</v>
      </c>
      <c r="HCD63" s="154" t="s">
        <v>8</v>
      </c>
      <c r="HCE63" s="154" t="s">
        <v>8</v>
      </c>
      <c r="HCF63" s="154" t="s">
        <v>8</v>
      </c>
      <c r="HCG63" s="154" t="s">
        <v>8</v>
      </c>
      <c r="HCH63" s="154" t="s">
        <v>8</v>
      </c>
      <c r="HCI63" s="154" t="s">
        <v>8</v>
      </c>
      <c r="HCJ63" s="154" t="s">
        <v>8</v>
      </c>
      <c r="HCK63" s="154" t="s">
        <v>8</v>
      </c>
      <c r="HCL63" s="154" t="s">
        <v>8</v>
      </c>
      <c r="HCM63" s="154" t="s">
        <v>8</v>
      </c>
      <c r="HCN63" s="154" t="s">
        <v>8</v>
      </c>
      <c r="HCO63" s="154" t="s">
        <v>8</v>
      </c>
      <c r="HCP63" s="154" t="s">
        <v>8</v>
      </c>
      <c r="HCQ63" s="154" t="s">
        <v>8</v>
      </c>
      <c r="HCR63" s="154" t="s">
        <v>8</v>
      </c>
      <c r="HCS63" s="154" t="s">
        <v>8</v>
      </c>
      <c r="HCT63" s="154" t="s">
        <v>8</v>
      </c>
      <c r="HCU63" s="154" t="s">
        <v>8</v>
      </c>
      <c r="HCV63" s="154" t="s">
        <v>8</v>
      </c>
      <c r="HCW63" s="154" t="s">
        <v>8</v>
      </c>
      <c r="HCX63" s="154" t="s">
        <v>8</v>
      </c>
      <c r="HCY63" s="154" t="s">
        <v>8</v>
      </c>
      <c r="HCZ63" s="154" t="s">
        <v>8</v>
      </c>
      <c r="HDA63" s="154" t="s">
        <v>8</v>
      </c>
      <c r="HDB63" s="154" t="s">
        <v>8</v>
      </c>
      <c r="HDC63" s="154" t="s">
        <v>8</v>
      </c>
      <c r="HDD63" s="154" t="s">
        <v>8</v>
      </c>
      <c r="HDE63" s="154" t="s">
        <v>8</v>
      </c>
      <c r="HDF63" s="154" t="s">
        <v>8</v>
      </c>
      <c r="HDG63" s="154" t="s">
        <v>8</v>
      </c>
      <c r="HDH63" s="154" t="s">
        <v>8</v>
      </c>
      <c r="HDI63" s="154" t="s">
        <v>8</v>
      </c>
      <c r="HDJ63" s="154" t="s">
        <v>8</v>
      </c>
      <c r="HDK63" s="154" t="s">
        <v>8</v>
      </c>
      <c r="HDL63" s="154" t="s">
        <v>8</v>
      </c>
      <c r="HDM63" s="154" t="s">
        <v>8</v>
      </c>
      <c r="HDN63" s="154" t="s">
        <v>8</v>
      </c>
      <c r="HDO63" s="154" t="s">
        <v>8</v>
      </c>
      <c r="HDP63" s="154" t="s">
        <v>8</v>
      </c>
      <c r="HDQ63" s="154" t="s">
        <v>8</v>
      </c>
      <c r="HDR63" s="154" t="s">
        <v>8</v>
      </c>
      <c r="HDS63" s="154" t="s">
        <v>8</v>
      </c>
      <c r="HDT63" s="154" t="s">
        <v>8</v>
      </c>
      <c r="HDU63" s="154" t="s">
        <v>8</v>
      </c>
      <c r="HDV63" s="154" t="s">
        <v>8</v>
      </c>
      <c r="HDW63" s="154" t="s">
        <v>8</v>
      </c>
      <c r="HDX63" s="154" t="s">
        <v>8</v>
      </c>
      <c r="HDY63" s="154" t="s">
        <v>8</v>
      </c>
      <c r="HDZ63" s="154" t="s">
        <v>8</v>
      </c>
      <c r="HEA63" s="154" t="s">
        <v>8</v>
      </c>
      <c r="HEB63" s="154" t="s">
        <v>8</v>
      </c>
      <c r="HEC63" s="154" t="s">
        <v>8</v>
      </c>
      <c r="HED63" s="154" t="s">
        <v>8</v>
      </c>
      <c r="HEE63" s="154" t="s">
        <v>8</v>
      </c>
      <c r="HEF63" s="154" t="s">
        <v>8</v>
      </c>
      <c r="HEG63" s="154" t="s">
        <v>8</v>
      </c>
      <c r="HEH63" s="154" t="s">
        <v>8</v>
      </c>
      <c r="HEI63" s="154" t="s">
        <v>8</v>
      </c>
      <c r="HEJ63" s="154" t="s">
        <v>8</v>
      </c>
      <c r="HEK63" s="154" t="s">
        <v>8</v>
      </c>
      <c r="HEL63" s="154" t="s">
        <v>8</v>
      </c>
      <c r="HEM63" s="154" t="s">
        <v>8</v>
      </c>
      <c r="HEN63" s="154" t="s">
        <v>8</v>
      </c>
      <c r="HEO63" s="154" t="s">
        <v>8</v>
      </c>
      <c r="HEP63" s="154" t="s">
        <v>8</v>
      </c>
      <c r="HEQ63" s="154" t="s">
        <v>8</v>
      </c>
      <c r="HER63" s="154" t="s">
        <v>8</v>
      </c>
      <c r="HES63" s="154" t="s">
        <v>8</v>
      </c>
      <c r="HET63" s="154" t="s">
        <v>8</v>
      </c>
      <c r="HEU63" s="154" t="s">
        <v>8</v>
      </c>
      <c r="HEV63" s="154" t="s">
        <v>8</v>
      </c>
      <c r="HEW63" s="154" t="s">
        <v>8</v>
      </c>
      <c r="HEX63" s="154" t="s">
        <v>8</v>
      </c>
      <c r="HEY63" s="154" t="s">
        <v>8</v>
      </c>
      <c r="HEZ63" s="154" t="s">
        <v>8</v>
      </c>
      <c r="HFA63" s="154" t="s">
        <v>8</v>
      </c>
      <c r="HFB63" s="154" t="s">
        <v>8</v>
      </c>
      <c r="HFC63" s="154" t="s">
        <v>8</v>
      </c>
      <c r="HFD63" s="154" t="s">
        <v>8</v>
      </c>
      <c r="HFE63" s="154" t="s">
        <v>8</v>
      </c>
      <c r="HFF63" s="154" t="s">
        <v>8</v>
      </c>
      <c r="HFG63" s="154" t="s">
        <v>8</v>
      </c>
      <c r="HFH63" s="154" t="s">
        <v>8</v>
      </c>
      <c r="HFI63" s="154" t="s">
        <v>8</v>
      </c>
      <c r="HFJ63" s="154" t="s">
        <v>8</v>
      </c>
      <c r="HFK63" s="154" t="s">
        <v>8</v>
      </c>
      <c r="HFL63" s="154" t="s">
        <v>8</v>
      </c>
      <c r="HFM63" s="154" t="s">
        <v>8</v>
      </c>
      <c r="HFN63" s="154" t="s">
        <v>8</v>
      </c>
      <c r="HFO63" s="154" t="s">
        <v>8</v>
      </c>
      <c r="HFP63" s="154" t="s">
        <v>8</v>
      </c>
      <c r="HFQ63" s="154" t="s">
        <v>8</v>
      </c>
      <c r="HFR63" s="154" t="s">
        <v>8</v>
      </c>
      <c r="HFS63" s="154" t="s">
        <v>8</v>
      </c>
      <c r="HFT63" s="154" t="s">
        <v>8</v>
      </c>
      <c r="HFU63" s="154" t="s">
        <v>8</v>
      </c>
      <c r="HFV63" s="154" t="s">
        <v>8</v>
      </c>
      <c r="HFW63" s="154" t="s">
        <v>8</v>
      </c>
      <c r="HFX63" s="154" t="s">
        <v>8</v>
      </c>
      <c r="HFY63" s="154" t="s">
        <v>8</v>
      </c>
      <c r="HFZ63" s="154" t="s">
        <v>8</v>
      </c>
      <c r="HGA63" s="154" t="s">
        <v>8</v>
      </c>
      <c r="HGB63" s="154" t="s">
        <v>8</v>
      </c>
      <c r="HGC63" s="154" t="s">
        <v>8</v>
      </c>
      <c r="HGD63" s="154" t="s">
        <v>8</v>
      </c>
      <c r="HGE63" s="154" t="s">
        <v>8</v>
      </c>
      <c r="HGF63" s="154" t="s">
        <v>8</v>
      </c>
      <c r="HGG63" s="154" t="s">
        <v>8</v>
      </c>
      <c r="HGH63" s="154" t="s">
        <v>8</v>
      </c>
      <c r="HGI63" s="154" t="s">
        <v>8</v>
      </c>
      <c r="HGJ63" s="154" t="s">
        <v>8</v>
      </c>
      <c r="HGK63" s="154" t="s">
        <v>8</v>
      </c>
      <c r="HGL63" s="154" t="s">
        <v>8</v>
      </c>
      <c r="HGM63" s="154" t="s">
        <v>8</v>
      </c>
      <c r="HGN63" s="154" t="s">
        <v>8</v>
      </c>
      <c r="HGO63" s="154" t="s">
        <v>8</v>
      </c>
      <c r="HGP63" s="154" t="s">
        <v>8</v>
      </c>
      <c r="HGQ63" s="154" t="s">
        <v>8</v>
      </c>
      <c r="HGR63" s="154" t="s">
        <v>8</v>
      </c>
      <c r="HGS63" s="154" t="s">
        <v>8</v>
      </c>
      <c r="HGT63" s="154" t="s">
        <v>8</v>
      </c>
      <c r="HGU63" s="154" t="s">
        <v>8</v>
      </c>
      <c r="HGV63" s="154" t="s">
        <v>8</v>
      </c>
      <c r="HGW63" s="154" t="s">
        <v>8</v>
      </c>
      <c r="HGX63" s="154" t="s">
        <v>8</v>
      </c>
      <c r="HGY63" s="154" t="s">
        <v>8</v>
      </c>
      <c r="HGZ63" s="154" t="s">
        <v>8</v>
      </c>
      <c r="HHA63" s="154" t="s">
        <v>8</v>
      </c>
      <c r="HHB63" s="154" t="s">
        <v>8</v>
      </c>
      <c r="HHC63" s="154" t="s">
        <v>8</v>
      </c>
      <c r="HHD63" s="154" t="s">
        <v>8</v>
      </c>
      <c r="HHE63" s="154" t="s">
        <v>8</v>
      </c>
      <c r="HHF63" s="154" t="s">
        <v>8</v>
      </c>
      <c r="HHG63" s="154" t="s">
        <v>8</v>
      </c>
      <c r="HHH63" s="154" t="s">
        <v>8</v>
      </c>
      <c r="HHI63" s="154" t="s">
        <v>8</v>
      </c>
      <c r="HHJ63" s="154" t="s">
        <v>8</v>
      </c>
      <c r="HHK63" s="154" t="s">
        <v>8</v>
      </c>
      <c r="HHL63" s="154" t="s">
        <v>8</v>
      </c>
      <c r="HHM63" s="154" t="s">
        <v>8</v>
      </c>
      <c r="HHN63" s="154" t="s">
        <v>8</v>
      </c>
      <c r="HHO63" s="154" t="s">
        <v>8</v>
      </c>
      <c r="HHP63" s="154" t="s">
        <v>8</v>
      </c>
      <c r="HHQ63" s="154" t="s">
        <v>8</v>
      </c>
      <c r="HHR63" s="154" t="s">
        <v>8</v>
      </c>
      <c r="HHS63" s="154" t="s">
        <v>8</v>
      </c>
      <c r="HHT63" s="154" t="s">
        <v>8</v>
      </c>
      <c r="HHU63" s="154" t="s">
        <v>8</v>
      </c>
      <c r="HHV63" s="154" t="s">
        <v>8</v>
      </c>
      <c r="HHW63" s="154" t="s">
        <v>8</v>
      </c>
      <c r="HHX63" s="154" t="s">
        <v>8</v>
      </c>
      <c r="HHY63" s="154" t="s">
        <v>8</v>
      </c>
      <c r="HHZ63" s="154" t="s">
        <v>8</v>
      </c>
      <c r="HIA63" s="154" t="s">
        <v>8</v>
      </c>
      <c r="HIB63" s="154" t="s">
        <v>8</v>
      </c>
      <c r="HIC63" s="154" t="s">
        <v>8</v>
      </c>
      <c r="HID63" s="154" t="s">
        <v>8</v>
      </c>
      <c r="HIE63" s="154" t="s">
        <v>8</v>
      </c>
      <c r="HIF63" s="154" t="s">
        <v>8</v>
      </c>
      <c r="HIG63" s="154" t="s">
        <v>8</v>
      </c>
      <c r="HIH63" s="154" t="s">
        <v>8</v>
      </c>
      <c r="HII63" s="154" t="s">
        <v>8</v>
      </c>
      <c r="HIJ63" s="154" t="s">
        <v>8</v>
      </c>
      <c r="HIK63" s="154" t="s">
        <v>8</v>
      </c>
      <c r="HIL63" s="154" t="s">
        <v>8</v>
      </c>
      <c r="HIM63" s="154" t="s">
        <v>8</v>
      </c>
      <c r="HIN63" s="154" t="s">
        <v>8</v>
      </c>
      <c r="HIO63" s="154" t="s">
        <v>8</v>
      </c>
      <c r="HIP63" s="154" t="s">
        <v>8</v>
      </c>
      <c r="HIQ63" s="154" t="s">
        <v>8</v>
      </c>
      <c r="HIR63" s="154" t="s">
        <v>8</v>
      </c>
      <c r="HIS63" s="154" t="s">
        <v>8</v>
      </c>
      <c r="HIT63" s="154" t="s">
        <v>8</v>
      </c>
      <c r="HIU63" s="154" t="s">
        <v>8</v>
      </c>
      <c r="HIV63" s="154" t="s">
        <v>8</v>
      </c>
      <c r="HIW63" s="154" t="s">
        <v>8</v>
      </c>
      <c r="HIX63" s="154" t="s">
        <v>8</v>
      </c>
      <c r="HIY63" s="154" t="s">
        <v>8</v>
      </c>
      <c r="HIZ63" s="154" t="s">
        <v>8</v>
      </c>
      <c r="HJA63" s="154" t="s">
        <v>8</v>
      </c>
      <c r="HJB63" s="154" t="s">
        <v>8</v>
      </c>
      <c r="HJC63" s="154" t="s">
        <v>8</v>
      </c>
      <c r="HJD63" s="154" t="s">
        <v>8</v>
      </c>
      <c r="HJE63" s="154" t="s">
        <v>8</v>
      </c>
      <c r="HJF63" s="154" t="s">
        <v>8</v>
      </c>
      <c r="HJG63" s="154" t="s">
        <v>8</v>
      </c>
      <c r="HJH63" s="154" t="s">
        <v>8</v>
      </c>
      <c r="HJI63" s="154" t="s">
        <v>8</v>
      </c>
      <c r="HJJ63" s="154" t="s">
        <v>8</v>
      </c>
      <c r="HJK63" s="154" t="s">
        <v>8</v>
      </c>
      <c r="HJL63" s="154" t="s">
        <v>8</v>
      </c>
      <c r="HJM63" s="154" t="s">
        <v>8</v>
      </c>
      <c r="HJN63" s="154" t="s">
        <v>8</v>
      </c>
      <c r="HJO63" s="154" t="s">
        <v>8</v>
      </c>
      <c r="HJP63" s="154" t="s">
        <v>8</v>
      </c>
      <c r="HJQ63" s="154" t="s">
        <v>8</v>
      </c>
      <c r="HJR63" s="154" t="s">
        <v>8</v>
      </c>
      <c r="HJS63" s="154" t="s">
        <v>8</v>
      </c>
      <c r="HJT63" s="154" t="s">
        <v>8</v>
      </c>
      <c r="HJU63" s="154" t="s">
        <v>8</v>
      </c>
      <c r="HJV63" s="154" t="s">
        <v>8</v>
      </c>
      <c r="HJW63" s="154" t="s">
        <v>8</v>
      </c>
      <c r="HJX63" s="154" t="s">
        <v>8</v>
      </c>
      <c r="HJY63" s="154" t="s">
        <v>8</v>
      </c>
      <c r="HJZ63" s="154" t="s">
        <v>8</v>
      </c>
      <c r="HKA63" s="154" t="s">
        <v>8</v>
      </c>
      <c r="HKB63" s="154" t="s">
        <v>8</v>
      </c>
      <c r="HKC63" s="154" t="s">
        <v>8</v>
      </c>
      <c r="HKD63" s="154" t="s">
        <v>8</v>
      </c>
      <c r="HKE63" s="154" t="s">
        <v>8</v>
      </c>
      <c r="HKF63" s="154" t="s">
        <v>8</v>
      </c>
      <c r="HKG63" s="154" t="s">
        <v>8</v>
      </c>
      <c r="HKH63" s="154" t="s">
        <v>8</v>
      </c>
      <c r="HKI63" s="154" t="s">
        <v>8</v>
      </c>
      <c r="HKJ63" s="154" t="s">
        <v>8</v>
      </c>
      <c r="HKK63" s="154" t="s">
        <v>8</v>
      </c>
      <c r="HKL63" s="154" t="s">
        <v>8</v>
      </c>
      <c r="HKM63" s="154" t="s">
        <v>8</v>
      </c>
      <c r="HKN63" s="154" t="s">
        <v>8</v>
      </c>
      <c r="HKO63" s="154" t="s">
        <v>8</v>
      </c>
      <c r="HKP63" s="154" t="s">
        <v>8</v>
      </c>
      <c r="HKQ63" s="154" t="s">
        <v>8</v>
      </c>
      <c r="HKR63" s="154" t="s">
        <v>8</v>
      </c>
      <c r="HKS63" s="154" t="s">
        <v>8</v>
      </c>
      <c r="HKT63" s="154" t="s">
        <v>8</v>
      </c>
      <c r="HKU63" s="154" t="s">
        <v>8</v>
      </c>
      <c r="HKV63" s="154" t="s">
        <v>8</v>
      </c>
      <c r="HKW63" s="154" t="s">
        <v>8</v>
      </c>
      <c r="HKX63" s="154" t="s">
        <v>8</v>
      </c>
      <c r="HKY63" s="154" t="s">
        <v>8</v>
      </c>
      <c r="HKZ63" s="154" t="s">
        <v>8</v>
      </c>
      <c r="HLA63" s="154" t="s">
        <v>8</v>
      </c>
      <c r="HLB63" s="154" t="s">
        <v>8</v>
      </c>
      <c r="HLC63" s="154" t="s">
        <v>8</v>
      </c>
      <c r="HLD63" s="154" t="s">
        <v>8</v>
      </c>
      <c r="HLE63" s="154" t="s">
        <v>8</v>
      </c>
      <c r="HLF63" s="154" t="s">
        <v>8</v>
      </c>
      <c r="HLG63" s="154" t="s">
        <v>8</v>
      </c>
      <c r="HLH63" s="154" t="s">
        <v>8</v>
      </c>
      <c r="HLI63" s="154" t="s">
        <v>8</v>
      </c>
      <c r="HLJ63" s="154" t="s">
        <v>8</v>
      </c>
      <c r="HLK63" s="154" t="s">
        <v>8</v>
      </c>
      <c r="HLL63" s="154" t="s">
        <v>8</v>
      </c>
      <c r="HLM63" s="154" t="s">
        <v>8</v>
      </c>
      <c r="HLN63" s="154" t="s">
        <v>8</v>
      </c>
      <c r="HLO63" s="154" t="s">
        <v>8</v>
      </c>
      <c r="HLP63" s="154" t="s">
        <v>8</v>
      </c>
      <c r="HLQ63" s="154" t="s">
        <v>8</v>
      </c>
      <c r="HLR63" s="154" t="s">
        <v>8</v>
      </c>
      <c r="HLS63" s="154" t="s">
        <v>8</v>
      </c>
      <c r="HLT63" s="154" t="s">
        <v>8</v>
      </c>
      <c r="HLU63" s="154" t="s">
        <v>8</v>
      </c>
      <c r="HLV63" s="154" t="s">
        <v>8</v>
      </c>
      <c r="HLW63" s="154" t="s">
        <v>8</v>
      </c>
      <c r="HLX63" s="154" t="s">
        <v>8</v>
      </c>
      <c r="HLY63" s="154" t="s">
        <v>8</v>
      </c>
      <c r="HLZ63" s="154" t="s">
        <v>8</v>
      </c>
      <c r="HMA63" s="154" t="s">
        <v>8</v>
      </c>
      <c r="HMB63" s="154" t="s">
        <v>8</v>
      </c>
      <c r="HMC63" s="154" t="s">
        <v>8</v>
      </c>
      <c r="HMD63" s="154" t="s">
        <v>8</v>
      </c>
      <c r="HME63" s="154" t="s">
        <v>8</v>
      </c>
      <c r="HMF63" s="154" t="s">
        <v>8</v>
      </c>
      <c r="HMG63" s="154" t="s">
        <v>8</v>
      </c>
      <c r="HMH63" s="154" t="s">
        <v>8</v>
      </c>
      <c r="HMI63" s="154" t="s">
        <v>8</v>
      </c>
      <c r="HMJ63" s="154" t="s">
        <v>8</v>
      </c>
      <c r="HMK63" s="154" t="s">
        <v>8</v>
      </c>
      <c r="HML63" s="154" t="s">
        <v>8</v>
      </c>
      <c r="HMM63" s="154" t="s">
        <v>8</v>
      </c>
      <c r="HMN63" s="154" t="s">
        <v>8</v>
      </c>
      <c r="HMO63" s="154" t="s">
        <v>8</v>
      </c>
      <c r="HMP63" s="154" t="s">
        <v>8</v>
      </c>
      <c r="HMQ63" s="154" t="s">
        <v>8</v>
      </c>
      <c r="HMR63" s="154" t="s">
        <v>8</v>
      </c>
      <c r="HMS63" s="154" t="s">
        <v>8</v>
      </c>
      <c r="HMT63" s="154" t="s">
        <v>8</v>
      </c>
      <c r="HMU63" s="154" t="s">
        <v>8</v>
      </c>
      <c r="HMV63" s="154" t="s">
        <v>8</v>
      </c>
      <c r="HMW63" s="154" t="s">
        <v>8</v>
      </c>
      <c r="HMX63" s="154" t="s">
        <v>8</v>
      </c>
      <c r="HMY63" s="154" t="s">
        <v>8</v>
      </c>
      <c r="HMZ63" s="154" t="s">
        <v>8</v>
      </c>
      <c r="HNA63" s="154" t="s">
        <v>8</v>
      </c>
      <c r="HNB63" s="154" t="s">
        <v>8</v>
      </c>
      <c r="HNC63" s="154" t="s">
        <v>8</v>
      </c>
      <c r="HND63" s="154" t="s">
        <v>8</v>
      </c>
      <c r="HNE63" s="154" t="s">
        <v>8</v>
      </c>
      <c r="HNF63" s="154" t="s">
        <v>8</v>
      </c>
      <c r="HNG63" s="154" t="s">
        <v>8</v>
      </c>
      <c r="HNH63" s="154" t="s">
        <v>8</v>
      </c>
      <c r="HNI63" s="154" t="s">
        <v>8</v>
      </c>
      <c r="HNJ63" s="154" t="s">
        <v>8</v>
      </c>
      <c r="HNK63" s="154" t="s">
        <v>8</v>
      </c>
      <c r="HNL63" s="154" t="s">
        <v>8</v>
      </c>
      <c r="HNM63" s="154" t="s">
        <v>8</v>
      </c>
      <c r="HNN63" s="154" t="s">
        <v>8</v>
      </c>
      <c r="HNO63" s="154" t="s">
        <v>8</v>
      </c>
      <c r="HNP63" s="154" t="s">
        <v>8</v>
      </c>
      <c r="HNQ63" s="154" t="s">
        <v>8</v>
      </c>
      <c r="HNR63" s="154" t="s">
        <v>8</v>
      </c>
      <c r="HNS63" s="154" t="s">
        <v>8</v>
      </c>
      <c r="HNT63" s="154" t="s">
        <v>8</v>
      </c>
      <c r="HNU63" s="154" t="s">
        <v>8</v>
      </c>
      <c r="HNV63" s="154" t="s">
        <v>8</v>
      </c>
      <c r="HNW63" s="154" t="s">
        <v>8</v>
      </c>
      <c r="HNX63" s="154" t="s">
        <v>8</v>
      </c>
      <c r="HNY63" s="154" t="s">
        <v>8</v>
      </c>
      <c r="HNZ63" s="154" t="s">
        <v>8</v>
      </c>
      <c r="HOA63" s="154" t="s">
        <v>8</v>
      </c>
      <c r="HOB63" s="154" t="s">
        <v>8</v>
      </c>
      <c r="HOC63" s="154" t="s">
        <v>8</v>
      </c>
      <c r="HOD63" s="154" t="s">
        <v>8</v>
      </c>
      <c r="HOE63" s="154" t="s">
        <v>8</v>
      </c>
      <c r="HOF63" s="154" t="s">
        <v>8</v>
      </c>
      <c r="HOG63" s="154" t="s">
        <v>8</v>
      </c>
      <c r="HOH63" s="154" t="s">
        <v>8</v>
      </c>
      <c r="HOI63" s="154" t="s">
        <v>8</v>
      </c>
      <c r="HOJ63" s="154" t="s">
        <v>8</v>
      </c>
      <c r="HOK63" s="154" t="s">
        <v>8</v>
      </c>
      <c r="HOL63" s="154" t="s">
        <v>8</v>
      </c>
      <c r="HOM63" s="154" t="s">
        <v>8</v>
      </c>
      <c r="HON63" s="154" t="s">
        <v>8</v>
      </c>
      <c r="HOO63" s="154" t="s">
        <v>8</v>
      </c>
      <c r="HOP63" s="154" t="s">
        <v>8</v>
      </c>
      <c r="HOQ63" s="154" t="s">
        <v>8</v>
      </c>
      <c r="HOR63" s="154" t="s">
        <v>8</v>
      </c>
      <c r="HOS63" s="154" t="s">
        <v>8</v>
      </c>
      <c r="HOT63" s="154" t="s">
        <v>8</v>
      </c>
      <c r="HOU63" s="154" t="s">
        <v>8</v>
      </c>
      <c r="HOV63" s="154" t="s">
        <v>8</v>
      </c>
      <c r="HOW63" s="154" t="s">
        <v>8</v>
      </c>
      <c r="HOX63" s="154" t="s">
        <v>8</v>
      </c>
      <c r="HOY63" s="154" t="s">
        <v>8</v>
      </c>
      <c r="HOZ63" s="154" t="s">
        <v>8</v>
      </c>
      <c r="HPA63" s="154" t="s">
        <v>8</v>
      </c>
      <c r="HPB63" s="154" t="s">
        <v>8</v>
      </c>
      <c r="HPC63" s="154" t="s">
        <v>8</v>
      </c>
      <c r="HPD63" s="154" t="s">
        <v>8</v>
      </c>
      <c r="HPE63" s="154" t="s">
        <v>8</v>
      </c>
      <c r="HPF63" s="154" t="s">
        <v>8</v>
      </c>
      <c r="HPG63" s="154" t="s">
        <v>8</v>
      </c>
      <c r="HPH63" s="154" t="s">
        <v>8</v>
      </c>
      <c r="HPI63" s="154" t="s">
        <v>8</v>
      </c>
      <c r="HPJ63" s="154" t="s">
        <v>8</v>
      </c>
      <c r="HPK63" s="154" t="s">
        <v>8</v>
      </c>
      <c r="HPL63" s="154" t="s">
        <v>8</v>
      </c>
      <c r="HPM63" s="154" t="s">
        <v>8</v>
      </c>
      <c r="HPN63" s="154" t="s">
        <v>8</v>
      </c>
      <c r="HPO63" s="154" t="s">
        <v>8</v>
      </c>
      <c r="HPP63" s="154" t="s">
        <v>8</v>
      </c>
      <c r="HPQ63" s="154" t="s">
        <v>8</v>
      </c>
      <c r="HPR63" s="154" t="s">
        <v>8</v>
      </c>
      <c r="HPS63" s="154" t="s">
        <v>8</v>
      </c>
      <c r="HPT63" s="154" t="s">
        <v>8</v>
      </c>
      <c r="HPU63" s="154" t="s">
        <v>8</v>
      </c>
      <c r="HPV63" s="154" t="s">
        <v>8</v>
      </c>
      <c r="HPW63" s="154" t="s">
        <v>8</v>
      </c>
      <c r="HPX63" s="154" t="s">
        <v>8</v>
      </c>
      <c r="HPY63" s="154" t="s">
        <v>8</v>
      </c>
      <c r="HPZ63" s="154" t="s">
        <v>8</v>
      </c>
      <c r="HQA63" s="154" t="s">
        <v>8</v>
      </c>
      <c r="HQB63" s="154" t="s">
        <v>8</v>
      </c>
      <c r="HQC63" s="154" t="s">
        <v>8</v>
      </c>
      <c r="HQD63" s="154" t="s">
        <v>8</v>
      </c>
      <c r="HQE63" s="154" t="s">
        <v>8</v>
      </c>
      <c r="HQF63" s="154" t="s">
        <v>8</v>
      </c>
      <c r="HQG63" s="154" t="s">
        <v>8</v>
      </c>
      <c r="HQH63" s="154" t="s">
        <v>8</v>
      </c>
      <c r="HQI63" s="154" t="s">
        <v>8</v>
      </c>
      <c r="HQJ63" s="154" t="s">
        <v>8</v>
      </c>
      <c r="HQK63" s="154" t="s">
        <v>8</v>
      </c>
      <c r="HQL63" s="154" t="s">
        <v>8</v>
      </c>
      <c r="HQM63" s="154" t="s">
        <v>8</v>
      </c>
      <c r="HQN63" s="154" t="s">
        <v>8</v>
      </c>
      <c r="HQO63" s="154" t="s">
        <v>8</v>
      </c>
      <c r="HQP63" s="154" t="s">
        <v>8</v>
      </c>
      <c r="HQQ63" s="154" t="s">
        <v>8</v>
      </c>
      <c r="HQR63" s="154" t="s">
        <v>8</v>
      </c>
      <c r="HQS63" s="154" t="s">
        <v>8</v>
      </c>
      <c r="HQT63" s="154" t="s">
        <v>8</v>
      </c>
      <c r="HQU63" s="154" t="s">
        <v>8</v>
      </c>
      <c r="HQV63" s="154" t="s">
        <v>8</v>
      </c>
      <c r="HQW63" s="154" t="s">
        <v>8</v>
      </c>
      <c r="HQX63" s="154" t="s">
        <v>8</v>
      </c>
      <c r="HQY63" s="154" t="s">
        <v>8</v>
      </c>
      <c r="HQZ63" s="154" t="s">
        <v>8</v>
      </c>
      <c r="HRA63" s="154" t="s">
        <v>8</v>
      </c>
      <c r="HRB63" s="154" t="s">
        <v>8</v>
      </c>
      <c r="HRC63" s="154" t="s">
        <v>8</v>
      </c>
      <c r="HRD63" s="154" t="s">
        <v>8</v>
      </c>
      <c r="HRE63" s="154" t="s">
        <v>8</v>
      </c>
      <c r="HRF63" s="154" t="s">
        <v>8</v>
      </c>
      <c r="HRG63" s="154" t="s">
        <v>8</v>
      </c>
      <c r="HRH63" s="154" t="s">
        <v>8</v>
      </c>
      <c r="HRI63" s="154" t="s">
        <v>8</v>
      </c>
      <c r="HRJ63" s="154" t="s">
        <v>8</v>
      </c>
      <c r="HRK63" s="154" t="s">
        <v>8</v>
      </c>
      <c r="HRL63" s="154" t="s">
        <v>8</v>
      </c>
      <c r="HRM63" s="154" t="s">
        <v>8</v>
      </c>
      <c r="HRN63" s="154" t="s">
        <v>8</v>
      </c>
      <c r="HRO63" s="154" t="s">
        <v>8</v>
      </c>
      <c r="HRP63" s="154" t="s">
        <v>8</v>
      </c>
      <c r="HRQ63" s="154" t="s">
        <v>8</v>
      </c>
      <c r="HRR63" s="154" t="s">
        <v>8</v>
      </c>
      <c r="HRS63" s="154" t="s">
        <v>8</v>
      </c>
      <c r="HRT63" s="154" t="s">
        <v>8</v>
      </c>
      <c r="HRU63" s="154" t="s">
        <v>8</v>
      </c>
      <c r="HRV63" s="154" t="s">
        <v>8</v>
      </c>
      <c r="HRW63" s="154" t="s">
        <v>8</v>
      </c>
      <c r="HRX63" s="154" t="s">
        <v>8</v>
      </c>
      <c r="HRY63" s="154" t="s">
        <v>8</v>
      </c>
      <c r="HRZ63" s="154" t="s">
        <v>8</v>
      </c>
      <c r="HSA63" s="154" t="s">
        <v>8</v>
      </c>
      <c r="HSB63" s="154" t="s">
        <v>8</v>
      </c>
      <c r="HSC63" s="154" t="s">
        <v>8</v>
      </c>
      <c r="HSD63" s="154" t="s">
        <v>8</v>
      </c>
      <c r="HSE63" s="154" t="s">
        <v>8</v>
      </c>
      <c r="HSF63" s="154" t="s">
        <v>8</v>
      </c>
      <c r="HSG63" s="154" t="s">
        <v>8</v>
      </c>
      <c r="HSH63" s="154" t="s">
        <v>8</v>
      </c>
      <c r="HSI63" s="154" t="s">
        <v>8</v>
      </c>
      <c r="HSJ63" s="154" t="s">
        <v>8</v>
      </c>
      <c r="HSK63" s="154" t="s">
        <v>8</v>
      </c>
      <c r="HSL63" s="154" t="s">
        <v>8</v>
      </c>
      <c r="HSM63" s="154" t="s">
        <v>8</v>
      </c>
      <c r="HSN63" s="154" t="s">
        <v>8</v>
      </c>
      <c r="HSO63" s="154" t="s">
        <v>8</v>
      </c>
      <c r="HSP63" s="154" t="s">
        <v>8</v>
      </c>
      <c r="HSQ63" s="154" t="s">
        <v>8</v>
      </c>
      <c r="HSR63" s="154" t="s">
        <v>8</v>
      </c>
      <c r="HSS63" s="154" t="s">
        <v>8</v>
      </c>
      <c r="HST63" s="154" t="s">
        <v>8</v>
      </c>
      <c r="HSU63" s="154" t="s">
        <v>8</v>
      </c>
      <c r="HSV63" s="154" t="s">
        <v>8</v>
      </c>
      <c r="HSW63" s="154" t="s">
        <v>8</v>
      </c>
      <c r="HSX63" s="154" t="s">
        <v>8</v>
      </c>
      <c r="HSY63" s="154" t="s">
        <v>8</v>
      </c>
      <c r="HSZ63" s="154" t="s">
        <v>8</v>
      </c>
      <c r="HTA63" s="154" t="s">
        <v>8</v>
      </c>
      <c r="HTB63" s="154" t="s">
        <v>8</v>
      </c>
      <c r="HTC63" s="154" t="s">
        <v>8</v>
      </c>
      <c r="HTD63" s="154" t="s">
        <v>8</v>
      </c>
      <c r="HTE63" s="154" t="s">
        <v>8</v>
      </c>
      <c r="HTF63" s="154" t="s">
        <v>8</v>
      </c>
      <c r="HTG63" s="154" t="s">
        <v>8</v>
      </c>
      <c r="HTH63" s="154" t="s">
        <v>8</v>
      </c>
      <c r="HTI63" s="154" t="s">
        <v>8</v>
      </c>
      <c r="HTJ63" s="154" t="s">
        <v>8</v>
      </c>
      <c r="HTK63" s="154" t="s">
        <v>8</v>
      </c>
      <c r="HTL63" s="154" t="s">
        <v>8</v>
      </c>
      <c r="HTM63" s="154" t="s">
        <v>8</v>
      </c>
      <c r="HTN63" s="154" t="s">
        <v>8</v>
      </c>
      <c r="HTO63" s="154" t="s">
        <v>8</v>
      </c>
      <c r="HTP63" s="154" t="s">
        <v>8</v>
      </c>
      <c r="HTQ63" s="154" t="s">
        <v>8</v>
      </c>
      <c r="HTR63" s="154" t="s">
        <v>8</v>
      </c>
      <c r="HTS63" s="154" t="s">
        <v>8</v>
      </c>
      <c r="HTT63" s="154" t="s">
        <v>8</v>
      </c>
      <c r="HTU63" s="154" t="s">
        <v>8</v>
      </c>
      <c r="HTV63" s="154" t="s">
        <v>8</v>
      </c>
      <c r="HTW63" s="154" t="s">
        <v>8</v>
      </c>
      <c r="HTX63" s="154" t="s">
        <v>8</v>
      </c>
      <c r="HTY63" s="154" t="s">
        <v>8</v>
      </c>
      <c r="HTZ63" s="154" t="s">
        <v>8</v>
      </c>
      <c r="HUA63" s="154" t="s">
        <v>8</v>
      </c>
      <c r="HUB63" s="154" t="s">
        <v>8</v>
      </c>
      <c r="HUC63" s="154" t="s">
        <v>8</v>
      </c>
      <c r="HUD63" s="154" t="s">
        <v>8</v>
      </c>
      <c r="HUE63" s="154" t="s">
        <v>8</v>
      </c>
      <c r="HUF63" s="154" t="s">
        <v>8</v>
      </c>
      <c r="HUG63" s="154" t="s">
        <v>8</v>
      </c>
      <c r="HUH63" s="154" t="s">
        <v>8</v>
      </c>
      <c r="HUI63" s="154" t="s">
        <v>8</v>
      </c>
      <c r="HUJ63" s="154" t="s">
        <v>8</v>
      </c>
      <c r="HUK63" s="154" t="s">
        <v>8</v>
      </c>
      <c r="HUL63" s="154" t="s">
        <v>8</v>
      </c>
      <c r="HUM63" s="154" t="s">
        <v>8</v>
      </c>
      <c r="HUN63" s="154" t="s">
        <v>8</v>
      </c>
      <c r="HUO63" s="154" t="s">
        <v>8</v>
      </c>
      <c r="HUP63" s="154" t="s">
        <v>8</v>
      </c>
      <c r="HUQ63" s="154" t="s">
        <v>8</v>
      </c>
      <c r="HUR63" s="154" t="s">
        <v>8</v>
      </c>
      <c r="HUS63" s="154" t="s">
        <v>8</v>
      </c>
      <c r="HUT63" s="154" t="s">
        <v>8</v>
      </c>
      <c r="HUU63" s="154" t="s">
        <v>8</v>
      </c>
      <c r="HUV63" s="154" t="s">
        <v>8</v>
      </c>
      <c r="HUW63" s="154" t="s">
        <v>8</v>
      </c>
      <c r="HUX63" s="154" t="s">
        <v>8</v>
      </c>
      <c r="HUY63" s="154" t="s">
        <v>8</v>
      </c>
      <c r="HUZ63" s="154" t="s">
        <v>8</v>
      </c>
      <c r="HVA63" s="154" t="s">
        <v>8</v>
      </c>
      <c r="HVB63" s="154" t="s">
        <v>8</v>
      </c>
      <c r="HVC63" s="154" t="s">
        <v>8</v>
      </c>
      <c r="HVD63" s="154" t="s">
        <v>8</v>
      </c>
      <c r="HVE63" s="154" t="s">
        <v>8</v>
      </c>
      <c r="HVF63" s="154" t="s">
        <v>8</v>
      </c>
      <c r="HVG63" s="154" t="s">
        <v>8</v>
      </c>
      <c r="HVH63" s="154" t="s">
        <v>8</v>
      </c>
      <c r="HVI63" s="154" t="s">
        <v>8</v>
      </c>
      <c r="HVJ63" s="154" t="s">
        <v>8</v>
      </c>
      <c r="HVK63" s="154" t="s">
        <v>8</v>
      </c>
      <c r="HVL63" s="154" t="s">
        <v>8</v>
      </c>
      <c r="HVM63" s="154" t="s">
        <v>8</v>
      </c>
      <c r="HVN63" s="154" t="s">
        <v>8</v>
      </c>
      <c r="HVO63" s="154" t="s">
        <v>8</v>
      </c>
      <c r="HVP63" s="154" t="s">
        <v>8</v>
      </c>
      <c r="HVQ63" s="154" t="s">
        <v>8</v>
      </c>
      <c r="HVR63" s="154" t="s">
        <v>8</v>
      </c>
      <c r="HVS63" s="154" t="s">
        <v>8</v>
      </c>
      <c r="HVT63" s="154" t="s">
        <v>8</v>
      </c>
      <c r="HVU63" s="154" t="s">
        <v>8</v>
      </c>
      <c r="HVV63" s="154" t="s">
        <v>8</v>
      </c>
      <c r="HVW63" s="154" t="s">
        <v>8</v>
      </c>
      <c r="HVX63" s="154" t="s">
        <v>8</v>
      </c>
      <c r="HVY63" s="154" t="s">
        <v>8</v>
      </c>
      <c r="HVZ63" s="154" t="s">
        <v>8</v>
      </c>
      <c r="HWA63" s="154" t="s">
        <v>8</v>
      </c>
      <c r="HWB63" s="154" t="s">
        <v>8</v>
      </c>
      <c r="HWC63" s="154" t="s">
        <v>8</v>
      </c>
      <c r="HWD63" s="154" t="s">
        <v>8</v>
      </c>
      <c r="HWE63" s="154" t="s">
        <v>8</v>
      </c>
      <c r="HWF63" s="154" t="s">
        <v>8</v>
      </c>
      <c r="HWG63" s="154" t="s">
        <v>8</v>
      </c>
      <c r="HWH63" s="154" t="s">
        <v>8</v>
      </c>
      <c r="HWI63" s="154" t="s">
        <v>8</v>
      </c>
      <c r="HWJ63" s="154" t="s">
        <v>8</v>
      </c>
      <c r="HWK63" s="154" t="s">
        <v>8</v>
      </c>
      <c r="HWL63" s="154" t="s">
        <v>8</v>
      </c>
      <c r="HWM63" s="154" t="s">
        <v>8</v>
      </c>
      <c r="HWN63" s="154" t="s">
        <v>8</v>
      </c>
      <c r="HWO63" s="154" t="s">
        <v>8</v>
      </c>
      <c r="HWP63" s="154" t="s">
        <v>8</v>
      </c>
      <c r="HWQ63" s="154" t="s">
        <v>8</v>
      </c>
      <c r="HWR63" s="154" t="s">
        <v>8</v>
      </c>
      <c r="HWS63" s="154" t="s">
        <v>8</v>
      </c>
      <c r="HWT63" s="154" t="s">
        <v>8</v>
      </c>
      <c r="HWU63" s="154" t="s">
        <v>8</v>
      </c>
      <c r="HWV63" s="154" t="s">
        <v>8</v>
      </c>
      <c r="HWW63" s="154" t="s">
        <v>8</v>
      </c>
      <c r="HWX63" s="154" t="s">
        <v>8</v>
      </c>
      <c r="HWY63" s="154" t="s">
        <v>8</v>
      </c>
      <c r="HWZ63" s="154" t="s">
        <v>8</v>
      </c>
      <c r="HXA63" s="154" t="s">
        <v>8</v>
      </c>
      <c r="HXB63" s="154" t="s">
        <v>8</v>
      </c>
      <c r="HXC63" s="154" t="s">
        <v>8</v>
      </c>
      <c r="HXD63" s="154" t="s">
        <v>8</v>
      </c>
      <c r="HXE63" s="154" t="s">
        <v>8</v>
      </c>
      <c r="HXF63" s="154" t="s">
        <v>8</v>
      </c>
      <c r="HXG63" s="154" t="s">
        <v>8</v>
      </c>
      <c r="HXH63" s="154" t="s">
        <v>8</v>
      </c>
      <c r="HXI63" s="154" t="s">
        <v>8</v>
      </c>
      <c r="HXJ63" s="154" t="s">
        <v>8</v>
      </c>
      <c r="HXK63" s="154" t="s">
        <v>8</v>
      </c>
      <c r="HXL63" s="154" t="s">
        <v>8</v>
      </c>
      <c r="HXM63" s="154" t="s">
        <v>8</v>
      </c>
      <c r="HXN63" s="154" t="s">
        <v>8</v>
      </c>
      <c r="HXO63" s="154" t="s">
        <v>8</v>
      </c>
      <c r="HXP63" s="154" t="s">
        <v>8</v>
      </c>
      <c r="HXQ63" s="154" t="s">
        <v>8</v>
      </c>
      <c r="HXR63" s="154" t="s">
        <v>8</v>
      </c>
      <c r="HXS63" s="154" t="s">
        <v>8</v>
      </c>
      <c r="HXT63" s="154" t="s">
        <v>8</v>
      </c>
      <c r="HXU63" s="154" t="s">
        <v>8</v>
      </c>
      <c r="HXV63" s="154" t="s">
        <v>8</v>
      </c>
      <c r="HXW63" s="154" t="s">
        <v>8</v>
      </c>
      <c r="HXX63" s="154" t="s">
        <v>8</v>
      </c>
      <c r="HXY63" s="154" t="s">
        <v>8</v>
      </c>
      <c r="HXZ63" s="154" t="s">
        <v>8</v>
      </c>
      <c r="HYA63" s="154" t="s">
        <v>8</v>
      </c>
      <c r="HYB63" s="154" t="s">
        <v>8</v>
      </c>
      <c r="HYC63" s="154" t="s">
        <v>8</v>
      </c>
      <c r="HYD63" s="154" t="s">
        <v>8</v>
      </c>
      <c r="HYE63" s="154" t="s">
        <v>8</v>
      </c>
      <c r="HYF63" s="154" t="s">
        <v>8</v>
      </c>
      <c r="HYG63" s="154" t="s">
        <v>8</v>
      </c>
      <c r="HYH63" s="154" t="s">
        <v>8</v>
      </c>
      <c r="HYI63" s="154" t="s">
        <v>8</v>
      </c>
      <c r="HYJ63" s="154" t="s">
        <v>8</v>
      </c>
      <c r="HYK63" s="154" t="s">
        <v>8</v>
      </c>
      <c r="HYL63" s="154" t="s">
        <v>8</v>
      </c>
      <c r="HYM63" s="154" t="s">
        <v>8</v>
      </c>
      <c r="HYN63" s="154" t="s">
        <v>8</v>
      </c>
      <c r="HYO63" s="154" t="s">
        <v>8</v>
      </c>
      <c r="HYP63" s="154" t="s">
        <v>8</v>
      </c>
      <c r="HYQ63" s="154" t="s">
        <v>8</v>
      </c>
      <c r="HYR63" s="154" t="s">
        <v>8</v>
      </c>
      <c r="HYS63" s="154" t="s">
        <v>8</v>
      </c>
      <c r="HYT63" s="154" t="s">
        <v>8</v>
      </c>
      <c r="HYU63" s="154" t="s">
        <v>8</v>
      </c>
      <c r="HYV63" s="154" t="s">
        <v>8</v>
      </c>
      <c r="HYW63" s="154" t="s">
        <v>8</v>
      </c>
      <c r="HYX63" s="154" t="s">
        <v>8</v>
      </c>
      <c r="HYY63" s="154" t="s">
        <v>8</v>
      </c>
      <c r="HYZ63" s="154" t="s">
        <v>8</v>
      </c>
      <c r="HZA63" s="154" t="s">
        <v>8</v>
      </c>
      <c r="HZB63" s="154" t="s">
        <v>8</v>
      </c>
      <c r="HZC63" s="154" t="s">
        <v>8</v>
      </c>
      <c r="HZD63" s="154" t="s">
        <v>8</v>
      </c>
      <c r="HZE63" s="154" t="s">
        <v>8</v>
      </c>
      <c r="HZF63" s="154" t="s">
        <v>8</v>
      </c>
      <c r="HZG63" s="154" t="s">
        <v>8</v>
      </c>
      <c r="HZH63" s="154" t="s">
        <v>8</v>
      </c>
      <c r="HZI63" s="154" t="s">
        <v>8</v>
      </c>
      <c r="HZJ63" s="154" t="s">
        <v>8</v>
      </c>
      <c r="HZK63" s="154" t="s">
        <v>8</v>
      </c>
      <c r="HZL63" s="154" t="s">
        <v>8</v>
      </c>
      <c r="HZM63" s="154" t="s">
        <v>8</v>
      </c>
      <c r="HZN63" s="154" t="s">
        <v>8</v>
      </c>
      <c r="HZO63" s="154" t="s">
        <v>8</v>
      </c>
      <c r="HZP63" s="154" t="s">
        <v>8</v>
      </c>
      <c r="HZQ63" s="154" t="s">
        <v>8</v>
      </c>
      <c r="HZR63" s="154" t="s">
        <v>8</v>
      </c>
      <c r="HZS63" s="154" t="s">
        <v>8</v>
      </c>
      <c r="HZT63" s="154" t="s">
        <v>8</v>
      </c>
      <c r="HZU63" s="154" t="s">
        <v>8</v>
      </c>
      <c r="HZV63" s="154" t="s">
        <v>8</v>
      </c>
      <c r="HZW63" s="154" t="s">
        <v>8</v>
      </c>
      <c r="HZX63" s="154" t="s">
        <v>8</v>
      </c>
      <c r="HZY63" s="154" t="s">
        <v>8</v>
      </c>
      <c r="HZZ63" s="154" t="s">
        <v>8</v>
      </c>
      <c r="IAA63" s="154" t="s">
        <v>8</v>
      </c>
      <c r="IAB63" s="154" t="s">
        <v>8</v>
      </c>
      <c r="IAC63" s="154" t="s">
        <v>8</v>
      </c>
      <c r="IAD63" s="154" t="s">
        <v>8</v>
      </c>
      <c r="IAE63" s="154" t="s">
        <v>8</v>
      </c>
      <c r="IAF63" s="154" t="s">
        <v>8</v>
      </c>
      <c r="IAG63" s="154" t="s">
        <v>8</v>
      </c>
      <c r="IAH63" s="154" t="s">
        <v>8</v>
      </c>
      <c r="IAI63" s="154" t="s">
        <v>8</v>
      </c>
      <c r="IAJ63" s="154" t="s">
        <v>8</v>
      </c>
      <c r="IAK63" s="154" t="s">
        <v>8</v>
      </c>
      <c r="IAL63" s="154" t="s">
        <v>8</v>
      </c>
      <c r="IAM63" s="154" t="s">
        <v>8</v>
      </c>
      <c r="IAN63" s="154" t="s">
        <v>8</v>
      </c>
      <c r="IAO63" s="154" t="s">
        <v>8</v>
      </c>
      <c r="IAP63" s="154" t="s">
        <v>8</v>
      </c>
      <c r="IAQ63" s="154" t="s">
        <v>8</v>
      </c>
      <c r="IAR63" s="154" t="s">
        <v>8</v>
      </c>
      <c r="IAS63" s="154" t="s">
        <v>8</v>
      </c>
      <c r="IAT63" s="154" t="s">
        <v>8</v>
      </c>
      <c r="IAU63" s="154" t="s">
        <v>8</v>
      </c>
      <c r="IAV63" s="154" t="s">
        <v>8</v>
      </c>
      <c r="IAW63" s="154" t="s">
        <v>8</v>
      </c>
      <c r="IAX63" s="154" t="s">
        <v>8</v>
      </c>
      <c r="IAY63" s="154" t="s">
        <v>8</v>
      </c>
      <c r="IAZ63" s="154" t="s">
        <v>8</v>
      </c>
      <c r="IBA63" s="154" t="s">
        <v>8</v>
      </c>
      <c r="IBB63" s="154" t="s">
        <v>8</v>
      </c>
      <c r="IBC63" s="154" t="s">
        <v>8</v>
      </c>
      <c r="IBD63" s="154" t="s">
        <v>8</v>
      </c>
      <c r="IBE63" s="154" t="s">
        <v>8</v>
      </c>
      <c r="IBF63" s="154" t="s">
        <v>8</v>
      </c>
      <c r="IBG63" s="154" t="s">
        <v>8</v>
      </c>
      <c r="IBH63" s="154" t="s">
        <v>8</v>
      </c>
      <c r="IBI63" s="154" t="s">
        <v>8</v>
      </c>
      <c r="IBJ63" s="154" t="s">
        <v>8</v>
      </c>
      <c r="IBK63" s="154" t="s">
        <v>8</v>
      </c>
      <c r="IBL63" s="154" t="s">
        <v>8</v>
      </c>
      <c r="IBM63" s="154" t="s">
        <v>8</v>
      </c>
      <c r="IBN63" s="154" t="s">
        <v>8</v>
      </c>
      <c r="IBO63" s="154" t="s">
        <v>8</v>
      </c>
      <c r="IBP63" s="154" t="s">
        <v>8</v>
      </c>
      <c r="IBQ63" s="154" t="s">
        <v>8</v>
      </c>
      <c r="IBR63" s="154" t="s">
        <v>8</v>
      </c>
      <c r="IBS63" s="154" t="s">
        <v>8</v>
      </c>
      <c r="IBT63" s="154" t="s">
        <v>8</v>
      </c>
      <c r="IBU63" s="154" t="s">
        <v>8</v>
      </c>
      <c r="IBV63" s="154" t="s">
        <v>8</v>
      </c>
      <c r="IBW63" s="154" t="s">
        <v>8</v>
      </c>
      <c r="IBX63" s="154" t="s">
        <v>8</v>
      </c>
      <c r="IBY63" s="154" t="s">
        <v>8</v>
      </c>
      <c r="IBZ63" s="154" t="s">
        <v>8</v>
      </c>
      <c r="ICA63" s="154" t="s">
        <v>8</v>
      </c>
      <c r="ICB63" s="154" t="s">
        <v>8</v>
      </c>
      <c r="ICC63" s="154" t="s">
        <v>8</v>
      </c>
      <c r="ICD63" s="154" t="s">
        <v>8</v>
      </c>
      <c r="ICE63" s="154" t="s">
        <v>8</v>
      </c>
      <c r="ICF63" s="154" t="s">
        <v>8</v>
      </c>
      <c r="ICG63" s="154" t="s">
        <v>8</v>
      </c>
      <c r="ICH63" s="154" t="s">
        <v>8</v>
      </c>
      <c r="ICI63" s="154" t="s">
        <v>8</v>
      </c>
      <c r="ICJ63" s="154" t="s">
        <v>8</v>
      </c>
      <c r="ICK63" s="154" t="s">
        <v>8</v>
      </c>
      <c r="ICL63" s="154" t="s">
        <v>8</v>
      </c>
      <c r="ICM63" s="154" t="s">
        <v>8</v>
      </c>
      <c r="ICN63" s="154" t="s">
        <v>8</v>
      </c>
      <c r="ICO63" s="154" t="s">
        <v>8</v>
      </c>
      <c r="ICP63" s="154" t="s">
        <v>8</v>
      </c>
      <c r="ICQ63" s="154" t="s">
        <v>8</v>
      </c>
      <c r="ICR63" s="154" t="s">
        <v>8</v>
      </c>
      <c r="ICS63" s="154" t="s">
        <v>8</v>
      </c>
      <c r="ICT63" s="154" t="s">
        <v>8</v>
      </c>
      <c r="ICU63" s="154" t="s">
        <v>8</v>
      </c>
      <c r="ICV63" s="154" t="s">
        <v>8</v>
      </c>
      <c r="ICW63" s="154" t="s">
        <v>8</v>
      </c>
      <c r="ICX63" s="154" t="s">
        <v>8</v>
      </c>
      <c r="ICY63" s="154" t="s">
        <v>8</v>
      </c>
      <c r="ICZ63" s="154" t="s">
        <v>8</v>
      </c>
      <c r="IDA63" s="154" t="s">
        <v>8</v>
      </c>
      <c r="IDB63" s="154" t="s">
        <v>8</v>
      </c>
      <c r="IDC63" s="154" t="s">
        <v>8</v>
      </c>
      <c r="IDD63" s="154" t="s">
        <v>8</v>
      </c>
      <c r="IDE63" s="154" t="s">
        <v>8</v>
      </c>
      <c r="IDF63" s="154" t="s">
        <v>8</v>
      </c>
      <c r="IDG63" s="154" t="s">
        <v>8</v>
      </c>
      <c r="IDH63" s="154" t="s">
        <v>8</v>
      </c>
      <c r="IDI63" s="154" t="s">
        <v>8</v>
      </c>
      <c r="IDJ63" s="154" t="s">
        <v>8</v>
      </c>
      <c r="IDK63" s="154" t="s">
        <v>8</v>
      </c>
      <c r="IDL63" s="154" t="s">
        <v>8</v>
      </c>
      <c r="IDM63" s="154" t="s">
        <v>8</v>
      </c>
      <c r="IDN63" s="154" t="s">
        <v>8</v>
      </c>
      <c r="IDO63" s="154" t="s">
        <v>8</v>
      </c>
      <c r="IDP63" s="154" t="s">
        <v>8</v>
      </c>
      <c r="IDQ63" s="154" t="s">
        <v>8</v>
      </c>
      <c r="IDR63" s="154" t="s">
        <v>8</v>
      </c>
      <c r="IDS63" s="154" t="s">
        <v>8</v>
      </c>
      <c r="IDT63" s="154" t="s">
        <v>8</v>
      </c>
      <c r="IDU63" s="154" t="s">
        <v>8</v>
      </c>
      <c r="IDV63" s="154" t="s">
        <v>8</v>
      </c>
      <c r="IDW63" s="154" t="s">
        <v>8</v>
      </c>
      <c r="IDX63" s="154" t="s">
        <v>8</v>
      </c>
      <c r="IDY63" s="154" t="s">
        <v>8</v>
      </c>
      <c r="IDZ63" s="154" t="s">
        <v>8</v>
      </c>
      <c r="IEA63" s="154" t="s">
        <v>8</v>
      </c>
      <c r="IEB63" s="154" t="s">
        <v>8</v>
      </c>
      <c r="IEC63" s="154" t="s">
        <v>8</v>
      </c>
      <c r="IED63" s="154" t="s">
        <v>8</v>
      </c>
      <c r="IEE63" s="154" t="s">
        <v>8</v>
      </c>
      <c r="IEF63" s="154" t="s">
        <v>8</v>
      </c>
      <c r="IEG63" s="154" t="s">
        <v>8</v>
      </c>
      <c r="IEH63" s="154" t="s">
        <v>8</v>
      </c>
      <c r="IEI63" s="154" t="s">
        <v>8</v>
      </c>
      <c r="IEJ63" s="154" t="s">
        <v>8</v>
      </c>
      <c r="IEK63" s="154" t="s">
        <v>8</v>
      </c>
      <c r="IEL63" s="154" t="s">
        <v>8</v>
      </c>
      <c r="IEM63" s="154" t="s">
        <v>8</v>
      </c>
      <c r="IEN63" s="154" t="s">
        <v>8</v>
      </c>
      <c r="IEO63" s="154" t="s">
        <v>8</v>
      </c>
      <c r="IEP63" s="154" t="s">
        <v>8</v>
      </c>
      <c r="IEQ63" s="154" t="s">
        <v>8</v>
      </c>
      <c r="IER63" s="154" t="s">
        <v>8</v>
      </c>
      <c r="IES63" s="154" t="s">
        <v>8</v>
      </c>
      <c r="IET63" s="154" t="s">
        <v>8</v>
      </c>
      <c r="IEU63" s="154" t="s">
        <v>8</v>
      </c>
      <c r="IEV63" s="154" t="s">
        <v>8</v>
      </c>
      <c r="IEW63" s="154" t="s">
        <v>8</v>
      </c>
      <c r="IEX63" s="154" t="s">
        <v>8</v>
      </c>
      <c r="IEY63" s="154" t="s">
        <v>8</v>
      </c>
      <c r="IEZ63" s="154" t="s">
        <v>8</v>
      </c>
      <c r="IFA63" s="154" t="s">
        <v>8</v>
      </c>
      <c r="IFB63" s="154" t="s">
        <v>8</v>
      </c>
      <c r="IFC63" s="154" t="s">
        <v>8</v>
      </c>
      <c r="IFD63" s="154" t="s">
        <v>8</v>
      </c>
      <c r="IFE63" s="154" t="s">
        <v>8</v>
      </c>
      <c r="IFF63" s="154" t="s">
        <v>8</v>
      </c>
      <c r="IFG63" s="154" t="s">
        <v>8</v>
      </c>
      <c r="IFH63" s="154" t="s">
        <v>8</v>
      </c>
      <c r="IFI63" s="154" t="s">
        <v>8</v>
      </c>
      <c r="IFJ63" s="154" t="s">
        <v>8</v>
      </c>
      <c r="IFK63" s="154" t="s">
        <v>8</v>
      </c>
      <c r="IFL63" s="154" t="s">
        <v>8</v>
      </c>
      <c r="IFM63" s="154" t="s">
        <v>8</v>
      </c>
      <c r="IFN63" s="154" t="s">
        <v>8</v>
      </c>
      <c r="IFO63" s="154" t="s">
        <v>8</v>
      </c>
      <c r="IFP63" s="154" t="s">
        <v>8</v>
      </c>
      <c r="IFQ63" s="154" t="s">
        <v>8</v>
      </c>
      <c r="IFR63" s="154" t="s">
        <v>8</v>
      </c>
      <c r="IFS63" s="154" t="s">
        <v>8</v>
      </c>
      <c r="IFT63" s="154" t="s">
        <v>8</v>
      </c>
      <c r="IFU63" s="154" t="s">
        <v>8</v>
      </c>
      <c r="IFV63" s="154" t="s">
        <v>8</v>
      </c>
      <c r="IFW63" s="154" t="s">
        <v>8</v>
      </c>
      <c r="IFX63" s="154" t="s">
        <v>8</v>
      </c>
      <c r="IFY63" s="154" t="s">
        <v>8</v>
      </c>
      <c r="IFZ63" s="154" t="s">
        <v>8</v>
      </c>
      <c r="IGA63" s="154" t="s">
        <v>8</v>
      </c>
      <c r="IGB63" s="154" t="s">
        <v>8</v>
      </c>
      <c r="IGC63" s="154" t="s">
        <v>8</v>
      </c>
      <c r="IGD63" s="154" t="s">
        <v>8</v>
      </c>
      <c r="IGE63" s="154" t="s">
        <v>8</v>
      </c>
      <c r="IGF63" s="154" t="s">
        <v>8</v>
      </c>
      <c r="IGG63" s="154" t="s">
        <v>8</v>
      </c>
      <c r="IGH63" s="154" t="s">
        <v>8</v>
      </c>
      <c r="IGI63" s="154" t="s">
        <v>8</v>
      </c>
      <c r="IGJ63" s="154" t="s">
        <v>8</v>
      </c>
      <c r="IGK63" s="154" t="s">
        <v>8</v>
      </c>
      <c r="IGL63" s="154" t="s">
        <v>8</v>
      </c>
      <c r="IGM63" s="154" t="s">
        <v>8</v>
      </c>
      <c r="IGN63" s="154" t="s">
        <v>8</v>
      </c>
      <c r="IGO63" s="154" t="s">
        <v>8</v>
      </c>
      <c r="IGP63" s="154" t="s">
        <v>8</v>
      </c>
      <c r="IGQ63" s="154" t="s">
        <v>8</v>
      </c>
      <c r="IGR63" s="154" t="s">
        <v>8</v>
      </c>
      <c r="IGS63" s="154" t="s">
        <v>8</v>
      </c>
      <c r="IGT63" s="154" t="s">
        <v>8</v>
      </c>
      <c r="IGU63" s="154" t="s">
        <v>8</v>
      </c>
      <c r="IGV63" s="154" t="s">
        <v>8</v>
      </c>
      <c r="IGW63" s="154" t="s">
        <v>8</v>
      </c>
      <c r="IGX63" s="154" t="s">
        <v>8</v>
      </c>
      <c r="IGY63" s="154" t="s">
        <v>8</v>
      </c>
      <c r="IGZ63" s="154" t="s">
        <v>8</v>
      </c>
      <c r="IHA63" s="154" t="s">
        <v>8</v>
      </c>
      <c r="IHB63" s="154" t="s">
        <v>8</v>
      </c>
      <c r="IHC63" s="154" t="s">
        <v>8</v>
      </c>
      <c r="IHD63" s="154" t="s">
        <v>8</v>
      </c>
      <c r="IHE63" s="154" t="s">
        <v>8</v>
      </c>
      <c r="IHF63" s="154" t="s">
        <v>8</v>
      </c>
      <c r="IHG63" s="154" t="s">
        <v>8</v>
      </c>
      <c r="IHH63" s="154" t="s">
        <v>8</v>
      </c>
      <c r="IHI63" s="154" t="s">
        <v>8</v>
      </c>
      <c r="IHJ63" s="154" t="s">
        <v>8</v>
      </c>
      <c r="IHK63" s="154" t="s">
        <v>8</v>
      </c>
      <c r="IHL63" s="154" t="s">
        <v>8</v>
      </c>
      <c r="IHM63" s="154" t="s">
        <v>8</v>
      </c>
      <c r="IHN63" s="154" t="s">
        <v>8</v>
      </c>
      <c r="IHO63" s="154" t="s">
        <v>8</v>
      </c>
      <c r="IHP63" s="154" t="s">
        <v>8</v>
      </c>
      <c r="IHQ63" s="154" t="s">
        <v>8</v>
      </c>
      <c r="IHR63" s="154" t="s">
        <v>8</v>
      </c>
      <c r="IHS63" s="154" t="s">
        <v>8</v>
      </c>
      <c r="IHT63" s="154" t="s">
        <v>8</v>
      </c>
      <c r="IHU63" s="154" t="s">
        <v>8</v>
      </c>
      <c r="IHV63" s="154" t="s">
        <v>8</v>
      </c>
      <c r="IHW63" s="154" t="s">
        <v>8</v>
      </c>
      <c r="IHX63" s="154" t="s">
        <v>8</v>
      </c>
      <c r="IHY63" s="154" t="s">
        <v>8</v>
      </c>
      <c r="IHZ63" s="154" t="s">
        <v>8</v>
      </c>
      <c r="IIA63" s="154" t="s">
        <v>8</v>
      </c>
      <c r="IIB63" s="154" t="s">
        <v>8</v>
      </c>
      <c r="IIC63" s="154" t="s">
        <v>8</v>
      </c>
      <c r="IID63" s="154" t="s">
        <v>8</v>
      </c>
      <c r="IIE63" s="154" t="s">
        <v>8</v>
      </c>
      <c r="IIF63" s="154" t="s">
        <v>8</v>
      </c>
      <c r="IIG63" s="154" t="s">
        <v>8</v>
      </c>
      <c r="IIH63" s="154" t="s">
        <v>8</v>
      </c>
      <c r="III63" s="154" t="s">
        <v>8</v>
      </c>
      <c r="IIJ63" s="154" t="s">
        <v>8</v>
      </c>
      <c r="IIK63" s="154" t="s">
        <v>8</v>
      </c>
      <c r="IIL63" s="154" t="s">
        <v>8</v>
      </c>
      <c r="IIM63" s="154" t="s">
        <v>8</v>
      </c>
      <c r="IIN63" s="154" t="s">
        <v>8</v>
      </c>
      <c r="IIO63" s="154" t="s">
        <v>8</v>
      </c>
      <c r="IIP63" s="154" t="s">
        <v>8</v>
      </c>
      <c r="IIQ63" s="154" t="s">
        <v>8</v>
      </c>
      <c r="IIR63" s="154" t="s">
        <v>8</v>
      </c>
      <c r="IIS63" s="154" t="s">
        <v>8</v>
      </c>
      <c r="IIT63" s="154" t="s">
        <v>8</v>
      </c>
      <c r="IIU63" s="154" t="s">
        <v>8</v>
      </c>
      <c r="IIV63" s="154" t="s">
        <v>8</v>
      </c>
      <c r="IIW63" s="154" t="s">
        <v>8</v>
      </c>
      <c r="IIX63" s="154" t="s">
        <v>8</v>
      </c>
      <c r="IIY63" s="154" t="s">
        <v>8</v>
      </c>
      <c r="IIZ63" s="154" t="s">
        <v>8</v>
      </c>
      <c r="IJA63" s="154" t="s">
        <v>8</v>
      </c>
      <c r="IJB63" s="154" t="s">
        <v>8</v>
      </c>
      <c r="IJC63" s="154" t="s">
        <v>8</v>
      </c>
      <c r="IJD63" s="154" t="s">
        <v>8</v>
      </c>
      <c r="IJE63" s="154" t="s">
        <v>8</v>
      </c>
      <c r="IJF63" s="154" t="s">
        <v>8</v>
      </c>
      <c r="IJG63" s="154" t="s">
        <v>8</v>
      </c>
      <c r="IJH63" s="154" t="s">
        <v>8</v>
      </c>
      <c r="IJI63" s="154" t="s">
        <v>8</v>
      </c>
      <c r="IJJ63" s="154" t="s">
        <v>8</v>
      </c>
      <c r="IJK63" s="154" t="s">
        <v>8</v>
      </c>
      <c r="IJL63" s="154" t="s">
        <v>8</v>
      </c>
      <c r="IJM63" s="154" t="s">
        <v>8</v>
      </c>
      <c r="IJN63" s="154" t="s">
        <v>8</v>
      </c>
      <c r="IJO63" s="154" t="s">
        <v>8</v>
      </c>
      <c r="IJP63" s="154" t="s">
        <v>8</v>
      </c>
      <c r="IJQ63" s="154" t="s">
        <v>8</v>
      </c>
      <c r="IJR63" s="154" t="s">
        <v>8</v>
      </c>
      <c r="IJS63" s="154" t="s">
        <v>8</v>
      </c>
      <c r="IJT63" s="154" t="s">
        <v>8</v>
      </c>
      <c r="IJU63" s="154" t="s">
        <v>8</v>
      </c>
      <c r="IJV63" s="154" t="s">
        <v>8</v>
      </c>
      <c r="IJW63" s="154" t="s">
        <v>8</v>
      </c>
      <c r="IJX63" s="154" t="s">
        <v>8</v>
      </c>
      <c r="IJY63" s="154" t="s">
        <v>8</v>
      </c>
      <c r="IJZ63" s="154" t="s">
        <v>8</v>
      </c>
      <c r="IKA63" s="154" t="s">
        <v>8</v>
      </c>
      <c r="IKB63" s="154" t="s">
        <v>8</v>
      </c>
      <c r="IKC63" s="154" t="s">
        <v>8</v>
      </c>
      <c r="IKD63" s="154" t="s">
        <v>8</v>
      </c>
      <c r="IKE63" s="154" t="s">
        <v>8</v>
      </c>
      <c r="IKF63" s="154" t="s">
        <v>8</v>
      </c>
      <c r="IKG63" s="154" t="s">
        <v>8</v>
      </c>
      <c r="IKH63" s="154" t="s">
        <v>8</v>
      </c>
      <c r="IKI63" s="154" t="s">
        <v>8</v>
      </c>
      <c r="IKJ63" s="154" t="s">
        <v>8</v>
      </c>
      <c r="IKK63" s="154" t="s">
        <v>8</v>
      </c>
      <c r="IKL63" s="154" t="s">
        <v>8</v>
      </c>
      <c r="IKM63" s="154" t="s">
        <v>8</v>
      </c>
      <c r="IKN63" s="154" t="s">
        <v>8</v>
      </c>
      <c r="IKO63" s="154" t="s">
        <v>8</v>
      </c>
      <c r="IKP63" s="154" t="s">
        <v>8</v>
      </c>
      <c r="IKQ63" s="154" t="s">
        <v>8</v>
      </c>
      <c r="IKR63" s="154" t="s">
        <v>8</v>
      </c>
      <c r="IKS63" s="154" t="s">
        <v>8</v>
      </c>
      <c r="IKT63" s="154" t="s">
        <v>8</v>
      </c>
      <c r="IKU63" s="154" t="s">
        <v>8</v>
      </c>
      <c r="IKV63" s="154" t="s">
        <v>8</v>
      </c>
      <c r="IKW63" s="154" t="s">
        <v>8</v>
      </c>
      <c r="IKX63" s="154" t="s">
        <v>8</v>
      </c>
      <c r="IKY63" s="154" t="s">
        <v>8</v>
      </c>
      <c r="IKZ63" s="154" t="s">
        <v>8</v>
      </c>
      <c r="ILA63" s="154" t="s">
        <v>8</v>
      </c>
      <c r="ILB63" s="154" t="s">
        <v>8</v>
      </c>
      <c r="ILC63" s="154" t="s">
        <v>8</v>
      </c>
      <c r="ILD63" s="154" t="s">
        <v>8</v>
      </c>
      <c r="ILE63" s="154" t="s">
        <v>8</v>
      </c>
      <c r="ILF63" s="154" t="s">
        <v>8</v>
      </c>
      <c r="ILG63" s="154" t="s">
        <v>8</v>
      </c>
      <c r="ILH63" s="154" t="s">
        <v>8</v>
      </c>
      <c r="ILI63" s="154" t="s">
        <v>8</v>
      </c>
      <c r="ILJ63" s="154" t="s">
        <v>8</v>
      </c>
      <c r="ILK63" s="154" t="s">
        <v>8</v>
      </c>
      <c r="ILL63" s="154" t="s">
        <v>8</v>
      </c>
      <c r="ILM63" s="154" t="s">
        <v>8</v>
      </c>
      <c r="ILN63" s="154" t="s">
        <v>8</v>
      </c>
      <c r="ILO63" s="154" t="s">
        <v>8</v>
      </c>
      <c r="ILP63" s="154" t="s">
        <v>8</v>
      </c>
      <c r="ILQ63" s="154" t="s">
        <v>8</v>
      </c>
      <c r="ILR63" s="154" t="s">
        <v>8</v>
      </c>
      <c r="ILS63" s="154" t="s">
        <v>8</v>
      </c>
      <c r="ILT63" s="154" t="s">
        <v>8</v>
      </c>
      <c r="ILU63" s="154" t="s">
        <v>8</v>
      </c>
      <c r="ILV63" s="154" t="s">
        <v>8</v>
      </c>
      <c r="ILW63" s="154" t="s">
        <v>8</v>
      </c>
      <c r="ILX63" s="154" t="s">
        <v>8</v>
      </c>
      <c r="ILY63" s="154" t="s">
        <v>8</v>
      </c>
      <c r="ILZ63" s="154" t="s">
        <v>8</v>
      </c>
      <c r="IMA63" s="154" t="s">
        <v>8</v>
      </c>
      <c r="IMB63" s="154" t="s">
        <v>8</v>
      </c>
      <c r="IMC63" s="154" t="s">
        <v>8</v>
      </c>
      <c r="IMD63" s="154" t="s">
        <v>8</v>
      </c>
      <c r="IME63" s="154" t="s">
        <v>8</v>
      </c>
      <c r="IMF63" s="154" t="s">
        <v>8</v>
      </c>
      <c r="IMG63" s="154" t="s">
        <v>8</v>
      </c>
      <c r="IMH63" s="154" t="s">
        <v>8</v>
      </c>
      <c r="IMI63" s="154" t="s">
        <v>8</v>
      </c>
      <c r="IMJ63" s="154" t="s">
        <v>8</v>
      </c>
      <c r="IMK63" s="154" t="s">
        <v>8</v>
      </c>
      <c r="IML63" s="154" t="s">
        <v>8</v>
      </c>
      <c r="IMM63" s="154" t="s">
        <v>8</v>
      </c>
      <c r="IMN63" s="154" t="s">
        <v>8</v>
      </c>
      <c r="IMO63" s="154" t="s">
        <v>8</v>
      </c>
      <c r="IMP63" s="154" t="s">
        <v>8</v>
      </c>
      <c r="IMQ63" s="154" t="s">
        <v>8</v>
      </c>
      <c r="IMR63" s="154" t="s">
        <v>8</v>
      </c>
      <c r="IMS63" s="154" t="s">
        <v>8</v>
      </c>
      <c r="IMT63" s="154" t="s">
        <v>8</v>
      </c>
      <c r="IMU63" s="154" t="s">
        <v>8</v>
      </c>
      <c r="IMV63" s="154" t="s">
        <v>8</v>
      </c>
      <c r="IMW63" s="154" t="s">
        <v>8</v>
      </c>
      <c r="IMX63" s="154" t="s">
        <v>8</v>
      </c>
      <c r="IMY63" s="154" t="s">
        <v>8</v>
      </c>
      <c r="IMZ63" s="154" t="s">
        <v>8</v>
      </c>
      <c r="INA63" s="154" t="s">
        <v>8</v>
      </c>
      <c r="INB63" s="154" t="s">
        <v>8</v>
      </c>
      <c r="INC63" s="154" t="s">
        <v>8</v>
      </c>
      <c r="IND63" s="154" t="s">
        <v>8</v>
      </c>
      <c r="INE63" s="154" t="s">
        <v>8</v>
      </c>
      <c r="INF63" s="154" t="s">
        <v>8</v>
      </c>
      <c r="ING63" s="154" t="s">
        <v>8</v>
      </c>
      <c r="INH63" s="154" t="s">
        <v>8</v>
      </c>
      <c r="INI63" s="154" t="s">
        <v>8</v>
      </c>
      <c r="INJ63" s="154" t="s">
        <v>8</v>
      </c>
      <c r="INK63" s="154" t="s">
        <v>8</v>
      </c>
      <c r="INL63" s="154" t="s">
        <v>8</v>
      </c>
      <c r="INM63" s="154" t="s">
        <v>8</v>
      </c>
      <c r="INN63" s="154" t="s">
        <v>8</v>
      </c>
      <c r="INO63" s="154" t="s">
        <v>8</v>
      </c>
      <c r="INP63" s="154" t="s">
        <v>8</v>
      </c>
      <c r="INQ63" s="154" t="s">
        <v>8</v>
      </c>
      <c r="INR63" s="154" t="s">
        <v>8</v>
      </c>
      <c r="INS63" s="154" t="s">
        <v>8</v>
      </c>
      <c r="INT63" s="154" t="s">
        <v>8</v>
      </c>
      <c r="INU63" s="154" t="s">
        <v>8</v>
      </c>
      <c r="INV63" s="154" t="s">
        <v>8</v>
      </c>
      <c r="INW63" s="154" t="s">
        <v>8</v>
      </c>
      <c r="INX63" s="154" t="s">
        <v>8</v>
      </c>
      <c r="INY63" s="154" t="s">
        <v>8</v>
      </c>
      <c r="INZ63" s="154" t="s">
        <v>8</v>
      </c>
      <c r="IOA63" s="154" t="s">
        <v>8</v>
      </c>
      <c r="IOB63" s="154" t="s">
        <v>8</v>
      </c>
      <c r="IOC63" s="154" t="s">
        <v>8</v>
      </c>
      <c r="IOD63" s="154" t="s">
        <v>8</v>
      </c>
      <c r="IOE63" s="154" t="s">
        <v>8</v>
      </c>
      <c r="IOF63" s="154" t="s">
        <v>8</v>
      </c>
      <c r="IOG63" s="154" t="s">
        <v>8</v>
      </c>
      <c r="IOH63" s="154" t="s">
        <v>8</v>
      </c>
      <c r="IOI63" s="154" t="s">
        <v>8</v>
      </c>
      <c r="IOJ63" s="154" t="s">
        <v>8</v>
      </c>
      <c r="IOK63" s="154" t="s">
        <v>8</v>
      </c>
      <c r="IOL63" s="154" t="s">
        <v>8</v>
      </c>
      <c r="IOM63" s="154" t="s">
        <v>8</v>
      </c>
      <c r="ION63" s="154" t="s">
        <v>8</v>
      </c>
      <c r="IOO63" s="154" t="s">
        <v>8</v>
      </c>
      <c r="IOP63" s="154" t="s">
        <v>8</v>
      </c>
      <c r="IOQ63" s="154" t="s">
        <v>8</v>
      </c>
      <c r="IOR63" s="154" t="s">
        <v>8</v>
      </c>
      <c r="IOS63" s="154" t="s">
        <v>8</v>
      </c>
      <c r="IOT63" s="154" t="s">
        <v>8</v>
      </c>
      <c r="IOU63" s="154" t="s">
        <v>8</v>
      </c>
      <c r="IOV63" s="154" t="s">
        <v>8</v>
      </c>
      <c r="IOW63" s="154" t="s">
        <v>8</v>
      </c>
      <c r="IOX63" s="154" t="s">
        <v>8</v>
      </c>
      <c r="IOY63" s="154" t="s">
        <v>8</v>
      </c>
      <c r="IOZ63" s="154" t="s">
        <v>8</v>
      </c>
      <c r="IPA63" s="154" t="s">
        <v>8</v>
      </c>
      <c r="IPB63" s="154" t="s">
        <v>8</v>
      </c>
      <c r="IPC63" s="154" t="s">
        <v>8</v>
      </c>
      <c r="IPD63" s="154" t="s">
        <v>8</v>
      </c>
      <c r="IPE63" s="154" t="s">
        <v>8</v>
      </c>
      <c r="IPF63" s="154" t="s">
        <v>8</v>
      </c>
      <c r="IPG63" s="154" t="s">
        <v>8</v>
      </c>
      <c r="IPH63" s="154" t="s">
        <v>8</v>
      </c>
      <c r="IPI63" s="154" t="s">
        <v>8</v>
      </c>
      <c r="IPJ63" s="154" t="s">
        <v>8</v>
      </c>
      <c r="IPK63" s="154" t="s">
        <v>8</v>
      </c>
      <c r="IPL63" s="154" t="s">
        <v>8</v>
      </c>
      <c r="IPM63" s="154" t="s">
        <v>8</v>
      </c>
      <c r="IPN63" s="154" t="s">
        <v>8</v>
      </c>
      <c r="IPO63" s="154" t="s">
        <v>8</v>
      </c>
      <c r="IPP63" s="154" t="s">
        <v>8</v>
      </c>
      <c r="IPQ63" s="154" t="s">
        <v>8</v>
      </c>
      <c r="IPR63" s="154" t="s">
        <v>8</v>
      </c>
      <c r="IPS63" s="154" t="s">
        <v>8</v>
      </c>
      <c r="IPT63" s="154" t="s">
        <v>8</v>
      </c>
      <c r="IPU63" s="154" t="s">
        <v>8</v>
      </c>
      <c r="IPV63" s="154" t="s">
        <v>8</v>
      </c>
      <c r="IPW63" s="154" t="s">
        <v>8</v>
      </c>
      <c r="IPX63" s="154" t="s">
        <v>8</v>
      </c>
      <c r="IPY63" s="154" t="s">
        <v>8</v>
      </c>
      <c r="IPZ63" s="154" t="s">
        <v>8</v>
      </c>
      <c r="IQA63" s="154" t="s">
        <v>8</v>
      </c>
      <c r="IQB63" s="154" t="s">
        <v>8</v>
      </c>
      <c r="IQC63" s="154" t="s">
        <v>8</v>
      </c>
      <c r="IQD63" s="154" t="s">
        <v>8</v>
      </c>
      <c r="IQE63" s="154" t="s">
        <v>8</v>
      </c>
      <c r="IQF63" s="154" t="s">
        <v>8</v>
      </c>
      <c r="IQG63" s="154" t="s">
        <v>8</v>
      </c>
      <c r="IQH63" s="154" t="s">
        <v>8</v>
      </c>
      <c r="IQI63" s="154" t="s">
        <v>8</v>
      </c>
      <c r="IQJ63" s="154" t="s">
        <v>8</v>
      </c>
      <c r="IQK63" s="154" t="s">
        <v>8</v>
      </c>
      <c r="IQL63" s="154" t="s">
        <v>8</v>
      </c>
      <c r="IQM63" s="154" t="s">
        <v>8</v>
      </c>
      <c r="IQN63" s="154" t="s">
        <v>8</v>
      </c>
      <c r="IQO63" s="154" t="s">
        <v>8</v>
      </c>
      <c r="IQP63" s="154" t="s">
        <v>8</v>
      </c>
      <c r="IQQ63" s="154" t="s">
        <v>8</v>
      </c>
      <c r="IQR63" s="154" t="s">
        <v>8</v>
      </c>
      <c r="IQS63" s="154" t="s">
        <v>8</v>
      </c>
      <c r="IQT63" s="154" t="s">
        <v>8</v>
      </c>
      <c r="IQU63" s="154" t="s">
        <v>8</v>
      </c>
      <c r="IQV63" s="154" t="s">
        <v>8</v>
      </c>
      <c r="IQW63" s="154" t="s">
        <v>8</v>
      </c>
      <c r="IQX63" s="154" t="s">
        <v>8</v>
      </c>
      <c r="IQY63" s="154" t="s">
        <v>8</v>
      </c>
      <c r="IQZ63" s="154" t="s">
        <v>8</v>
      </c>
      <c r="IRA63" s="154" t="s">
        <v>8</v>
      </c>
      <c r="IRB63" s="154" t="s">
        <v>8</v>
      </c>
      <c r="IRC63" s="154" t="s">
        <v>8</v>
      </c>
      <c r="IRD63" s="154" t="s">
        <v>8</v>
      </c>
      <c r="IRE63" s="154" t="s">
        <v>8</v>
      </c>
      <c r="IRF63" s="154" t="s">
        <v>8</v>
      </c>
      <c r="IRG63" s="154" t="s">
        <v>8</v>
      </c>
      <c r="IRH63" s="154" t="s">
        <v>8</v>
      </c>
      <c r="IRI63" s="154" t="s">
        <v>8</v>
      </c>
      <c r="IRJ63" s="154" t="s">
        <v>8</v>
      </c>
      <c r="IRK63" s="154" t="s">
        <v>8</v>
      </c>
      <c r="IRL63" s="154" t="s">
        <v>8</v>
      </c>
      <c r="IRM63" s="154" t="s">
        <v>8</v>
      </c>
      <c r="IRN63" s="154" t="s">
        <v>8</v>
      </c>
      <c r="IRO63" s="154" t="s">
        <v>8</v>
      </c>
      <c r="IRP63" s="154" t="s">
        <v>8</v>
      </c>
      <c r="IRQ63" s="154" t="s">
        <v>8</v>
      </c>
      <c r="IRR63" s="154" t="s">
        <v>8</v>
      </c>
      <c r="IRS63" s="154" t="s">
        <v>8</v>
      </c>
      <c r="IRT63" s="154" t="s">
        <v>8</v>
      </c>
      <c r="IRU63" s="154" t="s">
        <v>8</v>
      </c>
      <c r="IRV63" s="154" t="s">
        <v>8</v>
      </c>
      <c r="IRW63" s="154" t="s">
        <v>8</v>
      </c>
      <c r="IRX63" s="154" t="s">
        <v>8</v>
      </c>
      <c r="IRY63" s="154" t="s">
        <v>8</v>
      </c>
      <c r="IRZ63" s="154" t="s">
        <v>8</v>
      </c>
      <c r="ISA63" s="154" t="s">
        <v>8</v>
      </c>
      <c r="ISB63" s="154" t="s">
        <v>8</v>
      </c>
      <c r="ISC63" s="154" t="s">
        <v>8</v>
      </c>
      <c r="ISD63" s="154" t="s">
        <v>8</v>
      </c>
      <c r="ISE63" s="154" t="s">
        <v>8</v>
      </c>
      <c r="ISF63" s="154" t="s">
        <v>8</v>
      </c>
      <c r="ISG63" s="154" t="s">
        <v>8</v>
      </c>
      <c r="ISH63" s="154" t="s">
        <v>8</v>
      </c>
      <c r="ISI63" s="154" t="s">
        <v>8</v>
      </c>
      <c r="ISJ63" s="154" t="s">
        <v>8</v>
      </c>
      <c r="ISK63" s="154" t="s">
        <v>8</v>
      </c>
      <c r="ISL63" s="154" t="s">
        <v>8</v>
      </c>
      <c r="ISM63" s="154" t="s">
        <v>8</v>
      </c>
      <c r="ISN63" s="154" t="s">
        <v>8</v>
      </c>
      <c r="ISO63" s="154" t="s">
        <v>8</v>
      </c>
      <c r="ISP63" s="154" t="s">
        <v>8</v>
      </c>
      <c r="ISQ63" s="154" t="s">
        <v>8</v>
      </c>
      <c r="ISR63" s="154" t="s">
        <v>8</v>
      </c>
      <c r="ISS63" s="154" t="s">
        <v>8</v>
      </c>
      <c r="IST63" s="154" t="s">
        <v>8</v>
      </c>
      <c r="ISU63" s="154" t="s">
        <v>8</v>
      </c>
      <c r="ISV63" s="154" t="s">
        <v>8</v>
      </c>
      <c r="ISW63" s="154" t="s">
        <v>8</v>
      </c>
      <c r="ISX63" s="154" t="s">
        <v>8</v>
      </c>
      <c r="ISY63" s="154" t="s">
        <v>8</v>
      </c>
      <c r="ISZ63" s="154" t="s">
        <v>8</v>
      </c>
      <c r="ITA63" s="154" t="s">
        <v>8</v>
      </c>
      <c r="ITB63" s="154" t="s">
        <v>8</v>
      </c>
      <c r="ITC63" s="154" t="s">
        <v>8</v>
      </c>
      <c r="ITD63" s="154" t="s">
        <v>8</v>
      </c>
      <c r="ITE63" s="154" t="s">
        <v>8</v>
      </c>
      <c r="ITF63" s="154" t="s">
        <v>8</v>
      </c>
      <c r="ITG63" s="154" t="s">
        <v>8</v>
      </c>
      <c r="ITH63" s="154" t="s">
        <v>8</v>
      </c>
      <c r="ITI63" s="154" t="s">
        <v>8</v>
      </c>
      <c r="ITJ63" s="154" t="s">
        <v>8</v>
      </c>
      <c r="ITK63" s="154" t="s">
        <v>8</v>
      </c>
      <c r="ITL63" s="154" t="s">
        <v>8</v>
      </c>
      <c r="ITM63" s="154" t="s">
        <v>8</v>
      </c>
      <c r="ITN63" s="154" t="s">
        <v>8</v>
      </c>
      <c r="ITO63" s="154" t="s">
        <v>8</v>
      </c>
      <c r="ITP63" s="154" t="s">
        <v>8</v>
      </c>
      <c r="ITQ63" s="154" t="s">
        <v>8</v>
      </c>
      <c r="ITR63" s="154" t="s">
        <v>8</v>
      </c>
      <c r="ITS63" s="154" t="s">
        <v>8</v>
      </c>
      <c r="ITT63" s="154" t="s">
        <v>8</v>
      </c>
      <c r="ITU63" s="154" t="s">
        <v>8</v>
      </c>
      <c r="ITV63" s="154" t="s">
        <v>8</v>
      </c>
      <c r="ITW63" s="154" t="s">
        <v>8</v>
      </c>
      <c r="ITX63" s="154" t="s">
        <v>8</v>
      </c>
      <c r="ITY63" s="154" t="s">
        <v>8</v>
      </c>
      <c r="ITZ63" s="154" t="s">
        <v>8</v>
      </c>
      <c r="IUA63" s="154" t="s">
        <v>8</v>
      </c>
      <c r="IUB63" s="154" t="s">
        <v>8</v>
      </c>
      <c r="IUC63" s="154" t="s">
        <v>8</v>
      </c>
      <c r="IUD63" s="154" t="s">
        <v>8</v>
      </c>
      <c r="IUE63" s="154" t="s">
        <v>8</v>
      </c>
      <c r="IUF63" s="154" t="s">
        <v>8</v>
      </c>
      <c r="IUG63" s="154" t="s">
        <v>8</v>
      </c>
      <c r="IUH63" s="154" t="s">
        <v>8</v>
      </c>
      <c r="IUI63" s="154" t="s">
        <v>8</v>
      </c>
      <c r="IUJ63" s="154" t="s">
        <v>8</v>
      </c>
      <c r="IUK63" s="154" t="s">
        <v>8</v>
      </c>
      <c r="IUL63" s="154" t="s">
        <v>8</v>
      </c>
      <c r="IUM63" s="154" t="s">
        <v>8</v>
      </c>
      <c r="IUN63" s="154" t="s">
        <v>8</v>
      </c>
      <c r="IUO63" s="154" t="s">
        <v>8</v>
      </c>
      <c r="IUP63" s="154" t="s">
        <v>8</v>
      </c>
      <c r="IUQ63" s="154" t="s">
        <v>8</v>
      </c>
      <c r="IUR63" s="154" t="s">
        <v>8</v>
      </c>
      <c r="IUS63" s="154" t="s">
        <v>8</v>
      </c>
      <c r="IUT63" s="154" t="s">
        <v>8</v>
      </c>
      <c r="IUU63" s="154" t="s">
        <v>8</v>
      </c>
      <c r="IUV63" s="154" t="s">
        <v>8</v>
      </c>
      <c r="IUW63" s="154" t="s">
        <v>8</v>
      </c>
      <c r="IUX63" s="154" t="s">
        <v>8</v>
      </c>
      <c r="IUY63" s="154" t="s">
        <v>8</v>
      </c>
      <c r="IUZ63" s="154" t="s">
        <v>8</v>
      </c>
      <c r="IVA63" s="154" t="s">
        <v>8</v>
      </c>
      <c r="IVB63" s="154" t="s">
        <v>8</v>
      </c>
      <c r="IVC63" s="154" t="s">
        <v>8</v>
      </c>
      <c r="IVD63" s="154" t="s">
        <v>8</v>
      </c>
      <c r="IVE63" s="154" t="s">
        <v>8</v>
      </c>
      <c r="IVF63" s="154" t="s">
        <v>8</v>
      </c>
      <c r="IVG63" s="154" t="s">
        <v>8</v>
      </c>
      <c r="IVH63" s="154" t="s">
        <v>8</v>
      </c>
      <c r="IVI63" s="154" t="s">
        <v>8</v>
      </c>
      <c r="IVJ63" s="154" t="s">
        <v>8</v>
      </c>
      <c r="IVK63" s="154" t="s">
        <v>8</v>
      </c>
      <c r="IVL63" s="154" t="s">
        <v>8</v>
      </c>
      <c r="IVM63" s="154" t="s">
        <v>8</v>
      </c>
      <c r="IVN63" s="154" t="s">
        <v>8</v>
      </c>
      <c r="IVO63" s="154" t="s">
        <v>8</v>
      </c>
      <c r="IVP63" s="154" t="s">
        <v>8</v>
      </c>
      <c r="IVQ63" s="154" t="s">
        <v>8</v>
      </c>
      <c r="IVR63" s="154" t="s">
        <v>8</v>
      </c>
      <c r="IVS63" s="154" t="s">
        <v>8</v>
      </c>
      <c r="IVT63" s="154" t="s">
        <v>8</v>
      </c>
      <c r="IVU63" s="154" t="s">
        <v>8</v>
      </c>
      <c r="IVV63" s="154" t="s">
        <v>8</v>
      </c>
      <c r="IVW63" s="154" t="s">
        <v>8</v>
      </c>
      <c r="IVX63" s="154" t="s">
        <v>8</v>
      </c>
      <c r="IVY63" s="154" t="s">
        <v>8</v>
      </c>
      <c r="IVZ63" s="154" t="s">
        <v>8</v>
      </c>
      <c r="IWA63" s="154" t="s">
        <v>8</v>
      </c>
      <c r="IWB63" s="154" t="s">
        <v>8</v>
      </c>
      <c r="IWC63" s="154" t="s">
        <v>8</v>
      </c>
      <c r="IWD63" s="154" t="s">
        <v>8</v>
      </c>
      <c r="IWE63" s="154" t="s">
        <v>8</v>
      </c>
      <c r="IWF63" s="154" t="s">
        <v>8</v>
      </c>
      <c r="IWG63" s="154" t="s">
        <v>8</v>
      </c>
      <c r="IWH63" s="154" t="s">
        <v>8</v>
      </c>
      <c r="IWI63" s="154" t="s">
        <v>8</v>
      </c>
      <c r="IWJ63" s="154" t="s">
        <v>8</v>
      </c>
      <c r="IWK63" s="154" t="s">
        <v>8</v>
      </c>
      <c r="IWL63" s="154" t="s">
        <v>8</v>
      </c>
      <c r="IWM63" s="154" t="s">
        <v>8</v>
      </c>
      <c r="IWN63" s="154" t="s">
        <v>8</v>
      </c>
      <c r="IWO63" s="154" t="s">
        <v>8</v>
      </c>
      <c r="IWP63" s="154" t="s">
        <v>8</v>
      </c>
      <c r="IWQ63" s="154" t="s">
        <v>8</v>
      </c>
      <c r="IWR63" s="154" t="s">
        <v>8</v>
      </c>
      <c r="IWS63" s="154" t="s">
        <v>8</v>
      </c>
      <c r="IWT63" s="154" t="s">
        <v>8</v>
      </c>
      <c r="IWU63" s="154" t="s">
        <v>8</v>
      </c>
      <c r="IWV63" s="154" t="s">
        <v>8</v>
      </c>
      <c r="IWW63" s="154" t="s">
        <v>8</v>
      </c>
      <c r="IWX63" s="154" t="s">
        <v>8</v>
      </c>
      <c r="IWY63" s="154" t="s">
        <v>8</v>
      </c>
      <c r="IWZ63" s="154" t="s">
        <v>8</v>
      </c>
      <c r="IXA63" s="154" t="s">
        <v>8</v>
      </c>
      <c r="IXB63" s="154" t="s">
        <v>8</v>
      </c>
      <c r="IXC63" s="154" t="s">
        <v>8</v>
      </c>
      <c r="IXD63" s="154" t="s">
        <v>8</v>
      </c>
      <c r="IXE63" s="154" t="s">
        <v>8</v>
      </c>
      <c r="IXF63" s="154" t="s">
        <v>8</v>
      </c>
      <c r="IXG63" s="154" t="s">
        <v>8</v>
      </c>
      <c r="IXH63" s="154" t="s">
        <v>8</v>
      </c>
      <c r="IXI63" s="154" t="s">
        <v>8</v>
      </c>
      <c r="IXJ63" s="154" t="s">
        <v>8</v>
      </c>
      <c r="IXK63" s="154" t="s">
        <v>8</v>
      </c>
      <c r="IXL63" s="154" t="s">
        <v>8</v>
      </c>
      <c r="IXM63" s="154" t="s">
        <v>8</v>
      </c>
      <c r="IXN63" s="154" t="s">
        <v>8</v>
      </c>
      <c r="IXO63" s="154" t="s">
        <v>8</v>
      </c>
      <c r="IXP63" s="154" t="s">
        <v>8</v>
      </c>
      <c r="IXQ63" s="154" t="s">
        <v>8</v>
      </c>
      <c r="IXR63" s="154" t="s">
        <v>8</v>
      </c>
      <c r="IXS63" s="154" t="s">
        <v>8</v>
      </c>
      <c r="IXT63" s="154" t="s">
        <v>8</v>
      </c>
      <c r="IXU63" s="154" t="s">
        <v>8</v>
      </c>
      <c r="IXV63" s="154" t="s">
        <v>8</v>
      </c>
      <c r="IXW63" s="154" t="s">
        <v>8</v>
      </c>
      <c r="IXX63" s="154" t="s">
        <v>8</v>
      </c>
      <c r="IXY63" s="154" t="s">
        <v>8</v>
      </c>
      <c r="IXZ63" s="154" t="s">
        <v>8</v>
      </c>
      <c r="IYA63" s="154" t="s">
        <v>8</v>
      </c>
      <c r="IYB63" s="154" t="s">
        <v>8</v>
      </c>
      <c r="IYC63" s="154" t="s">
        <v>8</v>
      </c>
      <c r="IYD63" s="154" t="s">
        <v>8</v>
      </c>
      <c r="IYE63" s="154" t="s">
        <v>8</v>
      </c>
      <c r="IYF63" s="154" t="s">
        <v>8</v>
      </c>
      <c r="IYG63" s="154" t="s">
        <v>8</v>
      </c>
      <c r="IYH63" s="154" t="s">
        <v>8</v>
      </c>
      <c r="IYI63" s="154" t="s">
        <v>8</v>
      </c>
      <c r="IYJ63" s="154" t="s">
        <v>8</v>
      </c>
      <c r="IYK63" s="154" t="s">
        <v>8</v>
      </c>
      <c r="IYL63" s="154" t="s">
        <v>8</v>
      </c>
      <c r="IYM63" s="154" t="s">
        <v>8</v>
      </c>
      <c r="IYN63" s="154" t="s">
        <v>8</v>
      </c>
      <c r="IYO63" s="154" t="s">
        <v>8</v>
      </c>
      <c r="IYP63" s="154" t="s">
        <v>8</v>
      </c>
      <c r="IYQ63" s="154" t="s">
        <v>8</v>
      </c>
      <c r="IYR63" s="154" t="s">
        <v>8</v>
      </c>
      <c r="IYS63" s="154" t="s">
        <v>8</v>
      </c>
      <c r="IYT63" s="154" t="s">
        <v>8</v>
      </c>
      <c r="IYU63" s="154" t="s">
        <v>8</v>
      </c>
      <c r="IYV63" s="154" t="s">
        <v>8</v>
      </c>
      <c r="IYW63" s="154" t="s">
        <v>8</v>
      </c>
      <c r="IYX63" s="154" t="s">
        <v>8</v>
      </c>
      <c r="IYY63" s="154" t="s">
        <v>8</v>
      </c>
      <c r="IYZ63" s="154" t="s">
        <v>8</v>
      </c>
      <c r="IZA63" s="154" t="s">
        <v>8</v>
      </c>
      <c r="IZB63" s="154" t="s">
        <v>8</v>
      </c>
      <c r="IZC63" s="154" t="s">
        <v>8</v>
      </c>
      <c r="IZD63" s="154" t="s">
        <v>8</v>
      </c>
      <c r="IZE63" s="154" t="s">
        <v>8</v>
      </c>
      <c r="IZF63" s="154" t="s">
        <v>8</v>
      </c>
      <c r="IZG63" s="154" t="s">
        <v>8</v>
      </c>
      <c r="IZH63" s="154" t="s">
        <v>8</v>
      </c>
      <c r="IZI63" s="154" t="s">
        <v>8</v>
      </c>
      <c r="IZJ63" s="154" t="s">
        <v>8</v>
      </c>
      <c r="IZK63" s="154" t="s">
        <v>8</v>
      </c>
      <c r="IZL63" s="154" t="s">
        <v>8</v>
      </c>
      <c r="IZM63" s="154" t="s">
        <v>8</v>
      </c>
      <c r="IZN63" s="154" t="s">
        <v>8</v>
      </c>
      <c r="IZO63" s="154" t="s">
        <v>8</v>
      </c>
      <c r="IZP63" s="154" t="s">
        <v>8</v>
      </c>
      <c r="IZQ63" s="154" t="s">
        <v>8</v>
      </c>
      <c r="IZR63" s="154" t="s">
        <v>8</v>
      </c>
      <c r="IZS63" s="154" t="s">
        <v>8</v>
      </c>
      <c r="IZT63" s="154" t="s">
        <v>8</v>
      </c>
      <c r="IZU63" s="154" t="s">
        <v>8</v>
      </c>
      <c r="IZV63" s="154" t="s">
        <v>8</v>
      </c>
      <c r="IZW63" s="154" t="s">
        <v>8</v>
      </c>
      <c r="IZX63" s="154" t="s">
        <v>8</v>
      </c>
      <c r="IZY63" s="154" t="s">
        <v>8</v>
      </c>
      <c r="IZZ63" s="154" t="s">
        <v>8</v>
      </c>
      <c r="JAA63" s="154" t="s">
        <v>8</v>
      </c>
      <c r="JAB63" s="154" t="s">
        <v>8</v>
      </c>
      <c r="JAC63" s="154" t="s">
        <v>8</v>
      </c>
      <c r="JAD63" s="154" t="s">
        <v>8</v>
      </c>
      <c r="JAE63" s="154" t="s">
        <v>8</v>
      </c>
      <c r="JAF63" s="154" t="s">
        <v>8</v>
      </c>
      <c r="JAG63" s="154" t="s">
        <v>8</v>
      </c>
      <c r="JAH63" s="154" t="s">
        <v>8</v>
      </c>
      <c r="JAI63" s="154" t="s">
        <v>8</v>
      </c>
      <c r="JAJ63" s="154" t="s">
        <v>8</v>
      </c>
      <c r="JAK63" s="154" t="s">
        <v>8</v>
      </c>
      <c r="JAL63" s="154" t="s">
        <v>8</v>
      </c>
      <c r="JAM63" s="154" t="s">
        <v>8</v>
      </c>
      <c r="JAN63" s="154" t="s">
        <v>8</v>
      </c>
      <c r="JAO63" s="154" t="s">
        <v>8</v>
      </c>
      <c r="JAP63" s="154" t="s">
        <v>8</v>
      </c>
      <c r="JAQ63" s="154" t="s">
        <v>8</v>
      </c>
      <c r="JAR63" s="154" t="s">
        <v>8</v>
      </c>
      <c r="JAS63" s="154" t="s">
        <v>8</v>
      </c>
      <c r="JAT63" s="154" t="s">
        <v>8</v>
      </c>
      <c r="JAU63" s="154" t="s">
        <v>8</v>
      </c>
      <c r="JAV63" s="154" t="s">
        <v>8</v>
      </c>
      <c r="JAW63" s="154" t="s">
        <v>8</v>
      </c>
      <c r="JAX63" s="154" t="s">
        <v>8</v>
      </c>
      <c r="JAY63" s="154" t="s">
        <v>8</v>
      </c>
      <c r="JAZ63" s="154" t="s">
        <v>8</v>
      </c>
      <c r="JBA63" s="154" t="s">
        <v>8</v>
      </c>
      <c r="JBB63" s="154" t="s">
        <v>8</v>
      </c>
      <c r="JBC63" s="154" t="s">
        <v>8</v>
      </c>
      <c r="JBD63" s="154" t="s">
        <v>8</v>
      </c>
      <c r="JBE63" s="154" t="s">
        <v>8</v>
      </c>
      <c r="JBF63" s="154" t="s">
        <v>8</v>
      </c>
      <c r="JBG63" s="154" t="s">
        <v>8</v>
      </c>
      <c r="JBH63" s="154" t="s">
        <v>8</v>
      </c>
      <c r="JBI63" s="154" t="s">
        <v>8</v>
      </c>
      <c r="JBJ63" s="154" t="s">
        <v>8</v>
      </c>
      <c r="JBK63" s="154" t="s">
        <v>8</v>
      </c>
      <c r="JBL63" s="154" t="s">
        <v>8</v>
      </c>
      <c r="JBM63" s="154" t="s">
        <v>8</v>
      </c>
      <c r="JBN63" s="154" t="s">
        <v>8</v>
      </c>
      <c r="JBO63" s="154" t="s">
        <v>8</v>
      </c>
      <c r="JBP63" s="154" t="s">
        <v>8</v>
      </c>
      <c r="JBQ63" s="154" t="s">
        <v>8</v>
      </c>
      <c r="JBR63" s="154" t="s">
        <v>8</v>
      </c>
      <c r="JBS63" s="154" t="s">
        <v>8</v>
      </c>
      <c r="JBT63" s="154" t="s">
        <v>8</v>
      </c>
      <c r="JBU63" s="154" t="s">
        <v>8</v>
      </c>
      <c r="JBV63" s="154" t="s">
        <v>8</v>
      </c>
      <c r="JBW63" s="154" t="s">
        <v>8</v>
      </c>
      <c r="JBX63" s="154" t="s">
        <v>8</v>
      </c>
      <c r="JBY63" s="154" t="s">
        <v>8</v>
      </c>
      <c r="JBZ63" s="154" t="s">
        <v>8</v>
      </c>
      <c r="JCA63" s="154" t="s">
        <v>8</v>
      </c>
      <c r="JCB63" s="154" t="s">
        <v>8</v>
      </c>
      <c r="JCC63" s="154" t="s">
        <v>8</v>
      </c>
      <c r="JCD63" s="154" t="s">
        <v>8</v>
      </c>
      <c r="JCE63" s="154" t="s">
        <v>8</v>
      </c>
      <c r="JCF63" s="154" t="s">
        <v>8</v>
      </c>
      <c r="JCG63" s="154" t="s">
        <v>8</v>
      </c>
      <c r="JCH63" s="154" t="s">
        <v>8</v>
      </c>
      <c r="JCI63" s="154" t="s">
        <v>8</v>
      </c>
      <c r="JCJ63" s="154" t="s">
        <v>8</v>
      </c>
      <c r="JCK63" s="154" t="s">
        <v>8</v>
      </c>
      <c r="JCL63" s="154" t="s">
        <v>8</v>
      </c>
      <c r="JCM63" s="154" t="s">
        <v>8</v>
      </c>
      <c r="JCN63" s="154" t="s">
        <v>8</v>
      </c>
      <c r="JCO63" s="154" t="s">
        <v>8</v>
      </c>
      <c r="JCP63" s="154" t="s">
        <v>8</v>
      </c>
      <c r="JCQ63" s="154" t="s">
        <v>8</v>
      </c>
      <c r="JCR63" s="154" t="s">
        <v>8</v>
      </c>
      <c r="JCS63" s="154" t="s">
        <v>8</v>
      </c>
      <c r="JCT63" s="154" t="s">
        <v>8</v>
      </c>
      <c r="JCU63" s="154" t="s">
        <v>8</v>
      </c>
      <c r="JCV63" s="154" t="s">
        <v>8</v>
      </c>
      <c r="JCW63" s="154" t="s">
        <v>8</v>
      </c>
      <c r="JCX63" s="154" t="s">
        <v>8</v>
      </c>
      <c r="JCY63" s="154" t="s">
        <v>8</v>
      </c>
      <c r="JCZ63" s="154" t="s">
        <v>8</v>
      </c>
      <c r="JDA63" s="154" t="s">
        <v>8</v>
      </c>
      <c r="JDB63" s="154" t="s">
        <v>8</v>
      </c>
      <c r="JDC63" s="154" t="s">
        <v>8</v>
      </c>
      <c r="JDD63" s="154" t="s">
        <v>8</v>
      </c>
      <c r="JDE63" s="154" t="s">
        <v>8</v>
      </c>
      <c r="JDF63" s="154" t="s">
        <v>8</v>
      </c>
      <c r="JDG63" s="154" t="s">
        <v>8</v>
      </c>
      <c r="JDH63" s="154" t="s">
        <v>8</v>
      </c>
      <c r="JDI63" s="154" t="s">
        <v>8</v>
      </c>
      <c r="JDJ63" s="154" t="s">
        <v>8</v>
      </c>
      <c r="JDK63" s="154" t="s">
        <v>8</v>
      </c>
      <c r="JDL63" s="154" t="s">
        <v>8</v>
      </c>
      <c r="JDM63" s="154" t="s">
        <v>8</v>
      </c>
      <c r="JDN63" s="154" t="s">
        <v>8</v>
      </c>
      <c r="JDO63" s="154" t="s">
        <v>8</v>
      </c>
      <c r="JDP63" s="154" t="s">
        <v>8</v>
      </c>
      <c r="JDQ63" s="154" t="s">
        <v>8</v>
      </c>
      <c r="JDR63" s="154" t="s">
        <v>8</v>
      </c>
      <c r="JDS63" s="154" t="s">
        <v>8</v>
      </c>
      <c r="JDT63" s="154" t="s">
        <v>8</v>
      </c>
      <c r="JDU63" s="154" t="s">
        <v>8</v>
      </c>
      <c r="JDV63" s="154" t="s">
        <v>8</v>
      </c>
      <c r="JDW63" s="154" t="s">
        <v>8</v>
      </c>
      <c r="JDX63" s="154" t="s">
        <v>8</v>
      </c>
      <c r="JDY63" s="154" t="s">
        <v>8</v>
      </c>
      <c r="JDZ63" s="154" t="s">
        <v>8</v>
      </c>
      <c r="JEA63" s="154" t="s">
        <v>8</v>
      </c>
      <c r="JEB63" s="154" t="s">
        <v>8</v>
      </c>
      <c r="JEC63" s="154" t="s">
        <v>8</v>
      </c>
      <c r="JED63" s="154" t="s">
        <v>8</v>
      </c>
      <c r="JEE63" s="154" t="s">
        <v>8</v>
      </c>
      <c r="JEF63" s="154" t="s">
        <v>8</v>
      </c>
      <c r="JEG63" s="154" t="s">
        <v>8</v>
      </c>
      <c r="JEH63" s="154" t="s">
        <v>8</v>
      </c>
      <c r="JEI63" s="154" t="s">
        <v>8</v>
      </c>
      <c r="JEJ63" s="154" t="s">
        <v>8</v>
      </c>
      <c r="JEK63" s="154" t="s">
        <v>8</v>
      </c>
      <c r="JEL63" s="154" t="s">
        <v>8</v>
      </c>
      <c r="JEM63" s="154" t="s">
        <v>8</v>
      </c>
      <c r="JEN63" s="154" t="s">
        <v>8</v>
      </c>
      <c r="JEO63" s="154" t="s">
        <v>8</v>
      </c>
      <c r="JEP63" s="154" t="s">
        <v>8</v>
      </c>
      <c r="JEQ63" s="154" t="s">
        <v>8</v>
      </c>
      <c r="JER63" s="154" t="s">
        <v>8</v>
      </c>
      <c r="JES63" s="154" t="s">
        <v>8</v>
      </c>
      <c r="JET63" s="154" t="s">
        <v>8</v>
      </c>
      <c r="JEU63" s="154" t="s">
        <v>8</v>
      </c>
      <c r="JEV63" s="154" t="s">
        <v>8</v>
      </c>
      <c r="JEW63" s="154" t="s">
        <v>8</v>
      </c>
      <c r="JEX63" s="154" t="s">
        <v>8</v>
      </c>
      <c r="JEY63" s="154" t="s">
        <v>8</v>
      </c>
      <c r="JEZ63" s="154" t="s">
        <v>8</v>
      </c>
      <c r="JFA63" s="154" t="s">
        <v>8</v>
      </c>
      <c r="JFB63" s="154" t="s">
        <v>8</v>
      </c>
      <c r="JFC63" s="154" t="s">
        <v>8</v>
      </c>
      <c r="JFD63" s="154" t="s">
        <v>8</v>
      </c>
      <c r="JFE63" s="154" t="s">
        <v>8</v>
      </c>
      <c r="JFF63" s="154" t="s">
        <v>8</v>
      </c>
      <c r="JFG63" s="154" t="s">
        <v>8</v>
      </c>
      <c r="JFH63" s="154" t="s">
        <v>8</v>
      </c>
      <c r="JFI63" s="154" t="s">
        <v>8</v>
      </c>
      <c r="JFJ63" s="154" t="s">
        <v>8</v>
      </c>
      <c r="JFK63" s="154" t="s">
        <v>8</v>
      </c>
      <c r="JFL63" s="154" t="s">
        <v>8</v>
      </c>
      <c r="JFM63" s="154" t="s">
        <v>8</v>
      </c>
      <c r="JFN63" s="154" t="s">
        <v>8</v>
      </c>
      <c r="JFO63" s="154" t="s">
        <v>8</v>
      </c>
      <c r="JFP63" s="154" t="s">
        <v>8</v>
      </c>
      <c r="JFQ63" s="154" t="s">
        <v>8</v>
      </c>
      <c r="JFR63" s="154" t="s">
        <v>8</v>
      </c>
      <c r="JFS63" s="154" t="s">
        <v>8</v>
      </c>
      <c r="JFT63" s="154" t="s">
        <v>8</v>
      </c>
      <c r="JFU63" s="154" t="s">
        <v>8</v>
      </c>
      <c r="JFV63" s="154" t="s">
        <v>8</v>
      </c>
      <c r="JFW63" s="154" t="s">
        <v>8</v>
      </c>
      <c r="JFX63" s="154" t="s">
        <v>8</v>
      </c>
      <c r="JFY63" s="154" t="s">
        <v>8</v>
      </c>
      <c r="JFZ63" s="154" t="s">
        <v>8</v>
      </c>
      <c r="JGA63" s="154" t="s">
        <v>8</v>
      </c>
      <c r="JGB63" s="154" t="s">
        <v>8</v>
      </c>
      <c r="JGC63" s="154" t="s">
        <v>8</v>
      </c>
      <c r="JGD63" s="154" t="s">
        <v>8</v>
      </c>
      <c r="JGE63" s="154" t="s">
        <v>8</v>
      </c>
      <c r="JGF63" s="154" t="s">
        <v>8</v>
      </c>
      <c r="JGG63" s="154" t="s">
        <v>8</v>
      </c>
      <c r="JGH63" s="154" t="s">
        <v>8</v>
      </c>
      <c r="JGI63" s="154" t="s">
        <v>8</v>
      </c>
      <c r="JGJ63" s="154" t="s">
        <v>8</v>
      </c>
      <c r="JGK63" s="154" t="s">
        <v>8</v>
      </c>
      <c r="JGL63" s="154" t="s">
        <v>8</v>
      </c>
      <c r="JGM63" s="154" t="s">
        <v>8</v>
      </c>
      <c r="JGN63" s="154" t="s">
        <v>8</v>
      </c>
      <c r="JGO63" s="154" t="s">
        <v>8</v>
      </c>
      <c r="JGP63" s="154" t="s">
        <v>8</v>
      </c>
      <c r="JGQ63" s="154" t="s">
        <v>8</v>
      </c>
      <c r="JGR63" s="154" t="s">
        <v>8</v>
      </c>
      <c r="JGS63" s="154" t="s">
        <v>8</v>
      </c>
      <c r="JGT63" s="154" t="s">
        <v>8</v>
      </c>
      <c r="JGU63" s="154" t="s">
        <v>8</v>
      </c>
      <c r="JGV63" s="154" t="s">
        <v>8</v>
      </c>
      <c r="JGW63" s="154" t="s">
        <v>8</v>
      </c>
      <c r="JGX63" s="154" t="s">
        <v>8</v>
      </c>
      <c r="JGY63" s="154" t="s">
        <v>8</v>
      </c>
      <c r="JGZ63" s="154" t="s">
        <v>8</v>
      </c>
      <c r="JHA63" s="154" t="s">
        <v>8</v>
      </c>
      <c r="JHB63" s="154" t="s">
        <v>8</v>
      </c>
      <c r="JHC63" s="154" t="s">
        <v>8</v>
      </c>
      <c r="JHD63" s="154" t="s">
        <v>8</v>
      </c>
      <c r="JHE63" s="154" t="s">
        <v>8</v>
      </c>
      <c r="JHF63" s="154" t="s">
        <v>8</v>
      </c>
      <c r="JHG63" s="154" t="s">
        <v>8</v>
      </c>
      <c r="JHH63" s="154" t="s">
        <v>8</v>
      </c>
      <c r="JHI63" s="154" t="s">
        <v>8</v>
      </c>
      <c r="JHJ63" s="154" t="s">
        <v>8</v>
      </c>
      <c r="JHK63" s="154" t="s">
        <v>8</v>
      </c>
      <c r="JHL63" s="154" t="s">
        <v>8</v>
      </c>
      <c r="JHM63" s="154" t="s">
        <v>8</v>
      </c>
      <c r="JHN63" s="154" t="s">
        <v>8</v>
      </c>
      <c r="JHO63" s="154" t="s">
        <v>8</v>
      </c>
      <c r="JHP63" s="154" t="s">
        <v>8</v>
      </c>
      <c r="JHQ63" s="154" t="s">
        <v>8</v>
      </c>
      <c r="JHR63" s="154" t="s">
        <v>8</v>
      </c>
      <c r="JHS63" s="154" t="s">
        <v>8</v>
      </c>
      <c r="JHT63" s="154" t="s">
        <v>8</v>
      </c>
      <c r="JHU63" s="154" t="s">
        <v>8</v>
      </c>
      <c r="JHV63" s="154" t="s">
        <v>8</v>
      </c>
      <c r="JHW63" s="154" t="s">
        <v>8</v>
      </c>
      <c r="JHX63" s="154" t="s">
        <v>8</v>
      </c>
      <c r="JHY63" s="154" t="s">
        <v>8</v>
      </c>
      <c r="JHZ63" s="154" t="s">
        <v>8</v>
      </c>
      <c r="JIA63" s="154" t="s">
        <v>8</v>
      </c>
      <c r="JIB63" s="154" t="s">
        <v>8</v>
      </c>
      <c r="JIC63" s="154" t="s">
        <v>8</v>
      </c>
      <c r="JID63" s="154" t="s">
        <v>8</v>
      </c>
      <c r="JIE63" s="154" t="s">
        <v>8</v>
      </c>
      <c r="JIF63" s="154" t="s">
        <v>8</v>
      </c>
      <c r="JIG63" s="154" t="s">
        <v>8</v>
      </c>
      <c r="JIH63" s="154" t="s">
        <v>8</v>
      </c>
      <c r="JII63" s="154" t="s">
        <v>8</v>
      </c>
      <c r="JIJ63" s="154" t="s">
        <v>8</v>
      </c>
      <c r="JIK63" s="154" t="s">
        <v>8</v>
      </c>
      <c r="JIL63" s="154" t="s">
        <v>8</v>
      </c>
      <c r="JIM63" s="154" t="s">
        <v>8</v>
      </c>
      <c r="JIN63" s="154" t="s">
        <v>8</v>
      </c>
      <c r="JIO63" s="154" t="s">
        <v>8</v>
      </c>
      <c r="JIP63" s="154" t="s">
        <v>8</v>
      </c>
      <c r="JIQ63" s="154" t="s">
        <v>8</v>
      </c>
      <c r="JIR63" s="154" t="s">
        <v>8</v>
      </c>
      <c r="JIS63" s="154" t="s">
        <v>8</v>
      </c>
      <c r="JIT63" s="154" t="s">
        <v>8</v>
      </c>
      <c r="JIU63" s="154" t="s">
        <v>8</v>
      </c>
      <c r="JIV63" s="154" t="s">
        <v>8</v>
      </c>
      <c r="JIW63" s="154" t="s">
        <v>8</v>
      </c>
      <c r="JIX63" s="154" t="s">
        <v>8</v>
      </c>
      <c r="JIY63" s="154" t="s">
        <v>8</v>
      </c>
      <c r="JIZ63" s="154" t="s">
        <v>8</v>
      </c>
      <c r="JJA63" s="154" t="s">
        <v>8</v>
      </c>
      <c r="JJB63" s="154" t="s">
        <v>8</v>
      </c>
      <c r="JJC63" s="154" t="s">
        <v>8</v>
      </c>
      <c r="JJD63" s="154" t="s">
        <v>8</v>
      </c>
      <c r="JJE63" s="154" t="s">
        <v>8</v>
      </c>
      <c r="JJF63" s="154" t="s">
        <v>8</v>
      </c>
      <c r="JJG63" s="154" t="s">
        <v>8</v>
      </c>
      <c r="JJH63" s="154" t="s">
        <v>8</v>
      </c>
      <c r="JJI63" s="154" t="s">
        <v>8</v>
      </c>
      <c r="JJJ63" s="154" t="s">
        <v>8</v>
      </c>
      <c r="JJK63" s="154" t="s">
        <v>8</v>
      </c>
      <c r="JJL63" s="154" t="s">
        <v>8</v>
      </c>
      <c r="JJM63" s="154" t="s">
        <v>8</v>
      </c>
      <c r="JJN63" s="154" t="s">
        <v>8</v>
      </c>
      <c r="JJO63" s="154" t="s">
        <v>8</v>
      </c>
      <c r="JJP63" s="154" t="s">
        <v>8</v>
      </c>
      <c r="JJQ63" s="154" t="s">
        <v>8</v>
      </c>
      <c r="JJR63" s="154" t="s">
        <v>8</v>
      </c>
      <c r="JJS63" s="154" t="s">
        <v>8</v>
      </c>
      <c r="JJT63" s="154" t="s">
        <v>8</v>
      </c>
      <c r="JJU63" s="154" t="s">
        <v>8</v>
      </c>
      <c r="JJV63" s="154" t="s">
        <v>8</v>
      </c>
      <c r="JJW63" s="154" t="s">
        <v>8</v>
      </c>
      <c r="JJX63" s="154" t="s">
        <v>8</v>
      </c>
      <c r="JJY63" s="154" t="s">
        <v>8</v>
      </c>
      <c r="JJZ63" s="154" t="s">
        <v>8</v>
      </c>
      <c r="JKA63" s="154" t="s">
        <v>8</v>
      </c>
      <c r="JKB63" s="154" t="s">
        <v>8</v>
      </c>
      <c r="JKC63" s="154" t="s">
        <v>8</v>
      </c>
      <c r="JKD63" s="154" t="s">
        <v>8</v>
      </c>
      <c r="JKE63" s="154" t="s">
        <v>8</v>
      </c>
      <c r="JKF63" s="154" t="s">
        <v>8</v>
      </c>
      <c r="JKG63" s="154" t="s">
        <v>8</v>
      </c>
      <c r="JKH63" s="154" t="s">
        <v>8</v>
      </c>
      <c r="JKI63" s="154" t="s">
        <v>8</v>
      </c>
      <c r="JKJ63" s="154" t="s">
        <v>8</v>
      </c>
      <c r="JKK63" s="154" t="s">
        <v>8</v>
      </c>
      <c r="JKL63" s="154" t="s">
        <v>8</v>
      </c>
      <c r="JKM63" s="154" t="s">
        <v>8</v>
      </c>
      <c r="JKN63" s="154" t="s">
        <v>8</v>
      </c>
      <c r="JKO63" s="154" t="s">
        <v>8</v>
      </c>
      <c r="JKP63" s="154" t="s">
        <v>8</v>
      </c>
      <c r="JKQ63" s="154" t="s">
        <v>8</v>
      </c>
      <c r="JKR63" s="154" t="s">
        <v>8</v>
      </c>
      <c r="JKS63" s="154" t="s">
        <v>8</v>
      </c>
      <c r="JKT63" s="154" t="s">
        <v>8</v>
      </c>
      <c r="JKU63" s="154" t="s">
        <v>8</v>
      </c>
      <c r="JKV63" s="154" t="s">
        <v>8</v>
      </c>
      <c r="JKW63" s="154" t="s">
        <v>8</v>
      </c>
      <c r="JKX63" s="154" t="s">
        <v>8</v>
      </c>
      <c r="JKY63" s="154" t="s">
        <v>8</v>
      </c>
      <c r="JKZ63" s="154" t="s">
        <v>8</v>
      </c>
      <c r="JLA63" s="154" t="s">
        <v>8</v>
      </c>
      <c r="JLB63" s="154" t="s">
        <v>8</v>
      </c>
      <c r="JLC63" s="154" t="s">
        <v>8</v>
      </c>
      <c r="JLD63" s="154" t="s">
        <v>8</v>
      </c>
      <c r="JLE63" s="154" t="s">
        <v>8</v>
      </c>
      <c r="JLF63" s="154" t="s">
        <v>8</v>
      </c>
      <c r="JLG63" s="154" t="s">
        <v>8</v>
      </c>
      <c r="JLH63" s="154" t="s">
        <v>8</v>
      </c>
      <c r="JLI63" s="154" t="s">
        <v>8</v>
      </c>
      <c r="JLJ63" s="154" t="s">
        <v>8</v>
      </c>
      <c r="JLK63" s="154" t="s">
        <v>8</v>
      </c>
      <c r="JLL63" s="154" t="s">
        <v>8</v>
      </c>
      <c r="JLM63" s="154" t="s">
        <v>8</v>
      </c>
      <c r="JLN63" s="154" t="s">
        <v>8</v>
      </c>
      <c r="JLO63" s="154" t="s">
        <v>8</v>
      </c>
      <c r="JLP63" s="154" t="s">
        <v>8</v>
      </c>
      <c r="JLQ63" s="154" t="s">
        <v>8</v>
      </c>
      <c r="JLR63" s="154" t="s">
        <v>8</v>
      </c>
      <c r="JLS63" s="154" t="s">
        <v>8</v>
      </c>
      <c r="JLT63" s="154" t="s">
        <v>8</v>
      </c>
      <c r="JLU63" s="154" t="s">
        <v>8</v>
      </c>
      <c r="JLV63" s="154" t="s">
        <v>8</v>
      </c>
      <c r="JLW63" s="154" t="s">
        <v>8</v>
      </c>
      <c r="JLX63" s="154" t="s">
        <v>8</v>
      </c>
      <c r="JLY63" s="154" t="s">
        <v>8</v>
      </c>
      <c r="JLZ63" s="154" t="s">
        <v>8</v>
      </c>
      <c r="JMA63" s="154" t="s">
        <v>8</v>
      </c>
      <c r="JMB63" s="154" t="s">
        <v>8</v>
      </c>
      <c r="JMC63" s="154" t="s">
        <v>8</v>
      </c>
      <c r="JMD63" s="154" t="s">
        <v>8</v>
      </c>
      <c r="JME63" s="154" t="s">
        <v>8</v>
      </c>
      <c r="JMF63" s="154" t="s">
        <v>8</v>
      </c>
      <c r="JMG63" s="154" t="s">
        <v>8</v>
      </c>
      <c r="JMH63" s="154" t="s">
        <v>8</v>
      </c>
      <c r="JMI63" s="154" t="s">
        <v>8</v>
      </c>
      <c r="JMJ63" s="154" t="s">
        <v>8</v>
      </c>
      <c r="JMK63" s="154" t="s">
        <v>8</v>
      </c>
      <c r="JML63" s="154" t="s">
        <v>8</v>
      </c>
      <c r="JMM63" s="154" t="s">
        <v>8</v>
      </c>
      <c r="JMN63" s="154" t="s">
        <v>8</v>
      </c>
      <c r="JMO63" s="154" t="s">
        <v>8</v>
      </c>
      <c r="JMP63" s="154" t="s">
        <v>8</v>
      </c>
      <c r="JMQ63" s="154" t="s">
        <v>8</v>
      </c>
      <c r="JMR63" s="154" t="s">
        <v>8</v>
      </c>
      <c r="JMS63" s="154" t="s">
        <v>8</v>
      </c>
      <c r="JMT63" s="154" t="s">
        <v>8</v>
      </c>
      <c r="JMU63" s="154" t="s">
        <v>8</v>
      </c>
      <c r="JMV63" s="154" t="s">
        <v>8</v>
      </c>
      <c r="JMW63" s="154" t="s">
        <v>8</v>
      </c>
      <c r="JMX63" s="154" t="s">
        <v>8</v>
      </c>
      <c r="JMY63" s="154" t="s">
        <v>8</v>
      </c>
      <c r="JMZ63" s="154" t="s">
        <v>8</v>
      </c>
      <c r="JNA63" s="154" t="s">
        <v>8</v>
      </c>
      <c r="JNB63" s="154" t="s">
        <v>8</v>
      </c>
      <c r="JNC63" s="154" t="s">
        <v>8</v>
      </c>
      <c r="JND63" s="154" t="s">
        <v>8</v>
      </c>
      <c r="JNE63" s="154" t="s">
        <v>8</v>
      </c>
      <c r="JNF63" s="154" t="s">
        <v>8</v>
      </c>
      <c r="JNG63" s="154" t="s">
        <v>8</v>
      </c>
      <c r="JNH63" s="154" t="s">
        <v>8</v>
      </c>
      <c r="JNI63" s="154" t="s">
        <v>8</v>
      </c>
      <c r="JNJ63" s="154" t="s">
        <v>8</v>
      </c>
      <c r="JNK63" s="154" t="s">
        <v>8</v>
      </c>
      <c r="JNL63" s="154" t="s">
        <v>8</v>
      </c>
      <c r="JNM63" s="154" t="s">
        <v>8</v>
      </c>
      <c r="JNN63" s="154" t="s">
        <v>8</v>
      </c>
      <c r="JNO63" s="154" t="s">
        <v>8</v>
      </c>
      <c r="JNP63" s="154" t="s">
        <v>8</v>
      </c>
      <c r="JNQ63" s="154" t="s">
        <v>8</v>
      </c>
      <c r="JNR63" s="154" t="s">
        <v>8</v>
      </c>
      <c r="JNS63" s="154" t="s">
        <v>8</v>
      </c>
      <c r="JNT63" s="154" t="s">
        <v>8</v>
      </c>
      <c r="JNU63" s="154" t="s">
        <v>8</v>
      </c>
      <c r="JNV63" s="154" t="s">
        <v>8</v>
      </c>
      <c r="JNW63" s="154" t="s">
        <v>8</v>
      </c>
      <c r="JNX63" s="154" t="s">
        <v>8</v>
      </c>
      <c r="JNY63" s="154" t="s">
        <v>8</v>
      </c>
      <c r="JNZ63" s="154" t="s">
        <v>8</v>
      </c>
      <c r="JOA63" s="154" t="s">
        <v>8</v>
      </c>
      <c r="JOB63" s="154" t="s">
        <v>8</v>
      </c>
      <c r="JOC63" s="154" t="s">
        <v>8</v>
      </c>
      <c r="JOD63" s="154" t="s">
        <v>8</v>
      </c>
      <c r="JOE63" s="154" t="s">
        <v>8</v>
      </c>
      <c r="JOF63" s="154" t="s">
        <v>8</v>
      </c>
      <c r="JOG63" s="154" t="s">
        <v>8</v>
      </c>
      <c r="JOH63" s="154" t="s">
        <v>8</v>
      </c>
      <c r="JOI63" s="154" t="s">
        <v>8</v>
      </c>
      <c r="JOJ63" s="154" t="s">
        <v>8</v>
      </c>
      <c r="JOK63" s="154" t="s">
        <v>8</v>
      </c>
      <c r="JOL63" s="154" t="s">
        <v>8</v>
      </c>
      <c r="JOM63" s="154" t="s">
        <v>8</v>
      </c>
      <c r="JON63" s="154" t="s">
        <v>8</v>
      </c>
      <c r="JOO63" s="154" t="s">
        <v>8</v>
      </c>
      <c r="JOP63" s="154" t="s">
        <v>8</v>
      </c>
      <c r="JOQ63" s="154" t="s">
        <v>8</v>
      </c>
      <c r="JOR63" s="154" t="s">
        <v>8</v>
      </c>
      <c r="JOS63" s="154" t="s">
        <v>8</v>
      </c>
      <c r="JOT63" s="154" t="s">
        <v>8</v>
      </c>
      <c r="JOU63" s="154" t="s">
        <v>8</v>
      </c>
      <c r="JOV63" s="154" t="s">
        <v>8</v>
      </c>
      <c r="JOW63" s="154" t="s">
        <v>8</v>
      </c>
      <c r="JOX63" s="154" t="s">
        <v>8</v>
      </c>
      <c r="JOY63" s="154" t="s">
        <v>8</v>
      </c>
      <c r="JOZ63" s="154" t="s">
        <v>8</v>
      </c>
      <c r="JPA63" s="154" t="s">
        <v>8</v>
      </c>
      <c r="JPB63" s="154" t="s">
        <v>8</v>
      </c>
      <c r="JPC63" s="154" t="s">
        <v>8</v>
      </c>
      <c r="JPD63" s="154" t="s">
        <v>8</v>
      </c>
      <c r="JPE63" s="154" t="s">
        <v>8</v>
      </c>
      <c r="JPF63" s="154" t="s">
        <v>8</v>
      </c>
      <c r="JPG63" s="154" t="s">
        <v>8</v>
      </c>
      <c r="JPH63" s="154" t="s">
        <v>8</v>
      </c>
      <c r="JPI63" s="154" t="s">
        <v>8</v>
      </c>
      <c r="JPJ63" s="154" t="s">
        <v>8</v>
      </c>
      <c r="JPK63" s="154" t="s">
        <v>8</v>
      </c>
      <c r="JPL63" s="154" t="s">
        <v>8</v>
      </c>
      <c r="JPM63" s="154" t="s">
        <v>8</v>
      </c>
      <c r="JPN63" s="154" t="s">
        <v>8</v>
      </c>
      <c r="JPO63" s="154" t="s">
        <v>8</v>
      </c>
      <c r="JPP63" s="154" t="s">
        <v>8</v>
      </c>
      <c r="JPQ63" s="154" t="s">
        <v>8</v>
      </c>
      <c r="JPR63" s="154" t="s">
        <v>8</v>
      </c>
      <c r="JPS63" s="154" t="s">
        <v>8</v>
      </c>
      <c r="JPT63" s="154" t="s">
        <v>8</v>
      </c>
      <c r="JPU63" s="154" t="s">
        <v>8</v>
      </c>
      <c r="JPV63" s="154" t="s">
        <v>8</v>
      </c>
      <c r="JPW63" s="154" t="s">
        <v>8</v>
      </c>
      <c r="JPX63" s="154" t="s">
        <v>8</v>
      </c>
      <c r="JPY63" s="154" t="s">
        <v>8</v>
      </c>
      <c r="JPZ63" s="154" t="s">
        <v>8</v>
      </c>
      <c r="JQA63" s="154" t="s">
        <v>8</v>
      </c>
      <c r="JQB63" s="154" t="s">
        <v>8</v>
      </c>
      <c r="JQC63" s="154" t="s">
        <v>8</v>
      </c>
      <c r="JQD63" s="154" t="s">
        <v>8</v>
      </c>
      <c r="JQE63" s="154" t="s">
        <v>8</v>
      </c>
      <c r="JQF63" s="154" t="s">
        <v>8</v>
      </c>
      <c r="JQG63" s="154" t="s">
        <v>8</v>
      </c>
      <c r="JQH63" s="154" t="s">
        <v>8</v>
      </c>
      <c r="JQI63" s="154" t="s">
        <v>8</v>
      </c>
      <c r="JQJ63" s="154" t="s">
        <v>8</v>
      </c>
      <c r="JQK63" s="154" t="s">
        <v>8</v>
      </c>
      <c r="JQL63" s="154" t="s">
        <v>8</v>
      </c>
      <c r="JQM63" s="154" t="s">
        <v>8</v>
      </c>
      <c r="JQN63" s="154" t="s">
        <v>8</v>
      </c>
      <c r="JQO63" s="154" t="s">
        <v>8</v>
      </c>
      <c r="JQP63" s="154" t="s">
        <v>8</v>
      </c>
      <c r="JQQ63" s="154" t="s">
        <v>8</v>
      </c>
      <c r="JQR63" s="154" t="s">
        <v>8</v>
      </c>
      <c r="JQS63" s="154" t="s">
        <v>8</v>
      </c>
      <c r="JQT63" s="154" t="s">
        <v>8</v>
      </c>
      <c r="JQU63" s="154" t="s">
        <v>8</v>
      </c>
      <c r="JQV63" s="154" t="s">
        <v>8</v>
      </c>
      <c r="JQW63" s="154" t="s">
        <v>8</v>
      </c>
      <c r="JQX63" s="154" t="s">
        <v>8</v>
      </c>
      <c r="JQY63" s="154" t="s">
        <v>8</v>
      </c>
      <c r="JQZ63" s="154" t="s">
        <v>8</v>
      </c>
      <c r="JRA63" s="154" t="s">
        <v>8</v>
      </c>
      <c r="JRB63" s="154" t="s">
        <v>8</v>
      </c>
      <c r="JRC63" s="154" t="s">
        <v>8</v>
      </c>
      <c r="JRD63" s="154" t="s">
        <v>8</v>
      </c>
      <c r="JRE63" s="154" t="s">
        <v>8</v>
      </c>
      <c r="JRF63" s="154" t="s">
        <v>8</v>
      </c>
      <c r="JRG63" s="154" t="s">
        <v>8</v>
      </c>
      <c r="JRH63" s="154" t="s">
        <v>8</v>
      </c>
      <c r="JRI63" s="154" t="s">
        <v>8</v>
      </c>
      <c r="JRJ63" s="154" t="s">
        <v>8</v>
      </c>
      <c r="JRK63" s="154" t="s">
        <v>8</v>
      </c>
      <c r="JRL63" s="154" t="s">
        <v>8</v>
      </c>
      <c r="JRM63" s="154" t="s">
        <v>8</v>
      </c>
      <c r="JRN63" s="154" t="s">
        <v>8</v>
      </c>
      <c r="JRO63" s="154" t="s">
        <v>8</v>
      </c>
      <c r="JRP63" s="154" t="s">
        <v>8</v>
      </c>
      <c r="JRQ63" s="154" t="s">
        <v>8</v>
      </c>
      <c r="JRR63" s="154" t="s">
        <v>8</v>
      </c>
      <c r="JRS63" s="154" t="s">
        <v>8</v>
      </c>
      <c r="JRT63" s="154" t="s">
        <v>8</v>
      </c>
      <c r="JRU63" s="154" t="s">
        <v>8</v>
      </c>
      <c r="JRV63" s="154" t="s">
        <v>8</v>
      </c>
      <c r="JRW63" s="154" t="s">
        <v>8</v>
      </c>
      <c r="JRX63" s="154" t="s">
        <v>8</v>
      </c>
      <c r="JRY63" s="154" t="s">
        <v>8</v>
      </c>
      <c r="JRZ63" s="154" t="s">
        <v>8</v>
      </c>
      <c r="JSA63" s="154" t="s">
        <v>8</v>
      </c>
      <c r="JSB63" s="154" t="s">
        <v>8</v>
      </c>
      <c r="JSC63" s="154" t="s">
        <v>8</v>
      </c>
      <c r="JSD63" s="154" t="s">
        <v>8</v>
      </c>
      <c r="JSE63" s="154" t="s">
        <v>8</v>
      </c>
      <c r="JSF63" s="154" t="s">
        <v>8</v>
      </c>
      <c r="JSG63" s="154" t="s">
        <v>8</v>
      </c>
      <c r="JSH63" s="154" t="s">
        <v>8</v>
      </c>
      <c r="JSI63" s="154" t="s">
        <v>8</v>
      </c>
      <c r="JSJ63" s="154" t="s">
        <v>8</v>
      </c>
      <c r="JSK63" s="154" t="s">
        <v>8</v>
      </c>
      <c r="JSL63" s="154" t="s">
        <v>8</v>
      </c>
      <c r="JSM63" s="154" t="s">
        <v>8</v>
      </c>
      <c r="JSN63" s="154" t="s">
        <v>8</v>
      </c>
      <c r="JSO63" s="154" t="s">
        <v>8</v>
      </c>
      <c r="JSP63" s="154" t="s">
        <v>8</v>
      </c>
      <c r="JSQ63" s="154" t="s">
        <v>8</v>
      </c>
      <c r="JSR63" s="154" t="s">
        <v>8</v>
      </c>
      <c r="JSS63" s="154" t="s">
        <v>8</v>
      </c>
      <c r="JST63" s="154" t="s">
        <v>8</v>
      </c>
      <c r="JSU63" s="154" t="s">
        <v>8</v>
      </c>
      <c r="JSV63" s="154" t="s">
        <v>8</v>
      </c>
      <c r="JSW63" s="154" t="s">
        <v>8</v>
      </c>
      <c r="JSX63" s="154" t="s">
        <v>8</v>
      </c>
      <c r="JSY63" s="154" t="s">
        <v>8</v>
      </c>
      <c r="JSZ63" s="154" t="s">
        <v>8</v>
      </c>
      <c r="JTA63" s="154" t="s">
        <v>8</v>
      </c>
      <c r="JTB63" s="154" t="s">
        <v>8</v>
      </c>
      <c r="JTC63" s="154" t="s">
        <v>8</v>
      </c>
      <c r="JTD63" s="154" t="s">
        <v>8</v>
      </c>
      <c r="JTE63" s="154" t="s">
        <v>8</v>
      </c>
      <c r="JTF63" s="154" t="s">
        <v>8</v>
      </c>
      <c r="JTG63" s="154" t="s">
        <v>8</v>
      </c>
      <c r="JTH63" s="154" t="s">
        <v>8</v>
      </c>
      <c r="JTI63" s="154" t="s">
        <v>8</v>
      </c>
      <c r="JTJ63" s="154" t="s">
        <v>8</v>
      </c>
      <c r="JTK63" s="154" t="s">
        <v>8</v>
      </c>
      <c r="JTL63" s="154" t="s">
        <v>8</v>
      </c>
      <c r="JTM63" s="154" t="s">
        <v>8</v>
      </c>
      <c r="JTN63" s="154" t="s">
        <v>8</v>
      </c>
      <c r="JTO63" s="154" t="s">
        <v>8</v>
      </c>
      <c r="JTP63" s="154" t="s">
        <v>8</v>
      </c>
      <c r="JTQ63" s="154" t="s">
        <v>8</v>
      </c>
      <c r="JTR63" s="154" t="s">
        <v>8</v>
      </c>
      <c r="JTS63" s="154" t="s">
        <v>8</v>
      </c>
      <c r="JTT63" s="154" t="s">
        <v>8</v>
      </c>
      <c r="JTU63" s="154" t="s">
        <v>8</v>
      </c>
      <c r="JTV63" s="154" t="s">
        <v>8</v>
      </c>
      <c r="JTW63" s="154" t="s">
        <v>8</v>
      </c>
      <c r="JTX63" s="154" t="s">
        <v>8</v>
      </c>
      <c r="JTY63" s="154" t="s">
        <v>8</v>
      </c>
      <c r="JTZ63" s="154" t="s">
        <v>8</v>
      </c>
      <c r="JUA63" s="154" t="s">
        <v>8</v>
      </c>
      <c r="JUB63" s="154" t="s">
        <v>8</v>
      </c>
      <c r="JUC63" s="154" t="s">
        <v>8</v>
      </c>
      <c r="JUD63" s="154" t="s">
        <v>8</v>
      </c>
      <c r="JUE63" s="154" t="s">
        <v>8</v>
      </c>
      <c r="JUF63" s="154" t="s">
        <v>8</v>
      </c>
      <c r="JUG63" s="154" t="s">
        <v>8</v>
      </c>
      <c r="JUH63" s="154" t="s">
        <v>8</v>
      </c>
      <c r="JUI63" s="154" t="s">
        <v>8</v>
      </c>
      <c r="JUJ63" s="154" t="s">
        <v>8</v>
      </c>
      <c r="JUK63" s="154" t="s">
        <v>8</v>
      </c>
      <c r="JUL63" s="154" t="s">
        <v>8</v>
      </c>
      <c r="JUM63" s="154" t="s">
        <v>8</v>
      </c>
      <c r="JUN63" s="154" t="s">
        <v>8</v>
      </c>
      <c r="JUO63" s="154" t="s">
        <v>8</v>
      </c>
      <c r="JUP63" s="154" t="s">
        <v>8</v>
      </c>
      <c r="JUQ63" s="154" t="s">
        <v>8</v>
      </c>
      <c r="JUR63" s="154" t="s">
        <v>8</v>
      </c>
      <c r="JUS63" s="154" t="s">
        <v>8</v>
      </c>
      <c r="JUT63" s="154" t="s">
        <v>8</v>
      </c>
      <c r="JUU63" s="154" t="s">
        <v>8</v>
      </c>
      <c r="JUV63" s="154" t="s">
        <v>8</v>
      </c>
      <c r="JUW63" s="154" t="s">
        <v>8</v>
      </c>
      <c r="JUX63" s="154" t="s">
        <v>8</v>
      </c>
      <c r="JUY63" s="154" t="s">
        <v>8</v>
      </c>
      <c r="JUZ63" s="154" t="s">
        <v>8</v>
      </c>
      <c r="JVA63" s="154" t="s">
        <v>8</v>
      </c>
      <c r="JVB63" s="154" t="s">
        <v>8</v>
      </c>
      <c r="JVC63" s="154" t="s">
        <v>8</v>
      </c>
      <c r="JVD63" s="154" t="s">
        <v>8</v>
      </c>
      <c r="JVE63" s="154" t="s">
        <v>8</v>
      </c>
      <c r="JVF63" s="154" t="s">
        <v>8</v>
      </c>
      <c r="JVG63" s="154" t="s">
        <v>8</v>
      </c>
      <c r="JVH63" s="154" t="s">
        <v>8</v>
      </c>
      <c r="JVI63" s="154" t="s">
        <v>8</v>
      </c>
      <c r="JVJ63" s="154" t="s">
        <v>8</v>
      </c>
      <c r="JVK63" s="154" t="s">
        <v>8</v>
      </c>
      <c r="JVL63" s="154" t="s">
        <v>8</v>
      </c>
      <c r="JVM63" s="154" t="s">
        <v>8</v>
      </c>
      <c r="JVN63" s="154" t="s">
        <v>8</v>
      </c>
      <c r="JVO63" s="154" t="s">
        <v>8</v>
      </c>
      <c r="JVP63" s="154" t="s">
        <v>8</v>
      </c>
      <c r="JVQ63" s="154" t="s">
        <v>8</v>
      </c>
      <c r="JVR63" s="154" t="s">
        <v>8</v>
      </c>
      <c r="JVS63" s="154" t="s">
        <v>8</v>
      </c>
      <c r="JVT63" s="154" t="s">
        <v>8</v>
      </c>
      <c r="JVU63" s="154" t="s">
        <v>8</v>
      </c>
      <c r="JVV63" s="154" t="s">
        <v>8</v>
      </c>
      <c r="JVW63" s="154" t="s">
        <v>8</v>
      </c>
      <c r="JVX63" s="154" t="s">
        <v>8</v>
      </c>
      <c r="JVY63" s="154" t="s">
        <v>8</v>
      </c>
      <c r="JVZ63" s="154" t="s">
        <v>8</v>
      </c>
      <c r="JWA63" s="154" t="s">
        <v>8</v>
      </c>
      <c r="JWB63" s="154" t="s">
        <v>8</v>
      </c>
      <c r="JWC63" s="154" t="s">
        <v>8</v>
      </c>
      <c r="JWD63" s="154" t="s">
        <v>8</v>
      </c>
      <c r="JWE63" s="154" t="s">
        <v>8</v>
      </c>
      <c r="JWF63" s="154" t="s">
        <v>8</v>
      </c>
      <c r="JWG63" s="154" t="s">
        <v>8</v>
      </c>
      <c r="JWH63" s="154" t="s">
        <v>8</v>
      </c>
      <c r="JWI63" s="154" t="s">
        <v>8</v>
      </c>
      <c r="JWJ63" s="154" t="s">
        <v>8</v>
      </c>
      <c r="JWK63" s="154" t="s">
        <v>8</v>
      </c>
      <c r="JWL63" s="154" t="s">
        <v>8</v>
      </c>
      <c r="JWM63" s="154" t="s">
        <v>8</v>
      </c>
      <c r="JWN63" s="154" t="s">
        <v>8</v>
      </c>
      <c r="JWO63" s="154" t="s">
        <v>8</v>
      </c>
      <c r="JWP63" s="154" t="s">
        <v>8</v>
      </c>
      <c r="JWQ63" s="154" t="s">
        <v>8</v>
      </c>
      <c r="JWR63" s="154" t="s">
        <v>8</v>
      </c>
      <c r="JWS63" s="154" t="s">
        <v>8</v>
      </c>
      <c r="JWT63" s="154" t="s">
        <v>8</v>
      </c>
      <c r="JWU63" s="154" t="s">
        <v>8</v>
      </c>
      <c r="JWV63" s="154" t="s">
        <v>8</v>
      </c>
      <c r="JWW63" s="154" t="s">
        <v>8</v>
      </c>
      <c r="JWX63" s="154" t="s">
        <v>8</v>
      </c>
      <c r="JWY63" s="154" t="s">
        <v>8</v>
      </c>
      <c r="JWZ63" s="154" t="s">
        <v>8</v>
      </c>
      <c r="JXA63" s="154" t="s">
        <v>8</v>
      </c>
      <c r="JXB63" s="154" t="s">
        <v>8</v>
      </c>
      <c r="JXC63" s="154" t="s">
        <v>8</v>
      </c>
      <c r="JXD63" s="154" t="s">
        <v>8</v>
      </c>
      <c r="JXE63" s="154" t="s">
        <v>8</v>
      </c>
      <c r="JXF63" s="154" t="s">
        <v>8</v>
      </c>
      <c r="JXG63" s="154" t="s">
        <v>8</v>
      </c>
      <c r="JXH63" s="154" t="s">
        <v>8</v>
      </c>
      <c r="JXI63" s="154" t="s">
        <v>8</v>
      </c>
      <c r="JXJ63" s="154" t="s">
        <v>8</v>
      </c>
      <c r="JXK63" s="154" t="s">
        <v>8</v>
      </c>
      <c r="JXL63" s="154" t="s">
        <v>8</v>
      </c>
      <c r="JXM63" s="154" t="s">
        <v>8</v>
      </c>
      <c r="JXN63" s="154" t="s">
        <v>8</v>
      </c>
      <c r="JXO63" s="154" t="s">
        <v>8</v>
      </c>
      <c r="JXP63" s="154" t="s">
        <v>8</v>
      </c>
      <c r="JXQ63" s="154" t="s">
        <v>8</v>
      </c>
      <c r="JXR63" s="154" t="s">
        <v>8</v>
      </c>
      <c r="JXS63" s="154" t="s">
        <v>8</v>
      </c>
      <c r="JXT63" s="154" t="s">
        <v>8</v>
      </c>
      <c r="JXU63" s="154" t="s">
        <v>8</v>
      </c>
      <c r="JXV63" s="154" t="s">
        <v>8</v>
      </c>
      <c r="JXW63" s="154" t="s">
        <v>8</v>
      </c>
      <c r="JXX63" s="154" t="s">
        <v>8</v>
      </c>
      <c r="JXY63" s="154" t="s">
        <v>8</v>
      </c>
      <c r="JXZ63" s="154" t="s">
        <v>8</v>
      </c>
      <c r="JYA63" s="154" t="s">
        <v>8</v>
      </c>
      <c r="JYB63" s="154" t="s">
        <v>8</v>
      </c>
      <c r="JYC63" s="154" t="s">
        <v>8</v>
      </c>
      <c r="JYD63" s="154" t="s">
        <v>8</v>
      </c>
      <c r="JYE63" s="154" t="s">
        <v>8</v>
      </c>
      <c r="JYF63" s="154" t="s">
        <v>8</v>
      </c>
      <c r="JYG63" s="154" t="s">
        <v>8</v>
      </c>
      <c r="JYH63" s="154" t="s">
        <v>8</v>
      </c>
      <c r="JYI63" s="154" t="s">
        <v>8</v>
      </c>
      <c r="JYJ63" s="154" t="s">
        <v>8</v>
      </c>
      <c r="JYK63" s="154" t="s">
        <v>8</v>
      </c>
      <c r="JYL63" s="154" t="s">
        <v>8</v>
      </c>
      <c r="JYM63" s="154" t="s">
        <v>8</v>
      </c>
      <c r="JYN63" s="154" t="s">
        <v>8</v>
      </c>
      <c r="JYO63" s="154" t="s">
        <v>8</v>
      </c>
      <c r="JYP63" s="154" t="s">
        <v>8</v>
      </c>
      <c r="JYQ63" s="154" t="s">
        <v>8</v>
      </c>
      <c r="JYR63" s="154" t="s">
        <v>8</v>
      </c>
      <c r="JYS63" s="154" t="s">
        <v>8</v>
      </c>
      <c r="JYT63" s="154" t="s">
        <v>8</v>
      </c>
      <c r="JYU63" s="154" t="s">
        <v>8</v>
      </c>
      <c r="JYV63" s="154" t="s">
        <v>8</v>
      </c>
      <c r="JYW63" s="154" t="s">
        <v>8</v>
      </c>
      <c r="JYX63" s="154" t="s">
        <v>8</v>
      </c>
      <c r="JYY63" s="154" t="s">
        <v>8</v>
      </c>
      <c r="JYZ63" s="154" t="s">
        <v>8</v>
      </c>
      <c r="JZA63" s="154" t="s">
        <v>8</v>
      </c>
      <c r="JZB63" s="154" t="s">
        <v>8</v>
      </c>
      <c r="JZC63" s="154" t="s">
        <v>8</v>
      </c>
      <c r="JZD63" s="154" t="s">
        <v>8</v>
      </c>
      <c r="JZE63" s="154" t="s">
        <v>8</v>
      </c>
      <c r="JZF63" s="154" t="s">
        <v>8</v>
      </c>
      <c r="JZG63" s="154" t="s">
        <v>8</v>
      </c>
      <c r="JZH63" s="154" t="s">
        <v>8</v>
      </c>
      <c r="JZI63" s="154" t="s">
        <v>8</v>
      </c>
      <c r="JZJ63" s="154" t="s">
        <v>8</v>
      </c>
      <c r="JZK63" s="154" t="s">
        <v>8</v>
      </c>
      <c r="JZL63" s="154" t="s">
        <v>8</v>
      </c>
      <c r="JZM63" s="154" t="s">
        <v>8</v>
      </c>
      <c r="JZN63" s="154" t="s">
        <v>8</v>
      </c>
      <c r="JZO63" s="154" t="s">
        <v>8</v>
      </c>
      <c r="JZP63" s="154" t="s">
        <v>8</v>
      </c>
      <c r="JZQ63" s="154" t="s">
        <v>8</v>
      </c>
      <c r="JZR63" s="154" t="s">
        <v>8</v>
      </c>
      <c r="JZS63" s="154" t="s">
        <v>8</v>
      </c>
      <c r="JZT63" s="154" t="s">
        <v>8</v>
      </c>
      <c r="JZU63" s="154" t="s">
        <v>8</v>
      </c>
      <c r="JZV63" s="154" t="s">
        <v>8</v>
      </c>
      <c r="JZW63" s="154" t="s">
        <v>8</v>
      </c>
      <c r="JZX63" s="154" t="s">
        <v>8</v>
      </c>
      <c r="JZY63" s="154" t="s">
        <v>8</v>
      </c>
      <c r="JZZ63" s="154" t="s">
        <v>8</v>
      </c>
      <c r="KAA63" s="154" t="s">
        <v>8</v>
      </c>
      <c r="KAB63" s="154" t="s">
        <v>8</v>
      </c>
      <c r="KAC63" s="154" t="s">
        <v>8</v>
      </c>
      <c r="KAD63" s="154" t="s">
        <v>8</v>
      </c>
      <c r="KAE63" s="154" t="s">
        <v>8</v>
      </c>
      <c r="KAF63" s="154" t="s">
        <v>8</v>
      </c>
      <c r="KAG63" s="154" t="s">
        <v>8</v>
      </c>
      <c r="KAH63" s="154" t="s">
        <v>8</v>
      </c>
      <c r="KAI63" s="154" t="s">
        <v>8</v>
      </c>
      <c r="KAJ63" s="154" t="s">
        <v>8</v>
      </c>
      <c r="KAK63" s="154" t="s">
        <v>8</v>
      </c>
      <c r="KAL63" s="154" t="s">
        <v>8</v>
      </c>
      <c r="KAM63" s="154" t="s">
        <v>8</v>
      </c>
      <c r="KAN63" s="154" t="s">
        <v>8</v>
      </c>
      <c r="KAO63" s="154" t="s">
        <v>8</v>
      </c>
      <c r="KAP63" s="154" t="s">
        <v>8</v>
      </c>
      <c r="KAQ63" s="154" t="s">
        <v>8</v>
      </c>
      <c r="KAR63" s="154" t="s">
        <v>8</v>
      </c>
      <c r="KAS63" s="154" t="s">
        <v>8</v>
      </c>
      <c r="KAT63" s="154" t="s">
        <v>8</v>
      </c>
      <c r="KAU63" s="154" t="s">
        <v>8</v>
      </c>
      <c r="KAV63" s="154" t="s">
        <v>8</v>
      </c>
      <c r="KAW63" s="154" t="s">
        <v>8</v>
      </c>
      <c r="KAX63" s="154" t="s">
        <v>8</v>
      </c>
      <c r="KAY63" s="154" t="s">
        <v>8</v>
      </c>
      <c r="KAZ63" s="154" t="s">
        <v>8</v>
      </c>
      <c r="KBA63" s="154" t="s">
        <v>8</v>
      </c>
      <c r="KBB63" s="154" t="s">
        <v>8</v>
      </c>
      <c r="KBC63" s="154" t="s">
        <v>8</v>
      </c>
      <c r="KBD63" s="154" t="s">
        <v>8</v>
      </c>
      <c r="KBE63" s="154" t="s">
        <v>8</v>
      </c>
      <c r="KBF63" s="154" t="s">
        <v>8</v>
      </c>
      <c r="KBG63" s="154" t="s">
        <v>8</v>
      </c>
      <c r="KBH63" s="154" t="s">
        <v>8</v>
      </c>
      <c r="KBI63" s="154" t="s">
        <v>8</v>
      </c>
      <c r="KBJ63" s="154" t="s">
        <v>8</v>
      </c>
      <c r="KBK63" s="154" t="s">
        <v>8</v>
      </c>
      <c r="KBL63" s="154" t="s">
        <v>8</v>
      </c>
      <c r="KBM63" s="154" t="s">
        <v>8</v>
      </c>
      <c r="KBN63" s="154" t="s">
        <v>8</v>
      </c>
      <c r="KBO63" s="154" t="s">
        <v>8</v>
      </c>
      <c r="KBP63" s="154" t="s">
        <v>8</v>
      </c>
      <c r="KBQ63" s="154" t="s">
        <v>8</v>
      </c>
      <c r="KBR63" s="154" t="s">
        <v>8</v>
      </c>
      <c r="KBS63" s="154" t="s">
        <v>8</v>
      </c>
      <c r="KBT63" s="154" t="s">
        <v>8</v>
      </c>
      <c r="KBU63" s="154" t="s">
        <v>8</v>
      </c>
      <c r="KBV63" s="154" t="s">
        <v>8</v>
      </c>
      <c r="KBW63" s="154" t="s">
        <v>8</v>
      </c>
      <c r="KBX63" s="154" t="s">
        <v>8</v>
      </c>
      <c r="KBY63" s="154" t="s">
        <v>8</v>
      </c>
      <c r="KBZ63" s="154" t="s">
        <v>8</v>
      </c>
      <c r="KCA63" s="154" t="s">
        <v>8</v>
      </c>
      <c r="KCB63" s="154" t="s">
        <v>8</v>
      </c>
      <c r="KCC63" s="154" t="s">
        <v>8</v>
      </c>
      <c r="KCD63" s="154" t="s">
        <v>8</v>
      </c>
      <c r="KCE63" s="154" t="s">
        <v>8</v>
      </c>
      <c r="KCF63" s="154" t="s">
        <v>8</v>
      </c>
      <c r="KCG63" s="154" t="s">
        <v>8</v>
      </c>
      <c r="KCH63" s="154" t="s">
        <v>8</v>
      </c>
      <c r="KCI63" s="154" t="s">
        <v>8</v>
      </c>
      <c r="KCJ63" s="154" t="s">
        <v>8</v>
      </c>
      <c r="KCK63" s="154" t="s">
        <v>8</v>
      </c>
      <c r="KCL63" s="154" t="s">
        <v>8</v>
      </c>
      <c r="KCM63" s="154" t="s">
        <v>8</v>
      </c>
      <c r="KCN63" s="154" t="s">
        <v>8</v>
      </c>
      <c r="KCO63" s="154" t="s">
        <v>8</v>
      </c>
      <c r="KCP63" s="154" t="s">
        <v>8</v>
      </c>
      <c r="KCQ63" s="154" t="s">
        <v>8</v>
      </c>
      <c r="KCR63" s="154" t="s">
        <v>8</v>
      </c>
      <c r="KCS63" s="154" t="s">
        <v>8</v>
      </c>
      <c r="KCT63" s="154" t="s">
        <v>8</v>
      </c>
      <c r="KCU63" s="154" t="s">
        <v>8</v>
      </c>
      <c r="KCV63" s="154" t="s">
        <v>8</v>
      </c>
      <c r="KCW63" s="154" t="s">
        <v>8</v>
      </c>
      <c r="KCX63" s="154" t="s">
        <v>8</v>
      </c>
      <c r="KCY63" s="154" t="s">
        <v>8</v>
      </c>
      <c r="KCZ63" s="154" t="s">
        <v>8</v>
      </c>
      <c r="KDA63" s="154" t="s">
        <v>8</v>
      </c>
      <c r="KDB63" s="154" t="s">
        <v>8</v>
      </c>
      <c r="KDC63" s="154" t="s">
        <v>8</v>
      </c>
      <c r="KDD63" s="154" t="s">
        <v>8</v>
      </c>
      <c r="KDE63" s="154" t="s">
        <v>8</v>
      </c>
      <c r="KDF63" s="154" t="s">
        <v>8</v>
      </c>
      <c r="KDG63" s="154" t="s">
        <v>8</v>
      </c>
      <c r="KDH63" s="154" t="s">
        <v>8</v>
      </c>
      <c r="KDI63" s="154" t="s">
        <v>8</v>
      </c>
      <c r="KDJ63" s="154" t="s">
        <v>8</v>
      </c>
      <c r="KDK63" s="154" t="s">
        <v>8</v>
      </c>
      <c r="KDL63" s="154" t="s">
        <v>8</v>
      </c>
      <c r="KDM63" s="154" t="s">
        <v>8</v>
      </c>
      <c r="KDN63" s="154" t="s">
        <v>8</v>
      </c>
      <c r="KDO63" s="154" t="s">
        <v>8</v>
      </c>
      <c r="KDP63" s="154" t="s">
        <v>8</v>
      </c>
      <c r="KDQ63" s="154" t="s">
        <v>8</v>
      </c>
      <c r="KDR63" s="154" t="s">
        <v>8</v>
      </c>
      <c r="KDS63" s="154" t="s">
        <v>8</v>
      </c>
      <c r="KDT63" s="154" t="s">
        <v>8</v>
      </c>
      <c r="KDU63" s="154" t="s">
        <v>8</v>
      </c>
      <c r="KDV63" s="154" t="s">
        <v>8</v>
      </c>
      <c r="KDW63" s="154" t="s">
        <v>8</v>
      </c>
      <c r="KDX63" s="154" t="s">
        <v>8</v>
      </c>
      <c r="KDY63" s="154" t="s">
        <v>8</v>
      </c>
      <c r="KDZ63" s="154" t="s">
        <v>8</v>
      </c>
      <c r="KEA63" s="154" t="s">
        <v>8</v>
      </c>
      <c r="KEB63" s="154" t="s">
        <v>8</v>
      </c>
      <c r="KEC63" s="154" t="s">
        <v>8</v>
      </c>
      <c r="KED63" s="154" t="s">
        <v>8</v>
      </c>
      <c r="KEE63" s="154" t="s">
        <v>8</v>
      </c>
      <c r="KEF63" s="154" t="s">
        <v>8</v>
      </c>
      <c r="KEG63" s="154" t="s">
        <v>8</v>
      </c>
      <c r="KEH63" s="154" t="s">
        <v>8</v>
      </c>
      <c r="KEI63" s="154" t="s">
        <v>8</v>
      </c>
      <c r="KEJ63" s="154" t="s">
        <v>8</v>
      </c>
      <c r="KEK63" s="154" t="s">
        <v>8</v>
      </c>
      <c r="KEL63" s="154" t="s">
        <v>8</v>
      </c>
      <c r="KEM63" s="154" t="s">
        <v>8</v>
      </c>
      <c r="KEN63" s="154" t="s">
        <v>8</v>
      </c>
      <c r="KEO63" s="154" t="s">
        <v>8</v>
      </c>
      <c r="KEP63" s="154" t="s">
        <v>8</v>
      </c>
      <c r="KEQ63" s="154" t="s">
        <v>8</v>
      </c>
      <c r="KER63" s="154" t="s">
        <v>8</v>
      </c>
      <c r="KES63" s="154" t="s">
        <v>8</v>
      </c>
      <c r="KET63" s="154" t="s">
        <v>8</v>
      </c>
      <c r="KEU63" s="154" t="s">
        <v>8</v>
      </c>
      <c r="KEV63" s="154" t="s">
        <v>8</v>
      </c>
      <c r="KEW63" s="154" t="s">
        <v>8</v>
      </c>
      <c r="KEX63" s="154" t="s">
        <v>8</v>
      </c>
      <c r="KEY63" s="154" t="s">
        <v>8</v>
      </c>
      <c r="KEZ63" s="154" t="s">
        <v>8</v>
      </c>
      <c r="KFA63" s="154" t="s">
        <v>8</v>
      </c>
      <c r="KFB63" s="154" t="s">
        <v>8</v>
      </c>
      <c r="KFC63" s="154" t="s">
        <v>8</v>
      </c>
      <c r="KFD63" s="154" t="s">
        <v>8</v>
      </c>
      <c r="KFE63" s="154" t="s">
        <v>8</v>
      </c>
      <c r="KFF63" s="154" t="s">
        <v>8</v>
      </c>
      <c r="KFG63" s="154" t="s">
        <v>8</v>
      </c>
      <c r="KFH63" s="154" t="s">
        <v>8</v>
      </c>
      <c r="KFI63" s="154" t="s">
        <v>8</v>
      </c>
      <c r="KFJ63" s="154" t="s">
        <v>8</v>
      </c>
      <c r="KFK63" s="154" t="s">
        <v>8</v>
      </c>
      <c r="KFL63" s="154" t="s">
        <v>8</v>
      </c>
      <c r="KFM63" s="154" t="s">
        <v>8</v>
      </c>
      <c r="KFN63" s="154" t="s">
        <v>8</v>
      </c>
      <c r="KFO63" s="154" t="s">
        <v>8</v>
      </c>
      <c r="KFP63" s="154" t="s">
        <v>8</v>
      </c>
      <c r="KFQ63" s="154" t="s">
        <v>8</v>
      </c>
      <c r="KFR63" s="154" t="s">
        <v>8</v>
      </c>
      <c r="KFS63" s="154" t="s">
        <v>8</v>
      </c>
      <c r="KFT63" s="154" t="s">
        <v>8</v>
      </c>
      <c r="KFU63" s="154" t="s">
        <v>8</v>
      </c>
      <c r="KFV63" s="154" t="s">
        <v>8</v>
      </c>
      <c r="KFW63" s="154" t="s">
        <v>8</v>
      </c>
      <c r="KFX63" s="154" t="s">
        <v>8</v>
      </c>
      <c r="KFY63" s="154" t="s">
        <v>8</v>
      </c>
      <c r="KFZ63" s="154" t="s">
        <v>8</v>
      </c>
      <c r="KGA63" s="154" t="s">
        <v>8</v>
      </c>
      <c r="KGB63" s="154" t="s">
        <v>8</v>
      </c>
      <c r="KGC63" s="154" t="s">
        <v>8</v>
      </c>
      <c r="KGD63" s="154" t="s">
        <v>8</v>
      </c>
      <c r="KGE63" s="154" t="s">
        <v>8</v>
      </c>
      <c r="KGF63" s="154" t="s">
        <v>8</v>
      </c>
      <c r="KGG63" s="154" t="s">
        <v>8</v>
      </c>
      <c r="KGH63" s="154" t="s">
        <v>8</v>
      </c>
      <c r="KGI63" s="154" t="s">
        <v>8</v>
      </c>
      <c r="KGJ63" s="154" t="s">
        <v>8</v>
      </c>
      <c r="KGK63" s="154" t="s">
        <v>8</v>
      </c>
      <c r="KGL63" s="154" t="s">
        <v>8</v>
      </c>
      <c r="KGM63" s="154" t="s">
        <v>8</v>
      </c>
      <c r="KGN63" s="154" t="s">
        <v>8</v>
      </c>
      <c r="KGO63" s="154" t="s">
        <v>8</v>
      </c>
      <c r="KGP63" s="154" t="s">
        <v>8</v>
      </c>
      <c r="KGQ63" s="154" t="s">
        <v>8</v>
      </c>
      <c r="KGR63" s="154" t="s">
        <v>8</v>
      </c>
      <c r="KGS63" s="154" t="s">
        <v>8</v>
      </c>
      <c r="KGT63" s="154" t="s">
        <v>8</v>
      </c>
      <c r="KGU63" s="154" t="s">
        <v>8</v>
      </c>
      <c r="KGV63" s="154" t="s">
        <v>8</v>
      </c>
      <c r="KGW63" s="154" t="s">
        <v>8</v>
      </c>
      <c r="KGX63" s="154" t="s">
        <v>8</v>
      </c>
      <c r="KGY63" s="154" t="s">
        <v>8</v>
      </c>
      <c r="KGZ63" s="154" t="s">
        <v>8</v>
      </c>
      <c r="KHA63" s="154" t="s">
        <v>8</v>
      </c>
      <c r="KHB63" s="154" t="s">
        <v>8</v>
      </c>
      <c r="KHC63" s="154" t="s">
        <v>8</v>
      </c>
      <c r="KHD63" s="154" t="s">
        <v>8</v>
      </c>
      <c r="KHE63" s="154" t="s">
        <v>8</v>
      </c>
      <c r="KHF63" s="154" t="s">
        <v>8</v>
      </c>
      <c r="KHG63" s="154" t="s">
        <v>8</v>
      </c>
      <c r="KHH63" s="154" t="s">
        <v>8</v>
      </c>
      <c r="KHI63" s="154" t="s">
        <v>8</v>
      </c>
      <c r="KHJ63" s="154" t="s">
        <v>8</v>
      </c>
      <c r="KHK63" s="154" t="s">
        <v>8</v>
      </c>
      <c r="KHL63" s="154" t="s">
        <v>8</v>
      </c>
      <c r="KHM63" s="154" t="s">
        <v>8</v>
      </c>
      <c r="KHN63" s="154" t="s">
        <v>8</v>
      </c>
      <c r="KHO63" s="154" t="s">
        <v>8</v>
      </c>
      <c r="KHP63" s="154" t="s">
        <v>8</v>
      </c>
      <c r="KHQ63" s="154" t="s">
        <v>8</v>
      </c>
      <c r="KHR63" s="154" t="s">
        <v>8</v>
      </c>
      <c r="KHS63" s="154" t="s">
        <v>8</v>
      </c>
      <c r="KHT63" s="154" t="s">
        <v>8</v>
      </c>
      <c r="KHU63" s="154" t="s">
        <v>8</v>
      </c>
      <c r="KHV63" s="154" t="s">
        <v>8</v>
      </c>
      <c r="KHW63" s="154" t="s">
        <v>8</v>
      </c>
      <c r="KHX63" s="154" t="s">
        <v>8</v>
      </c>
      <c r="KHY63" s="154" t="s">
        <v>8</v>
      </c>
      <c r="KHZ63" s="154" t="s">
        <v>8</v>
      </c>
      <c r="KIA63" s="154" t="s">
        <v>8</v>
      </c>
      <c r="KIB63" s="154" t="s">
        <v>8</v>
      </c>
      <c r="KIC63" s="154" t="s">
        <v>8</v>
      </c>
      <c r="KID63" s="154" t="s">
        <v>8</v>
      </c>
      <c r="KIE63" s="154" t="s">
        <v>8</v>
      </c>
      <c r="KIF63" s="154" t="s">
        <v>8</v>
      </c>
      <c r="KIG63" s="154" t="s">
        <v>8</v>
      </c>
      <c r="KIH63" s="154" t="s">
        <v>8</v>
      </c>
      <c r="KII63" s="154" t="s">
        <v>8</v>
      </c>
      <c r="KIJ63" s="154" t="s">
        <v>8</v>
      </c>
      <c r="KIK63" s="154" t="s">
        <v>8</v>
      </c>
      <c r="KIL63" s="154" t="s">
        <v>8</v>
      </c>
      <c r="KIM63" s="154" t="s">
        <v>8</v>
      </c>
      <c r="KIN63" s="154" t="s">
        <v>8</v>
      </c>
      <c r="KIO63" s="154" t="s">
        <v>8</v>
      </c>
      <c r="KIP63" s="154" t="s">
        <v>8</v>
      </c>
      <c r="KIQ63" s="154" t="s">
        <v>8</v>
      </c>
      <c r="KIR63" s="154" t="s">
        <v>8</v>
      </c>
      <c r="KIS63" s="154" t="s">
        <v>8</v>
      </c>
      <c r="KIT63" s="154" t="s">
        <v>8</v>
      </c>
      <c r="KIU63" s="154" t="s">
        <v>8</v>
      </c>
      <c r="KIV63" s="154" t="s">
        <v>8</v>
      </c>
      <c r="KIW63" s="154" t="s">
        <v>8</v>
      </c>
      <c r="KIX63" s="154" t="s">
        <v>8</v>
      </c>
      <c r="KIY63" s="154" t="s">
        <v>8</v>
      </c>
      <c r="KIZ63" s="154" t="s">
        <v>8</v>
      </c>
      <c r="KJA63" s="154" t="s">
        <v>8</v>
      </c>
      <c r="KJB63" s="154" t="s">
        <v>8</v>
      </c>
      <c r="KJC63" s="154" t="s">
        <v>8</v>
      </c>
      <c r="KJD63" s="154" t="s">
        <v>8</v>
      </c>
      <c r="KJE63" s="154" t="s">
        <v>8</v>
      </c>
      <c r="KJF63" s="154" t="s">
        <v>8</v>
      </c>
      <c r="KJG63" s="154" t="s">
        <v>8</v>
      </c>
      <c r="KJH63" s="154" t="s">
        <v>8</v>
      </c>
      <c r="KJI63" s="154" t="s">
        <v>8</v>
      </c>
      <c r="KJJ63" s="154" t="s">
        <v>8</v>
      </c>
      <c r="KJK63" s="154" t="s">
        <v>8</v>
      </c>
      <c r="KJL63" s="154" t="s">
        <v>8</v>
      </c>
      <c r="KJM63" s="154" t="s">
        <v>8</v>
      </c>
      <c r="KJN63" s="154" t="s">
        <v>8</v>
      </c>
      <c r="KJO63" s="154" t="s">
        <v>8</v>
      </c>
      <c r="KJP63" s="154" t="s">
        <v>8</v>
      </c>
      <c r="KJQ63" s="154" t="s">
        <v>8</v>
      </c>
      <c r="KJR63" s="154" t="s">
        <v>8</v>
      </c>
      <c r="KJS63" s="154" t="s">
        <v>8</v>
      </c>
      <c r="KJT63" s="154" t="s">
        <v>8</v>
      </c>
      <c r="KJU63" s="154" t="s">
        <v>8</v>
      </c>
      <c r="KJV63" s="154" t="s">
        <v>8</v>
      </c>
      <c r="KJW63" s="154" t="s">
        <v>8</v>
      </c>
      <c r="KJX63" s="154" t="s">
        <v>8</v>
      </c>
      <c r="KJY63" s="154" t="s">
        <v>8</v>
      </c>
      <c r="KJZ63" s="154" t="s">
        <v>8</v>
      </c>
      <c r="KKA63" s="154" t="s">
        <v>8</v>
      </c>
      <c r="KKB63" s="154" t="s">
        <v>8</v>
      </c>
      <c r="KKC63" s="154" t="s">
        <v>8</v>
      </c>
      <c r="KKD63" s="154" t="s">
        <v>8</v>
      </c>
      <c r="KKE63" s="154" t="s">
        <v>8</v>
      </c>
      <c r="KKF63" s="154" t="s">
        <v>8</v>
      </c>
      <c r="KKG63" s="154" t="s">
        <v>8</v>
      </c>
      <c r="KKH63" s="154" t="s">
        <v>8</v>
      </c>
      <c r="KKI63" s="154" t="s">
        <v>8</v>
      </c>
      <c r="KKJ63" s="154" t="s">
        <v>8</v>
      </c>
      <c r="KKK63" s="154" t="s">
        <v>8</v>
      </c>
      <c r="KKL63" s="154" t="s">
        <v>8</v>
      </c>
      <c r="KKM63" s="154" t="s">
        <v>8</v>
      </c>
      <c r="KKN63" s="154" t="s">
        <v>8</v>
      </c>
      <c r="KKO63" s="154" t="s">
        <v>8</v>
      </c>
      <c r="KKP63" s="154" t="s">
        <v>8</v>
      </c>
      <c r="KKQ63" s="154" t="s">
        <v>8</v>
      </c>
      <c r="KKR63" s="154" t="s">
        <v>8</v>
      </c>
      <c r="KKS63" s="154" t="s">
        <v>8</v>
      </c>
      <c r="KKT63" s="154" t="s">
        <v>8</v>
      </c>
      <c r="KKU63" s="154" t="s">
        <v>8</v>
      </c>
      <c r="KKV63" s="154" t="s">
        <v>8</v>
      </c>
      <c r="KKW63" s="154" t="s">
        <v>8</v>
      </c>
      <c r="KKX63" s="154" t="s">
        <v>8</v>
      </c>
      <c r="KKY63" s="154" t="s">
        <v>8</v>
      </c>
      <c r="KKZ63" s="154" t="s">
        <v>8</v>
      </c>
      <c r="KLA63" s="154" t="s">
        <v>8</v>
      </c>
      <c r="KLB63" s="154" t="s">
        <v>8</v>
      </c>
      <c r="KLC63" s="154" t="s">
        <v>8</v>
      </c>
      <c r="KLD63" s="154" t="s">
        <v>8</v>
      </c>
      <c r="KLE63" s="154" t="s">
        <v>8</v>
      </c>
      <c r="KLF63" s="154" t="s">
        <v>8</v>
      </c>
      <c r="KLG63" s="154" t="s">
        <v>8</v>
      </c>
      <c r="KLH63" s="154" t="s">
        <v>8</v>
      </c>
      <c r="KLI63" s="154" t="s">
        <v>8</v>
      </c>
      <c r="KLJ63" s="154" t="s">
        <v>8</v>
      </c>
      <c r="KLK63" s="154" t="s">
        <v>8</v>
      </c>
      <c r="KLL63" s="154" t="s">
        <v>8</v>
      </c>
      <c r="KLM63" s="154" t="s">
        <v>8</v>
      </c>
      <c r="KLN63" s="154" t="s">
        <v>8</v>
      </c>
      <c r="KLO63" s="154" t="s">
        <v>8</v>
      </c>
      <c r="KLP63" s="154" t="s">
        <v>8</v>
      </c>
      <c r="KLQ63" s="154" t="s">
        <v>8</v>
      </c>
      <c r="KLR63" s="154" t="s">
        <v>8</v>
      </c>
      <c r="KLS63" s="154" t="s">
        <v>8</v>
      </c>
      <c r="KLT63" s="154" t="s">
        <v>8</v>
      </c>
      <c r="KLU63" s="154" t="s">
        <v>8</v>
      </c>
      <c r="KLV63" s="154" t="s">
        <v>8</v>
      </c>
      <c r="KLW63" s="154" t="s">
        <v>8</v>
      </c>
      <c r="KLX63" s="154" t="s">
        <v>8</v>
      </c>
      <c r="KLY63" s="154" t="s">
        <v>8</v>
      </c>
      <c r="KLZ63" s="154" t="s">
        <v>8</v>
      </c>
      <c r="KMA63" s="154" t="s">
        <v>8</v>
      </c>
      <c r="KMB63" s="154" t="s">
        <v>8</v>
      </c>
      <c r="KMC63" s="154" t="s">
        <v>8</v>
      </c>
      <c r="KMD63" s="154" t="s">
        <v>8</v>
      </c>
      <c r="KME63" s="154" t="s">
        <v>8</v>
      </c>
      <c r="KMF63" s="154" t="s">
        <v>8</v>
      </c>
      <c r="KMG63" s="154" t="s">
        <v>8</v>
      </c>
      <c r="KMH63" s="154" t="s">
        <v>8</v>
      </c>
      <c r="KMI63" s="154" t="s">
        <v>8</v>
      </c>
      <c r="KMJ63" s="154" t="s">
        <v>8</v>
      </c>
      <c r="KMK63" s="154" t="s">
        <v>8</v>
      </c>
      <c r="KML63" s="154" t="s">
        <v>8</v>
      </c>
      <c r="KMM63" s="154" t="s">
        <v>8</v>
      </c>
      <c r="KMN63" s="154" t="s">
        <v>8</v>
      </c>
      <c r="KMO63" s="154" t="s">
        <v>8</v>
      </c>
      <c r="KMP63" s="154" t="s">
        <v>8</v>
      </c>
      <c r="KMQ63" s="154" t="s">
        <v>8</v>
      </c>
      <c r="KMR63" s="154" t="s">
        <v>8</v>
      </c>
      <c r="KMS63" s="154" t="s">
        <v>8</v>
      </c>
      <c r="KMT63" s="154" t="s">
        <v>8</v>
      </c>
      <c r="KMU63" s="154" t="s">
        <v>8</v>
      </c>
      <c r="KMV63" s="154" t="s">
        <v>8</v>
      </c>
      <c r="KMW63" s="154" t="s">
        <v>8</v>
      </c>
      <c r="KMX63" s="154" t="s">
        <v>8</v>
      </c>
      <c r="KMY63" s="154" t="s">
        <v>8</v>
      </c>
      <c r="KMZ63" s="154" t="s">
        <v>8</v>
      </c>
      <c r="KNA63" s="154" t="s">
        <v>8</v>
      </c>
      <c r="KNB63" s="154" t="s">
        <v>8</v>
      </c>
      <c r="KNC63" s="154" t="s">
        <v>8</v>
      </c>
      <c r="KND63" s="154" t="s">
        <v>8</v>
      </c>
      <c r="KNE63" s="154" t="s">
        <v>8</v>
      </c>
      <c r="KNF63" s="154" t="s">
        <v>8</v>
      </c>
      <c r="KNG63" s="154" t="s">
        <v>8</v>
      </c>
      <c r="KNH63" s="154" t="s">
        <v>8</v>
      </c>
      <c r="KNI63" s="154" t="s">
        <v>8</v>
      </c>
      <c r="KNJ63" s="154" t="s">
        <v>8</v>
      </c>
      <c r="KNK63" s="154" t="s">
        <v>8</v>
      </c>
      <c r="KNL63" s="154" t="s">
        <v>8</v>
      </c>
      <c r="KNM63" s="154" t="s">
        <v>8</v>
      </c>
      <c r="KNN63" s="154" t="s">
        <v>8</v>
      </c>
      <c r="KNO63" s="154" t="s">
        <v>8</v>
      </c>
      <c r="KNP63" s="154" t="s">
        <v>8</v>
      </c>
      <c r="KNQ63" s="154" t="s">
        <v>8</v>
      </c>
      <c r="KNR63" s="154" t="s">
        <v>8</v>
      </c>
      <c r="KNS63" s="154" t="s">
        <v>8</v>
      </c>
      <c r="KNT63" s="154" t="s">
        <v>8</v>
      </c>
      <c r="KNU63" s="154" t="s">
        <v>8</v>
      </c>
      <c r="KNV63" s="154" t="s">
        <v>8</v>
      </c>
      <c r="KNW63" s="154" t="s">
        <v>8</v>
      </c>
      <c r="KNX63" s="154" t="s">
        <v>8</v>
      </c>
      <c r="KNY63" s="154" t="s">
        <v>8</v>
      </c>
      <c r="KNZ63" s="154" t="s">
        <v>8</v>
      </c>
      <c r="KOA63" s="154" t="s">
        <v>8</v>
      </c>
      <c r="KOB63" s="154" t="s">
        <v>8</v>
      </c>
      <c r="KOC63" s="154" t="s">
        <v>8</v>
      </c>
      <c r="KOD63" s="154" t="s">
        <v>8</v>
      </c>
      <c r="KOE63" s="154" t="s">
        <v>8</v>
      </c>
      <c r="KOF63" s="154" t="s">
        <v>8</v>
      </c>
      <c r="KOG63" s="154" t="s">
        <v>8</v>
      </c>
      <c r="KOH63" s="154" t="s">
        <v>8</v>
      </c>
      <c r="KOI63" s="154" t="s">
        <v>8</v>
      </c>
      <c r="KOJ63" s="154" t="s">
        <v>8</v>
      </c>
      <c r="KOK63" s="154" t="s">
        <v>8</v>
      </c>
      <c r="KOL63" s="154" t="s">
        <v>8</v>
      </c>
      <c r="KOM63" s="154" t="s">
        <v>8</v>
      </c>
      <c r="KON63" s="154" t="s">
        <v>8</v>
      </c>
      <c r="KOO63" s="154" t="s">
        <v>8</v>
      </c>
      <c r="KOP63" s="154" t="s">
        <v>8</v>
      </c>
      <c r="KOQ63" s="154" t="s">
        <v>8</v>
      </c>
      <c r="KOR63" s="154" t="s">
        <v>8</v>
      </c>
      <c r="KOS63" s="154" t="s">
        <v>8</v>
      </c>
      <c r="KOT63" s="154" t="s">
        <v>8</v>
      </c>
      <c r="KOU63" s="154" t="s">
        <v>8</v>
      </c>
      <c r="KOV63" s="154" t="s">
        <v>8</v>
      </c>
      <c r="KOW63" s="154" t="s">
        <v>8</v>
      </c>
      <c r="KOX63" s="154" t="s">
        <v>8</v>
      </c>
      <c r="KOY63" s="154" t="s">
        <v>8</v>
      </c>
      <c r="KOZ63" s="154" t="s">
        <v>8</v>
      </c>
      <c r="KPA63" s="154" t="s">
        <v>8</v>
      </c>
      <c r="KPB63" s="154" t="s">
        <v>8</v>
      </c>
      <c r="KPC63" s="154" t="s">
        <v>8</v>
      </c>
      <c r="KPD63" s="154" t="s">
        <v>8</v>
      </c>
      <c r="KPE63" s="154" t="s">
        <v>8</v>
      </c>
      <c r="KPF63" s="154" t="s">
        <v>8</v>
      </c>
      <c r="KPG63" s="154" t="s">
        <v>8</v>
      </c>
      <c r="KPH63" s="154" t="s">
        <v>8</v>
      </c>
      <c r="KPI63" s="154" t="s">
        <v>8</v>
      </c>
      <c r="KPJ63" s="154" t="s">
        <v>8</v>
      </c>
      <c r="KPK63" s="154" t="s">
        <v>8</v>
      </c>
      <c r="KPL63" s="154" t="s">
        <v>8</v>
      </c>
      <c r="KPM63" s="154" t="s">
        <v>8</v>
      </c>
      <c r="KPN63" s="154" t="s">
        <v>8</v>
      </c>
      <c r="KPO63" s="154" t="s">
        <v>8</v>
      </c>
      <c r="KPP63" s="154" t="s">
        <v>8</v>
      </c>
      <c r="KPQ63" s="154" t="s">
        <v>8</v>
      </c>
      <c r="KPR63" s="154" t="s">
        <v>8</v>
      </c>
      <c r="KPS63" s="154" t="s">
        <v>8</v>
      </c>
      <c r="KPT63" s="154" t="s">
        <v>8</v>
      </c>
      <c r="KPU63" s="154" t="s">
        <v>8</v>
      </c>
      <c r="KPV63" s="154" t="s">
        <v>8</v>
      </c>
      <c r="KPW63" s="154" t="s">
        <v>8</v>
      </c>
      <c r="KPX63" s="154" t="s">
        <v>8</v>
      </c>
      <c r="KPY63" s="154" t="s">
        <v>8</v>
      </c>
      <c r="KPZ63" s="154" t="s">
        <v>8</v>
      </c>
      <c r="KQA63" s="154" t="s">
        <v>8</v>
      </c>
      <c r="KQB63" s="154" t="s">
        <v>8</v>
      </c>
      <c r="KQC63" s="154" t="s">
        <v>8</v>
      </c>
      <c r="KQD63" s="154" t="s">
        <v>8</v>
      </c>
      <c r="KQE63" s="154" t="s">
        <v>8</v>
      </c>
      <c r="KQF63" s="154" t="s">
        <v>8</v>
      </c>
      <c r="KQG63" s="154" t="s">
        <v>8</v>
      </c>
      <c r="KQH63" s="154" t="s">
        <v>8</v>
      </c>
      <c r="KQI63" s="154" t="s">
        <v>8</v>
      </c>
      <c r="KQJ63" s="154" t="s">
        <v>8</v>
      </c>
      <c r="KQK63" s="154" t="s">
        <v>8</v>
      </c>
      <c r="KQL63" s="154" t="s">
        <v>8</v>
      </c>
      <c r="KQM63" s="154" t="s">
        <v>8</v>
      </c>
      <c r="KQN63" s="154" t="s">
        <v>8</v>
      </c>
      <c r="KQO63" s="154" t="s">
        <v>8</v>
      </c>
      <c r="KQP63" s="154" t="s">
        <v>8</v>
      </c>
      <c r="KQQ63" s="154" t="s">
        <v>8</v>
      </c>
      <c r="KQR63" s="154" t="s">
        <v>8</v>
      </c>
      <c r="KQS63" s="154" t="s">
        <v>8</v>
      </c>
      <c r="KQT63" s="154" t="s">
        <v>8</v>
      </c>
      <c r="KQU63" s="154" t="s">
        <v>8</v>
      </c>
      <c r="KQV63" s="154" t="s">
        <v>8</v>
      </c>
      <c r="KQW63" s="154" t="s">
        <v>8</v>
      </c>
      <c r="KQX63" s="154" t="s">
        <v>8</v>
      </c>
      <c r="KQY63" s="154" t="s">
        <v>8</v>
      </c>
      <c r="KQZ63" s="154" t="s">
        <v>8</v>
      </c>
      <c r="KRA63" s="154" t="s">
        <v>8</v>
      </c>
      <c r="KRB63" s="154" t="s">
        <v>8</v>
      </c>
      <c r="KRC63" s="154" t="s">
        <v>8</v>
      </c>
      <c r="KRD63" s="154" t="s">
        <v>8</v>
      </c>
      <c r="KRE63" s="154" t="s">
        <v>8</v>
      </c>
      <c r="KRF63" s="154" t="s">
        <v>8</v>
      </c>
      <c r="KRG63" s="154" t="s">
        <v>8</v>
      </c>
      <c r="KRH63" s="154" t="s">
        <v>8</v>
      </c>
      <c r="KRI63" s="154" t="s">
        <v>8</v>
      </c>
      <c r="KRJ63" s="154" t="s">
        <v>8</v>
      </c>
      <c r="KRK63" s="154" t="s">
        <v>8</v>
      </c>
      <c r="KRL63" s="154" t="s">
        <v>8</v>
      </c>
      <c r="KRM63" s="154" t="s">
        <v>8</v>
      </c>
      <c r="KRN63" s="154" t="s">
        <v>8</v>
      </c>
      <c r="KRO63" s="154" t="s">
        <v>8</v>
      </c>
      <c r="KRP63" s="154" t="s">
        <v>8</v>
      </c>
      <c r="KRQ63" s="154" t="s">
        <v>8</v>
      </c>
      <c r="KRR63" s="154" t="s">
        <v>8</v>
      </c>
      <c r="KRS63" s="154" t="s">
        <v>8</v>
      </c>
      <c r="KRT63" s="154" t="s">
        <v>8</v>
      </c>
      <c r="KRU63" s="154" t="s">
        <v>8</v>
      </c>
      <c r="KRV63" s="154" t="s">
        <v>8</v>
      </c>
      <c r="KRW63" s="154" t="s">
        <v>8</v>
      </c>
      <c r="KRX63" s="154" t="s">
        <v>8</v>
      </c>
      <c r="KRY63" s="154" t="s">
        <v>8</v>
      </c>
      <c r="KRZ63" s="154" t="s">
        <v>8</v>
      </c>
      <c r="KSA63" s="154" t="s">
        <v>8</v>
      </c>
      <c r="KSB63" s="154" t="s">
        <v>8</v>
      </c>
      <c r="KSC63" s="154" t="s">
        <v>8</v>
      </c>
      <c r="KSD63" s="154" t="s">
        <v>8</v>
      </c>
      <c r="KSE63" s="154" t="s">
        <v>8</v>
      </c>
      <c r="KSF63" s="154" t="s">
        <v>8</v>
      </c>
      <c r="KSG63" s="154" t="s">
        <v>8</v>
      </c>
      <c r="KSH63" s="154" t="s">
        <v>8</v>
      </c>
      <c r="KSI63" s="154" t="s">
        <v>8</v>
      </c>
      <c r="KSJ63" s="154" t="s">
        <v>8</v>
      </c>
      <c r="KSK63" s="154" t="s">
        <v>8</v>
      </c>
      <c r="KSL63" s="154" t="s">
        <v>8</v>
      </c>
      <c r="KSM63" s="154" t="s">
        <v>8</v>
      </c>
      <c r="KSN63" s="154" t="s">
        <v>8</v>
      </c>
      <c r="KSO63" s="154" t="s">
        <v>8</v>
      </c>
      <c r="KSP63" s="154" t="s">
        <v>8</v>
      </c>
      <c r="KSQ63" s="154" t="s">
        <v>8</v>
      </c>
      <c r="KSR63" s="154" t="s">
        <v>8</v>
      </c>
      <c r="KSS63" s="154" t="s">
        <v>8</v>
      </c>
      <c r="KST63" s="154" t="s">
        <v>8</v>
      </c>
      <c r="KSU63" s="154" t="s">
        <v>8</v>
      </c>
      <c r="KSV63" s="154" t="s">
        <v>8</v>
      </c>
      <c r="KSW63" s="154" t="s">
        <v>8</v>
      </c>
      <c r="KSX63" s="154" t="s">
        <v>8</v>
      </c>
      <c r="KSY63" s="154" t="s">
        <v>8</v>
      </c>
      <c r="KSZ63" s="154" t="s">
        <v>8</v>
      </c>
      <c r="KTA63" s="154" t="s">
        <v>8</v>
      </c>
      <c r="KTB63" s="154" t="s">
        <v>8</v>
      </c>
      <c r="KTC63" s="154" t="s">
        <v>8</v>
      </c>
      <c r="KTD63" s="154" t="s">
        <v>8</v>
      </c>
      <c r="KTE63" s="154" t="s">
        <v>8</v>
      </c>
      <c r="KTF63" s="154" t="s">
        <v>8</v>
      </c>
      <c r="KTG63" s="154" t="s">
        <v>8</v>
      </c>
      <c r="KTH63" s="154" t="s">
        <v>8</v>
      </c>
      <c r="KTI63" s="154" t="s">
        <v>8</v>
      </c>
      <c r="KTJ63" s="154" t="s">
        <v>8</v>
      </c>
      <c r="KTK63" s="154" t="s">
        <v>8</v>
      </c>
      <c r="KTL63" s="154" t="s">
        <v>8</v>
      </c>
      <c r="KTM63" s="154" t="s">
        <v>8</v>
      </c>
      <c r="KTN63" s="154" t="s">
        <v>8</v>
      </c>
      <c r="KTO63" s="154" t="s">
        <v>8</v>
      </c>
      <c r="KTP63" s="154" t="s">
        <v>8</v>
      </c>
      <c r="KTQ63" s="154" t="s">
        <v>8</v>
      </c>
      <c r="KTR63" s="154" t="s">
        <v>8</v>
      </c>
      <c r="KTS63" s="154" t="s">
        <v>8</v>
      </c>
      <c r="KTT63" s="154" t="s">
        <v>8</v>
      </c>
      <c r="KTU63" s="154" t="s">
        <v>8</v>
      </c>
      <c r="KTV63" s="154" t="s">
        <v>8</v>
      </c>
      <c r="KTW63" s="154" t="s">
        <v>8</v>
      </c>
      <c r="KTX63" s="154" t="s">
        <v>8</v>
      </c>
      <c r="KTY63" s="154" t="s">
        <v>8</v>
      </c>
      <c r="KTZ63" s="154" t="s">
        <v>8</v>
      </c>
      <c r="KUA63" s="154" t="s">
        <v>8</v>
      </c>
      <c r="KUB63" s="154" t="s">
        <v>8</v>
      </c>
      <c r="KUC63" s="154" t="s">
        <v>8</v>
      </c>
      <c r="KUD63" s="154" t="s">
        <v>8</v>
      </c>
      <c r="KUE63" s="154" t="s">
        <v>8</v>
      </c>
      <c r="KUF63" s="154" t="s">
        <v>8</v>
      </c>
      <c r="KUG63" s="154" t="s">
        <v>8</v>
      </c>
      <c r="KUH63" s="154" t="s">
        <v>8</v>
      </c>
      <c r="KUI63" s="154" t="s">
        <v>8</v>
      </c>
      <c r="KUJ63" s="154" t="s">
        <v>8</v>
      </c>
      <c r="KUK63" s="154" t="s">
        <v>8</v>
      </c>
      <c r="KUL63" s="154" t="s">
        <v>8</v>
      </c>
      <c r="KUM63" s="154" t="s">
        <v>8</v>
      </c>
      <c r="KUN63" s="154" t="s">
        <v>8</v>
      </c>
      <c r="KUO63" s="154" t="s">
        <v>8</v>
      </c>
      <c r="KUP63" s="154" t="s">
        <v>8</v>
      </c>
      <c r="KUQ63" s="154" t="s">
        <v>8</v>
      </c>
      <c r="KUR63" s="154" t="s">
        <v>8</v>
      </c>
      <c r="KUS63" s="154" t="s">
        <v>8</v>
      </c>
      <c r="KUT63" s="154" t="s">
        <v>8</v>
      </c>
      <c r="KUU63" s="154" t="s">
        <v>8</v>
      </c>
      <c r="KUV63" s="154" t="s">
        <v>8</v>
      </c>
      <c r="KUW63" s="154" t="s">
        <v>8</v>
      </c>
      <c r="KUX63" s="154" t="s">
        <v>8</v>
      </c>
      <c r="KUY63" s="154" t="s">
        <v>8</v>
      </c>
      <c r="KUZ63" s="154" t="s">
        <v>8</v>
      </c>
      <c r="KVA63" s="154" t="s">
        <v>8</v>
      </c>
      <c r="KVB63" s="154" t="s">
        <v>8</v>
      </c>
      <c r="KVC63" s="154" t="s">
        <v>8</v>
      </c>
      <c r="KVD63" s="154" t="s">
        <v>8</v>
      </c>
      <c r="KVE63" s="154" t="s">
        <v>8</v>
      </c>
      <c r="KVF63" s="154" t="s">
        <v>8</v>
      </c>
      <c r="KVG63" s="154" t="s">
        <v>8</v>
      </c>
      <c r="KVH63" s="154" t="s">
        <v>8</v>
      </c>
      <c r="KVI63" s="154" t="s">
        <v>8</v>
      </c>
      <c r="KVJ63" s="154" t="s">
        <v>8</v>
      </c>
      <c r="KVK63" s="154" t="s">
        <v>8</v>
      </c>
      <c r="KVL63" s="154" t="s">
        <v>8</v>
      </c>
      <c r="KVM63" s="154" t="s">
        <v>8</v>
      </c>
      <c r="KVN63" s="154" t="s">
        <v>8</v>
      </c>
      <c r="KVO63" s="154" t="s">
        <v>8</v>
      </c>
      <c r="KVP63" s="154" t="s">
        <v>8</v>
      </c>
      <c r="KVQ63" s="154" t="s">
        <v>8</v>
      </c>
      <c r="KVR63" s="154" t="s">
        <v>8</v>
      </c>
      <c r="KVS63" s="154" t="s">
        <v>8</v>
      </c>
      <c r="KVT63" s="154" t="s">
        <v>8</v>
      </c>
      <c r="KVU63" s="154" t="s">
        <v>8</v>
      </c>
      <c r="KVV63" s="154" t="s">
        <v>8</v>
      </c>
      <c r="KVW63" s="154" t="s">
        <v>8</v>
      </c>
      <c r="KVX63" s="154" t="s">
        <v>8</v>
      </c>
      <c r="KVY63" s="154" t="s">
        <v>8</v>
      </c>
      <c r="KVZ63" s="154" t="s">
        <v>8</v>
      </c>
      <c r="KWA63" s="154" t="s">
        <v>8</v>
      </c>
      <c r="KWB63" s="154" t="s">
        <v>8</v>
      </c>
      <c r="KWC63" s="154" t="s">
        <v>8</v>
      </c>
      <c r="KWD63" s="154" t="s">
        <v>8</v>
      </c>
      <c r="KWE63" s="154" t="s">
        <v>8</v>
      </c>
      <c r="KWF63" s="154" t="s">
        <v>8</v>
      </c>
      <c r="KWG63" s="154" t="s">
        <v>8</v>
      </c>
      <c r="KWH63" s="154" t="s">
        <v>8</v>
      </c>
      <c r="KWI63" s="154" t="s">
        <v>8</v>
      </c>
      <c r="KWJ63" s="154" t="s">
        <v>8</v>
      </c>
      <c r="KWK63" s="154" t="s">
        <v>8</v>
      </c>
      <c r="KWL63" s="154" t="s">
        <v>8</v>
      </c>
      <c r="KWM63" s="154" t="s">
        <v>8</v>
      </c>
      <c r="KWN63" s="154" t="s">
        <v>8</v>
      </c>
      <c r="KWO63" s="154" t="s">
        <v>8</v>
      </c>
      <c r="KWP63" s="154" t="s">
        <v>8</v>
      </c>
      <c r="KWQ63" s="154" t="s">
        <v>8</v>
      </c>
      <c r="KWR63" s="154" t="s">
        <v>8</v>
      </c>
      <c r="KWS63" s="154" t="s">
        <v>8</v>
      </c>
      <c r="KWT63" s="154" t="s">
        <v>8</v>
      </c>
      <c r="KWU63" s="154" t="s">
        <v>8</v>
      </c>
      <c r="KWV63" s="154" t="s">
        <v>8</v>
      </c>
      <c r="KWW63" s="154" t="s">
        <v>8</v>
      </c>
      <c r="KWX63" s="154" t="s">
        <v>8</v>
      </c>
      <c r="KWY63" s="154" t="s">
        <v>8</v>
      </c>
      <c r="KWZ63" s="154" t="s">
        <v>8</v>
      </c>
      <c r="KXA63" s="154" t="s">
        <v>8</v>
      </c>
      <c r="KXB63" s="154" t="s">
        <v>8</v>
      </c>
      <c r="KXC63" s="154" t="s">
        <v>8</v>
      </c>
      <c r="KXD63" s="154" t="s">
        <v>8</v>
      </c>
      <c r="KXE63" s="154" t="s">
        <v>8</v>
      </c>
      <c r="KXF63" s="154" t="s">
        <v>8</v>
      </c>
      <c r="KXG63" s="154" t="s">
        <v>8</v>
      </c>
      <c r="KXH63" s="154" t="s">
        <v>8</v>
      </c>
      <c r="KXI63" s="154" t="s">
        <v>8</v>
      </c>
      <c r="KXJ63" s="154" t="s">
        <v>8</v>
      </c>
      <c r="KXK63" s="154" t="s">
        <v>8</v>
      </c>
      <c r="KXL63" s="154" t="s">
        <v>8</v>
      </c>
      <c r="KXM63" s="154" t="s">
        <v>8</v>
      </c>
      <c r="KXN63" s="154" t="s">
        <v>8</v>
      </c>
      <c r="KXO63" s="154" t="s">
        <v>8</v>
      </c>
      <c r="KXP63" s="154" t="s">
        <v>8</v>
      </c>
      <c r="KXQ63" s="154" t="s">
        <v>8</v>
      </c>
      <c r="KXR63" s="154" t="s">
        <v>8</v>
      </c>
      <c r="KXS63" s="154" t="s">
        <v>8</v>
      </c>
      <c r="KXT63" s="154" t="s">
        <v>8</v>
      </c>
      <c r="KXU63" s="154" t="s">
        <v>8</v>
      </c>
      <c r="KXV63" s="154" t="s">
        <v>8</v>
      </c>
      <c r="KXW63" s="154" t="s">
        <v>8</v>
      </c>
      <c r="KXX63" s="154" t="s">
        <v>8</v>
      </c>
      <c r="KXY63" s="154" t="s">
        <v>8</v>
      </c>
      <c r="KXZ63" s="154" t="s">
        <v>8</v>
      </c>
      <c r="KYA63" s="154" t="s">
        <v>8</v>
      </c>
      <c r="KYB63" s="154" t="s">
        <v>8</v>
      </c>
      <c r="KYC63" s="154" t="s">
        <v>8</v>
      </c>
      <c r="KYD63" s="154" t="s">
        <v>8</v>
      </c>
      <c r="KYE63" s="154" t="s">
        <v>8</v>
      </c>
      <c r="KYF63" s="154" t="s">
        <v>8</v>
      </c>
      <c r="KYG63" s="154" t="s">
        <v>8</v>
      </c>
      <c r="KYH63" s="154" t="s">
        <v>8</v>
      </c>
      <c r="KYI63" s="154" t="s">
        <v>8</v>
      </c>
      <c r="KYJ63" s="154" t="s">
        <v>8</v>
      </c>
      <c r="KYK63" s="154" t="s">
        <v>8</v>
      </c>
      <c r="KYL63" s="154" t="s">
        <v>8</v>
      </c>
      <c r="KYM63" s="154" t="s">
        <v>8</v>
      </c>
      <c r="KYN63" s="154" t="s">
        <v>8</v>
      </c>
      <c r="KYO63" s="154" t="s">
        <v>8</v>
      </c>
      <c r="KYP63" s="154" t="s">
        <v>8</v>
      </c>
      <c r="KYQ63" s="154" t="s">
        <v>8</v>
      </c>
      <c r="KYR63" s="154" t="s">
        <v>8</v>
      </c>
      <c r="KYS63" s="154" t="s">
        <v>8</v>
      </c>
      <c r="KYT63" s="154" t="s">
        <v>8</v>
      </c>
      <c r="KYU63" s="154" t="s">
        <v>8</v>
      </c>
      <c r="KYV63" s="154" t="s">
        <v>8</v>
      </c>
      <c r="KYW63" s="154" t="s">
        <v>8</v>
      </c>
      <c r="KYX63" s="154" t="s">
        <v>8</v>
      </c>
      <c r="KYY63" s="154" t="s">
        <v>8</v>
      </c>
      <c r="KYZ63" s="154" t="s">
        <v>8</v>
      </c>
      <c r="KZA63" s="154" t="s">
        <v>8</v>
      </c>
      <c r="KZB63" s="154" t="s">
        <v>8</v>
      </c>
      <c r="KZC63" s="154" t="s">
        <v>8</v>
      </c>
      <c r="KZD63" s="154" t="s">
        <v>8</v>
      </c>
      <c r="KZE63" s="154" t="s">
        <v>8</v>
      </c>
      <c r="KZF63" s="154" t="s">
        <v>8</v>
      </c>
      <c r="KZG63" s="154" t="s">
        <v>8</v>
      </c>
      <c r="KZH63" s="154" t="s">
        <v>8</v>
      </c>
      <c r="KZI63" s="154" t="s">
        <v>8</v>
      </c>
      <c r="KZJ63" s="154" t="s">
        <v>8</v>
      </c>
      <c r="KZK63" s="154" t="s">
        <v>8</v>
      </c>
      <c r="KZL63" s="154" t="s">
        <v>8</v>
      </c>
      <c r="KZM63" s="154" t="s">
        <v>8</v>
      </c>
      <c r="KZN63" s="154" t="s">
        <v>8</v>
      </c>
      <c r="KZO63" s="154" t="s">
        <v>8</v>
      </c>
      <c r="KZP63" s="154" t="s">
        <v>8</v>
      </c>
      <c r="KZQ63" s="154" t="s">
        <v>8</v>
      </c>
      <c r="KZR63" s="154" t="s">
        <v>8</v>
      </c>
      <c r="KZS63" s="154" t="s">
        <v>8</v>
      </c>
      <c r="KZT63" s="154" t="s">
        <v>8</v>
      </c>
      <c r="KZU63" s="154" t="s">
        <v>8</v>
      </c>
      <c r="KZV63" s="154" t="s">
        <v>8</v>
      </c>
      <c r="KZW63" s="154" t="s">
        <v>8</v>
      </c>
      <c r="KZX63" s="154" t="s">
        <v>8</v>
      </c>
      <c r="KZY63" s="154" t="s">
        <v>8</v>
      </c>
      <c r="KZZ63" s="154" t="s">
        <v>8</v>
      </c>
      <c r="LAA63" s="154" t="s">
        <v>8</v>
      </c>
      <c r="LAB63" s="154" t="s">
        <v>8</v>
      </c>
      <c r="LAC63" s="154" t="s">
        <v>8</v>
      </c>
      <c r="LAD63" s="154" t="s">
        <v>8</v>
      </c>
      <c r="LAE63" s="154" t="s">
        <v>8</v>
      </c>
      <c r="LAF63" s="154" t="s">
        <v>8</v>
      </c>
      <c r="LAG63" s="154" t="s">
        <v>8</v>
      </c>
      <c r="LAH63" s="154" t="s">
        <v>8</v>
      </c>
      <c r="LAI63" s="154" t="s">
        <v>8</v>
      </c>
      <c r="LAJ63" s="154" t="s">
        <v>8</v>
      </c>
      <c r="LAK63" s="154" t="s">
        <v>8</v>
      </c>
      <c r="LAL63" s="154" t="s">
        <v>8</v>
      </c>
      <c r="LAM63" s="154" t="s">
        <v>8</v>
      </c>
      <c r="LAN63" s="154" t="s">
        <v>8</v>
      </c>
      <c r="LAO63" s="154" t="s">
        <v>8</v>
      </c>
      <c r="LAP63" s="154" t="s">
        <v>8</v>
      </c>
      <c r="LAQ63" s="154" t="s">
        <v>8</v>
      </c>
      <c r="LAR63" s="154" t="s">
        <v>8</v>
      </c>
      <c r="LAS63" s="154" t="s">
        <v>8</v>
      </c>
      <c r="LAT63" s="154" t="s">
        <v>8</v>
      </c>
      <c r="LAU63" s="154" t="s">
        <v>8</v>
      </c>
      <c r="LAV63" s="154" t="s">
        <v>8</v>
      </c>
      <c r="LAW63" s="154" t="s">
        <v>8</v>
      </c>
      <c r="LAX63" s="154" t="s">
        <v>8</v>
      </c>
      <c r="LAY63" s="154" t="s">
        <v>8</v>
      </c>
      <c r="LAZ63" s="154" t="s">
        <v>8</v>
      </c>
      <c r="LBA63" s="154" t="s">
        <v>8</v>
      </c>
      <c r="LBB63" s="154" t="s">
        <v>8</v>
      </c>
      <c r="LBC63" s="154" t="s">
        <v>8</v>
      </c>
      <c r="LBD63" s="154" t="s">
        <v>8</v>
      </c>
      <c r="LBE63" s="154" t="s">
        <v>8</v>
      </c>
      <c r="LBF63" s="154" t="s">
        <v>8</v>
      </c>
      <c r="LBG63" s="154" t="s">
        <v>8</v>
      </c>
      <c r="LBH63" s="154" t="s">
        <v>8</v>
      </c>
      <c r="LBI63" s="154" t="s">
        <v>8</v>
      </c>
      <c r="LBJ63" s="154" t="s">
        <v>8</v>
      </c>
      <c r="LBK63" s="154" t="s">
        <v>8</v>
      </c>
      <c r="LBL63" s="154" t="s">
        <v>8</v>
      </c>
      <c r="LBM63" s="154" t="s">
        <v>8</v>
      </c>
      <c r="LBN63" s="154" t="s">
        <v>8</v>
      </c>
      <c r="LBO63" s="154" t="s">
        <v>8</v>
      </c>
      <c r="LBP63" s="154" t="s">
        <v>8</v>
      </c>
      <c r="LBQ63" s="154" t="s">
        <v>8</v>
      </c>
      <c r="LBR63" s="154" t="s">
        <v>8</v>
      </c>
      <c r="LBS63" s="154" t="s">
        <v>8</v>
      </c>
      <c r="LBT63" s="154" t="s">
        <v>8</v>
      </c>
      <c r="LBU63" s="154" t="s">
        <v>8</v>
      </c>
      <c r="LBV63" s="154" t="s">
        <v>8</v>
      </c>
      <c r="LBW63" s="154" t="s">
        <v>8</v>
      </c>
      <c r="LBX63" s="154" t="s">
        <v>8</v>
      </c>
      <c r="LBY63" s="154" t="s">
        <v>8</v>
      </c>
      <c r="LBZ63" s="154" t="s">
        <v>8</v>
      </c>
      <c r="LCA63" s="154" t="s">
        <v>8</v>
      </c>
      <c r="LCB63" s="154" t="s">
        <v>8</v>
      </c>
      <c r="LCC63" s="154" t="s">
        <v>8</v>
      </c>
      <c r="LCD63" s="154" t="s">
        <v>8</v>
      </c>
      <c r="LCE63" s="154" t="s">
        <v>8</v>
      </c>
      <c r="LCF63" s="154" t="s">
        <v>8</v>
      </c>
      <c r="LCG63" s="154" t="s">
        <v>8</v>
      </c>
      <c r="LCH63" s="154" t="s">
        <v>8</v>
      </c>
      <c r="LCI63" s="154" t="s">
        <v>8</v>
      </c>
      <c r="LCJ63" s="154" t="s">
        <v>8</v>
      </c>
      <c r="LCK63" s="154" t="s">
        <v>8</v>
      </c>
      <c r="LCL63" s="154" t="s">
        <v>8</v>
      </c>
      <c r="LCM63" s="154" t="s">
        <v>8</v>
      </c>
      <c r="LCN63" s="154" t="s">
        <v>8</v>
      </c>
      <c r="LCO63" s="154" t="s">
        <v>8</v>
      </c>
      <c r="LCP63" s="154" t="s">
        <v>8</v>
      </c>
      <c r="LCQ63" s="154" t="s">
        <v>8</v>
      </c>
      <c r="LCR63" s="154" t="s">
        <v>8</v>
      </c>
      <c r="LCS63" s="154" t="s">
        <v>8</v>
      </c>
      <c r="LCT63" s="154" t="s">
        <v>8</v>
      </c>
      <c r="LCU63" s="154" t="s">
        <v>8</v>
      </c>
      <c r="LCV63" s="154" t="s">
        <v>8</v>
      </c>
      <c r="LCW63" s="154" t="s">
        <v>8</v>
      </c>
      <c r="LCX63" s="154" t="s">
        <v>8</v>
      </c>
      <c r="LCY63" s="154" t="s">
        <v>8</v>
      </c>
      <c r="LCZ63" s="154" t="s">
        <v>8</v>
      </c>
      <c r="LDA63" s="154" t="s">
        <v>8</v>
      </c>
      <c r="LDB63" s="154" t="s">
        <v>8</v>
      </c>
      <c r="LDC63" s="154" t="s">
        <v>8</v>
      </c>
      <c r="LDD63" s="154" t="s">
        <v>8</v>
      </c>
      <c r="LDE63" s="154" t="s">
        <v>8</v>
      </c>
      <c r="LDF63" s="154" t="s">
        <v>8</v>
      </c>
      <c r="LDG63" s="154" t="s">
        <v>8</v>
      </c>
      <c r="LDH63" s="154" t="s">
        <v>8</v>
      </c>
      <c r="LDI63" s="154" t="s">
        <v>8</v>
      </c>
      <c r="LDJ63" s="154" t="s">
        <v>8</v>
      </c>
      <c r="LDK63" s="154" t="s">
        <v>8</v>
      </c>
      <c r="LDL63" s="154" t="s">
        <v>8</v>
      </c>
      <c r="LDM63" s="154" t="s">
        <v>8</v>
      </c>
      <c r="LDN63" s="154" t="s">
        <v>8</v>
      </c>
      <c r="LDO63" s="154" t="s">
        <v>8</v>
      </c>
      <c r="LDP63" s="154" t="s">
        <v>8</v>
      </c>
      <c r="LDQ63" s="154" t="s">
        <v>8</v>
      </c>
      <c r="LDR63" s="154" t="s">
        <v>8</v>
      </c>
      <c r="LDS63" s="154" t="s">
        <v>8</v>
      </c>
      <c r="LDT63" s="154" t="s">
        <v>8</v>
      </c>
      <c r="LDU63" s="154" t="s">
        <v>8</v>
      </c>
      <c r="LDV63" s="154" t="s">
        <v>8</v>
      </c>
      <c r="LDW63" s="154" t="s">
        <v>8</v>
      </c>
      <c r="LDX63" s="154" t="s">
        <v>8</v>
      </c>
      <c r="LDY63" s="154" t="s">
        <v>8</v>
      </c>
      <c r="LDZ63" s="154" t="s">
        <v>8</v>
      </c>
      <c r="LEA63" s="154" t="s">
        <v>8</v>
      </c>
      <c r="LEB63" s="154" t="s">
        <v>8</v>
      </c>
      <c r="LEC63" s="154" t="s">
        <v>8</v>
      </c>
      <c r="LED63" s="154" t="s">
        <v>8</v>
      </c>
      <c r="LEE63" s="154" t="s">
        <v>8</v>
      </c>
      <c r="LEF63" s="154" t="s">
        <v>8</v>
      </c>
      <c r="LEG63" s="154" t="s">
        <v>8</v>
      </c>
      <c r="LEH63" s="154" t="s">
        <v>8</v>
      </c>
      <c r="LEI63" s="154" t="s">
        <v>8</v>
      </c>
      <c r="LEJ63" s="154" t="s">
        <v>8</v>
      </c>
      <c r="LEK63" s="154" t="s">
        <v>8</v>
      </c>
      <c r="LEL63" s="154" t="s">
        <v>8</v>
      </c>
      <c r="LEM63" s="154" t="s">
        <v>8</v>
      </c>
      <c r="LEN63" s="154" t="s">
        <v>8</v>
      </c>
      <c r="LEO63" s="154" t="s">
        <v>8</v>
      </c>
      <c r="LEP63" s="154" t="s">
        <v>8</v>
      </c>
      <c r="LEQ63" s="154" t="s">
        <v>8</v>
      </c>
      <c r="LER63" s="154" t="s">
        <v>8</v>
      </c>
      <c r="LES63" s="154" t="s">
        <v>8</v>
      </c>
      <c r="LET63" s="154" t="s">
        <v>8</v>
      </c>
      <c r="LEU63" s="154" t="s">
        <v>8</v>
      </c>
      <c r="LEV63" s="154" t="s">
        <v>8</v>
      </c>
      <c r="LEW63" s="154" t="s">
        <v>8</v>
      </c>
      <c r="LEX63" s="154" t="s">
        <v>8</v>
      </c>
      <c r="LEY63" s="154" t="s">
        <v>8</v>
      </c>
      <c r="LEZ63" s="154" t="s">
        <v>8</v>
      </c>
      <c r="LFA63" s="154" t="s">
        <v>8</v>
      </c>
      <c r="LFB63" s="154" t="s">
        <v>8</v>
      </c>
      <c r="LFC63" s="154" t="s">
        <v>8</v>
      </c>
      <c r="LFD63" s="154" t="s">
        <v>8</v>
      </c>
      <c r="LFE63" s="154" t="s">
        <v>8</v>
      </c>
      <c r="LFF63" s="154" t="s">
        <v>8</v>
      </c>
      <c r="LFG63" s="154" t="s">
        <v>8</v>
      </c>
      <c r="LFH63" s="154" t="s">
        <v>8</v>
      </c>
      <c r="LFI63" s="154" t="s">
        <v>8</v>
      </c>
      <c r="LFJ63" s="154" t="s">
        <v>8</v>
      </c>
      <c r="LFK63" s="154" t="s">
        <v>8</v>
      </c>
      <c r="LFL63" s="154" t="s">
        <v>8</v>
      </c>
      <c r="LFM63" s="154" t="s">
        <v>8</v>
      </c>
      <c r="LFN63" s="154" t="s">
        <v>8</v>
      </c>
      <c r="LFO63" s="154" t="s">
        <v>8</v>
      </c>
      <c r="LFP63" s="154" t="s">
        <v>8</v>
      </c>
      <c r="LFQ63" s="154" t="s">
        <v>8</v>
      </c>
      <c r="LFR63" s="154" t="s">
        <v>8</v>
      </c>
      <c r="LFS63" s="154" t="s">
        <v>8</v>
      </c>
      <c r="LFT63" s="154" t="s">
        <v>8</v>
      </c>
      <c r="LFU63" s="154" t="s">
        <v>8</v>
      </c>
      <c r="LFV63" s="154" t="s">
        <v>8</v>
      </c>
      <c r="LFW63" s="154" t="s">
        <v>8</v>
      </c>
      <c r="LFX63" s="154" t="s">
        <v>8</v>
      </c>
      <c r="LFY63" s="154" t="s">
        <v>8</v>
      </c>
      <c r="LFZ63" s="154" t="s">
        <v>8</v>
      </c>
      <c r="LGA63" s="154" t="s">
        <v>8</v>
      </c>
      <c r="LGB63" s="154" t="s">
        <v>8</v>
      </c>
      <c r="LGC63" s="154" t="s">
        <v>8</v>
      </c>
      <c r="LGD63" s="154" t="s">
        <v>8</v>
      </c>
      <c r="LGE63" s="154" t="s">
        <v>8</v>
      </c>
      <c r="LGF63" s="154" t="s">
        <v>8</v>
      </c>
      <c r="LGG63" s="154" t="s">
        <v>8</v>
      </c>
      <c r="LGH63" s="154" t="s">
        <v>8</v>
      </c>
      <c r="LGI63" s="154" t="s">
        <v>8</v>
      </c>
      <c r="LGJ63" s="154" t="s">
        <v>8</v>
      </c>
      <c r="LGK63" s="154" t="s">
        <v>8</v>
      </c>
      <c r="LGL63" s="154" t="s">
        <v>8</v>
      </c>
      <c r="LGM63" s="154" t="s">
        <v>8</v>
      </c>
      <c r="LGN63" s="154" t="s">
        <v>8</v>
      </c>
      <c r="LGO63" s="154" t="s">
        <v>8</v>
      </c>
      <c r="LGP63" s="154" t="s">
        <v>8</v>
      </c>
      <c r="LGQ63" s="154" t="s">
        <v>8</v>
      </c>
      <c r="LGR63" s="154" t="s">
        <v>8</v>
      </c>
      <c r="LGS63" s="154" t="s">
        <v>8</v>
      </c>
      <c r="LGT63" s="154" t="s">
        <v>8</v>
      </c>
      <c r="LGU63" s="154" t="s">
        <v>8</v>
      </c>
      <c r="LGV63" s="154" t="s">
        <v>8</v>
      </c>
      <c r="LGW63" s="154" t="s">
        <v>8</v>
      </c>
      <c r="LGX63" s="154" t="s">
        <v>8</v>
      </c>
      <c r="LGY63" s="154" t="s">
        <v>8</v>
      </c>
      <c r="LGZ63" s="154" t="s">
        <v>8</v>
      </c>
      <c r="LHA63" s="154" t="s">
        <v>8</v>
      </c>
      <c r="LHB63" s="154" t="s">
        <v>8</v>
      </c>
      <c r="LHC63" s="154" t="s">
        <v>8</v>
      </c>
      <c r="LHD63" s="154" t="s">
        <v>8</v>
      </c>
      <c r="LHE63" s="154" t="s">
        <v>8</v>
      </c>
      <c r="LHF63" s="154" t="s">
        <v>8</v>
      </c>
      <c r="LHG63" s="154" t="s">
        <v>8</v>
      </c>
      <c r="LHH63" s="154" t="s">
        <v>8</v>
      </c>
      <c r="LHI63" s="154" t="s">
        <v>8</v>
      </c>
      <c r="LHJ63" s="154" t="s">
        <v>8</v>
      </c>
      <c r="LHK63" s="154" t="s">
        <v>8</v>
      </c>
      <c r="LHL63" s="154" t="s">
        <v>8</v>
      </c>
      <c r="LHM63" s="154" t="s">
        <v>8</v>
      </c>
      <c r="LHN63" s="154" t="s">
        <v>8</v>
      </c>
      <c r="LHO63" s="154" t="s">
        <v>8</v>
      </c>
      <c r="LHP63" s="154" t="s">
        <v>8</v>
      </c>
      <c r="LHQ63" s="154" t="s">
        <v>8</v>
      </c>
      <c r="LHR63" s="154" t="s">
        <v>8</v>
      </c>
      <c r="LHS63" s="154" t="s">
        <v>8</v>
      </c>
      <c r="LHT63" s="154" t="s">
        <v>8</v>
      </c>
      <c r="LHU63" s="154" t="s">
        <v>8</v>
      </c>
      <c r="LHV63" s="154" t="s">
        <v>8</v>
      </c>
      <c r="LHW63" s="154" t="s">
        <v>8</v>
      </c>
      <c r="LHX63" s="154" t="s">
        <v>8</v>
      </c>
      <c r="LHY63" s="154" t="s">
        <v>8</v>
      </c>
      <c r="LHZ63" s="154" t="s">
        <v>8</v>
      </c>
      <c r="LIA63" s="154" t="s">
        <v>8</v>
      </c>
      <c r="LIB63" s="154" t="s">
        <v>8</v>
      </c>
      <c r="LIC63" s="154" t="s">
        <v>8</v>
      </c>
      <c r="LID63" s="154" t="s">
        <v>8</v>
      </c>
      <c r="LIE63" s="154" t="s">
        <v>8</v>
      </c>
      <c r="LIF63" s="154" t="s">
        <v>8</v>
      </c>
      <c r="LIG63" s="154" t="s">
        <v>8</v>
      </c>
      <c r="LIH63" s="154" t="s">
        <v>8</v>
      </c>
      <c r="LII63" s="154" t="s">
        <v>8</v>
      </c>
      <c r="LIJ63" s="154" t="s">
        <v>8</v>
      </c>
      <c r="LIK63" s="154" t="s">
        <v>8</v>
      </c>
      <c r="LIL63" s="154" t="s">
        <v>8</v>
      </c>
      <c r="LIM63" s="154" t="s">
        <v>8</v>
      </c>
      <c r="LIN63" s="154" t="s">
        <v>8</v>
      </c>
      <c r="LIO63" s="154" t="s">
        <v>8</v>
      </c>
      <c r="LIP63" s="154" t="s">
        <v>8</v>
      </c>
      <c r="LIQ63" s="154" t="s">
        <v>8</v>
      </c>
      <c r="LIR63" s="154" t="s">
        <v>8</v>
      </c>
      <c r="LIS63" s="154" t="s">
        <v>8</v>
      </c>
      <c r="LIT63" s="154" t="s">
        <v>8</v>
      </c>
      <c r="LIU63" s="154" t="s">
        <v>8</v>
      </c>
      <c r="LIV63" s="154" t="s">
        <v>8</v>
      </c>
      <c r="LIW63" s="154" t="s">
        <v>8</v>
      </c>
      <c r="LIX63" s="154" t="s">
        <v>8</v>
      </c>
      <c r="LIY63" s="154" t="s">
        <v>8</v>
      </c>
      <c r="LIZ63" s="154" t="s">
        <v>8</v>
      </c>
      <c r="LJA63" s="154" t="s">
        <v>8</v>
      </c>
      <c r="LJB63" s="154" t="s">
        <v>8</v>
      </c>
      <c r="LJC63" s="154" t="s">
        <v>8</v>
      </c>
      <c r="LJD63" s="154" t="s">
        <v>8</v>
      </c>
      <c r="LJE63" s="154" t="s">
        <v>8</v>
      </c>
      <c r="LJF63" s="154" t="s">
        <v>8</v>
      </c>
      <c r="LJG63" s="154" t="s">
        <v>8</v>
      </c>
      <c r="LJH63" s="154" t="s">
        <v>8</v>
      </c>
      <c r="LJI63" s="154" t="s">
        <v>8</v>
      </c>
      <c r="LJJ63" s="154" t="s">
        <v>8</v>
      </c>
      <c r="LJK63" s="154" t="s">
        <v>8</v>
      </c>
      <c r="LJL63" s="154" t="s">
        <v>8</v>
      </c>
      <c r="LJM63" s="154" t="s">
        <v>8</v>
      </c>
      <c r="LJN63" s="154" t="s">
        <v>8</v>
      </c>
      <c r="LJO63" s="154" t="s">
        <v>8</v>
      </c>
      <c r="LJP63" s="154" t="s">
        <v>8</v>
      </c>
      <c r="LJQ63" s="154" t="s">
        <v>8</v>
      </c>
      <c r="LJR63" s="154" t="s">
        <v>8</v>
      </c>
      <c r="LJS63" s="154" t="s">
        <v>8</v>
      </c>
      <c r="LJT63" s="154" t="s">
        <v>8</v>
      </c>
      <c r="LJU63" s="154" t="s">
        <v>8</v>
      </c>
      <c r="LJV63" s="154" t="s">
        <v>8</v>
      </c>
      <c r="LJW63" s="154" t="s">
        <v>8</v>
      </c>
      <c r="LJX63" s="154" t="s">
        <v>8</v>
      </c>
      <c r="LJY63" s="154" t="s">
        <v>8</v>
      </c>
      <c r="LJZ63" s="154" t="s">
        <v>8</v>
      </c>
      <c r="LKA63" s="154" t="s">
        <v>8</v>
      </c>
      <c r="LKB63" s="154" t="s">
        <v>8</v>
      </c>
      <c r="LKC63" s="154" t="s">
        <v>8</v>
      </c>
      <c r="LKD63" s="154" t="s">
        <v>8</v>
      </c>
      <c r="LKE63" s="154" t="s">
        <v>8</v>
      </c>
      <c r="LKF63" s="154" t="s">
        <v>8</v>
      </c>
      <c r="LKG63" s="154" t="s">
        <v>8</v>
      </c>
      <c r="LKH63" s="154" t="s">
        <v>8</v>
      </c>
      <c r="LKI63" s="154" t="s">
        <v>8</v>
      </c>
      <c r="LKJ63" s="154" t="s">
        <v>8</v>
      </c>
      <c r="LKK63" s="154" t="s">
        <v>8</v>
      </c>
      <c r="LKL63" s="154" t="s">
        <v>8</v>
      </c>
      <c r="LKM63" s="154" t="s">
        <v>8</v>
      </c>
      <c r="LKN63" s="154" t="s">
        <v>8</v>
      </c>
      <c r="LKO63" s="154" t="s">
        <v>8</v>
      </c>
      <c r="LKP63" s="154" t="s">
        <v>8</v>
      </c>
      <c r="LKQ63" s="154" t="s">
        <v>8</v>
      </c>
      <c r="LKR63" s="154" t="s">
        <v>8</v>
      </c>
      <c r="LKS63" s="154" t="s">
        <v>8</v>
      </c>
      <c r="LKT63" s="154" t="s">
        <v>8</v>
      </c>
      <c r="LKU63" s="154" t="s">
        <v>8</v>
      </c>
      <c r="LKV63" s="154" t="s">
        <v>8</v>
      </c>
      <c r="LKW63" s="154" t="s">
        <v>8</v>
      </c>
      <c r="LKX63" s="154" t="s">
        <v>8</v>
      </c>
      <c r="LKY63" s="154" t="s">
        <v>8</v>
      </c>
      <c r="LKZ63" s="154" t="s">
        <v>8</v>
      </c>
      <c r="LLA63" s="154" t="s">
        <v>8</v>
      </c>
      <c r="LLB63" s="154" t="s">
        <v>8</v>
      </c>
      <c r="LLC63" s="154" t="s">
        <v>8</v>
      </c>
      <c r="LLD63" s="154" t="s">
        <v>8</v>
      </c>
      <c r="LLE63" s="154" t="s">
        <v>8</v>
      </c>
      <c r="LLF63" s="154" t="s">
        <v>8</v>
      </c>
      <c r="LLG63" s="154" t="s">
        <v>8</v>
      </c>
      <c r="LLH63" s="154" t="s">
        <v>8</v>
      </c>
      <c r="LLI63" s="154" t="s">
        <v>8</v>
      </c>
      <c r="LLJ63" s="154" t="s">
        <v>8</v>
      </c>
      <c r="LLK63" s="154" t="s">
        <v>8</v>
      </c>
      <c r="LLL63" s="154" t="s">
        <v>8</v>
      </c>
      <c r="LLM63" s="154" t="s">
        <v>8</v>
      </c>
      <c r="LLN63" s="154" t="s">
        <v>8</v>
      </c>
      <c r="LLO63" s="154" t="s">
        <v>8</v>
      </c>
      <c r="LLP63" s="154" t="s">
        <v>8</v>
      </c>
      <c r="LLQ63" s="154" t="s">
        <v>8</v>
      </c>
      <c r="LLR63" s="154" t="s">
        <v>8</v>
      </c>
      <c r="LLS63" s="154" t="s">
        <v>8</v>
      </c>
      <c r="LLT63" s="154" t="s">
        <v>8</v>
      </c>
      <c r="LLU63" s="154" t="s">
        <v>8</v>
      </c>
      <c r="LLV63" s="154" t="s">
        <v>8</v>
      </c>
      <c r="LLW63" s="154" t="s">
        <v>8</v>
      </c>
      <c r="LLX63" s="154" t="s">
        <v>8</v>
      </c>
      <c r="LLY63" s="154" t="s">
        <v>8</v>
      </c>
      <c r="LLZ63" s="154" t="s">
        <v>8</v>
      </c>
      <c r="LMA63" s="154" t="s">
        <v>8</v>
      </c>
      <c r="LMB63" s="154" t="s">
        <v>8</v>
      </c>
      <c r="LMC63" s="154" t="s">
        <v>8</v>
      </c>
      <c r="LMD63" s="154" t="s">
        <v>8</v>
      </c>
      <c r="LME63" s="154" t="s">
        <v>8</v>
      </c>
      <c r="LMF63" s="154" t="s">
        <v>8</v>
      </c>
      <c r="LMG63" s="154" t="s">
        <v>8</v>
      </c>
      <c r="LMH63" s="154" t="s">
        <v>8</v>
      </c>
      <c r="LMI63" s="154" t="s">
        <v>8</v>
      </c>
      <c r="LMJ63" s="154" t="s">
        <v>8</v>
      </c>
      <c r="LMK63" s="154" t="s">
        <v>8</v>
      </c>
      <c r="LML63" s="154" t="s">
        <v>8</v>
      </c>
      <c r="LMM63" s="154" t="s">
        <v>8</v>
      </c>
      <c r="LMN63" s="154" t="s">
        <v>8</v>
      </c>
      <c r="LMO63" s="154" t="s">
        <v>8</v>
      </c>
      <c r="LMP63" s="154" t="s">
        <v>8</v>
      </c>
      <c r="LMQ63" s="154" t="s">
        <v>8</v>
      </c>
      <c r="LMR63" s="154" t="s">
        <v>8</v>
      </c>
      <c r="LMS63" s="154" t="s">
        <v>8</v>
      </c>
      <c r="LMT63" s="154" t="s">
        <v>8</v>
      </c>
      <c r="LMU63" s="154" t="s">
        <v>8</v>
      </c>
      <c r="LMV63" s="154" t="s">
        <v>8</v>
      </c>
      <c r="LMW63" s="154" t="s">
        <v>8</v>
      </c>
      <c r="LMX63" s="154" t="s">
        <v>8</v>
      </c>
      <c r="LMY63" s="154" t="s">
        <v>8</v>
      </c>
      <c r="LMZ63" s="154" t="s">
        <v>8</v>
      </c>
      <c r="LNA63" s="154" t="s">
        <v>8</v>
      </c>
      <c r="LNB63" s="154" t="s">
        <v>8</v>
      </c>
      <c r="LNC63" s="154" t="s">
        <v>8</v>
      </c>
      <c r="LND63" s="154" t="s">
        <v>8</v>
      </c>
      <c r="LNE63" s="154" t="s">
        <v>8</v>
      </c>
      <c r="LNF63" s="154" t="s">
        <v>8</v>
      </c>
      <c r="LNG63" s="154" t="s">
        <v>8</v>
      </c>
      <c r="LNH63" s="154" t="s">
        <v>8</v>
      </c>
      <c r="LNI63" s="154" t="s">
        <v>8</v>
      </c>
      <c r="LNJ63" s="154" t="s">
        <v>8</v>
      </c>
      <c r="LNK63" s="154" t="s">
        <v>8</v>
      </c>
      <c r="LNL63" s="154" t="s">
        <v>8</v>
      </c>
      <c r="LNM63" s="154" t="s">
        <v>8</v>
      </c>
      <c r="LNN63" s="154" t="s">
        <v>8</v>
      </c>
      <c r="LNO63" s="154" t="s">
        <v>8</v>
      </c>
      <c r="LNP63" s="154" t="s">
        <v>8</v>
      </c>
      <c r="LNQ63" s="154" t="s">
        <v>8</v>
      </c>
      <c r="LNR63" s="154" t="s">
        <v>8</v>
      </c>
      <c r="LNS63" s="154" t="s">
        <v>8</v>
      </c>
      <c r="LNT63" s="154" t="s">
        <v>8</v>
      </c>
      <c r="LNU63" s="154" t="s">
        <v>8</v>
      </c>
      <c r="LNV63" s="154" t="s">
        <v>8</v>
      </c>
      <c r="LNW63" s="154" t="s">
        <v>8</v>
      </c>
      <c r="LNX63" s="154" t="s">
        <v>8</v>
      </c>
      <c r="LNY63" s="154" t="s">
        <v>8</v>
      </c>
      <c r="LNZ63" s="154" t="s">
        <v>8</v>
      </c>
      <c r="LOA63" s="154" t="s">
        <v>8</v>
      </c>
      <c r="LOB63" s="154" t="s">
        <v>8</v>
      </c>
      <c r="LOC63" s="154" t="s">
        <v>8</v>
      </c>
      <c r="LOD63" s="154" t="s">
        <v>8</v>
      </c>
      <c r="LOE63" s="154" t="s">
        <v>8</v>
      </c>
      <c r="LOF63" s="154" t="s">
        <v>8</v>
      </c>
      <c r="LOG63" s="154" t="s">
        <v>8</v>
      </c>
      <c r="LOH63" s="154" t="s">
        <v>8</v>
      </c>
      <c r="LOI63" s="154" t="s">
        <v>8</v>
      </c>
      <c r="LOJ63" s="154" t="s">
        <v>8</v>
      </c>
      <c r="LOK63" s="154" t="s">
        <v>8</v>
      </c>
      <c r="LOL63" s="154" t="s">
        <v>8</v>
      </c>
      <c r="LOM63" s="154" t="s">
        <v>8</v>
      </c>
      <c r="LON63" s="154" t="s">
        <v>8</v>
      </c>
      <c r="LOO63" s="154" t="s">
        <v>8</v>
      </c>
      <c r="LOP63" s="154" t="s">
        <v>8</v>
      </c>
      <c r="LOQ63" s="154" t="s">
        <v>8</v>
      </c>
      <c r="LOR63" s="154" t="s">
        <v>8</v>
      </c>
      <c r="LOS63" s="154" t="s">
        <v>8</v>
      </c>
      <c r="LOT63" s="154" t="s">
        <v>8</v>
      </c>
      <c r="LOU63" s="154" t="s">
        <v>8</v>
      </c>
      <c r="LOV63" s="154" t="s">
        <v>8</v>
      </c>
      <c r="LOW63" s="154" t="s">
        <v>8</v>
      </c>
      <c r="LOX63" s="154" t="s">
        <v>8</v>
      </c>
      <c r="LOY63" s="154" t="s">
        <v>8</v>
      </c>
      <c r="LOZ63" s="154" t="s">
        <v>8</v>
      </c>
      <c r="LPA63" s="154" t="s">
        <v>8</v>
      </c>
      <c r="LPB63" s="154" t="s">
        <v>8</v>
      </c>
      <c r="LPC63" s="154" t="s">
        <v>8</v>
      </c>
      <c r="LPD63" s="154" t="s">
        <v>8</v>
      </c>
      <c r="LPE63" s="154" t="s">
        <v>8</v>
      </c>
      <c r="LPF63" s="154" t="s">
        <v>8</v>
      </c>
      <c r="LPG63" s="154" t="s">
        <v>8</v>
      </c>
      <c r="LPH63" s="154" t="s">
        <v>8</v>
      </c>
      <c r="LPI63" s="154" t="s">
        <v>8</v>
      </c>
      <c r="LPJ63" s="154" t="s">
        <v>8</v>
      </c>
      <c r="LPK63" s="154" t="s">
        <v>8</v>
      </c>
      <c r="LPL63" s="154" t="s">
        <v>8</v>
      </c>
      <c r="LPM63" s="154" t="s">
        <v>8</v>
      </c>
      <c r="LPN63" s="154" t="s">
        <v>8</v>
      </c>
      <c r="LPO63" s="154" t="s">
        <v>8</v>
      </c>
      <c r="LPP63" s="154" t="s">
        <v>8</v>
      </c>
      <c r="LPQ63" s="154" t="s">
        <v>8</v>
      </c>
      <c r="LPR63" s="154" t="s">
        <v>8</v>
      </c>
      <c r="LPS63" s="154" t="s">
        <v>8</v>
      </c>
      <c r="LPT63" s="154" t="s">
        <v>8</v>
      </c>
      <c r="LPU63" s="154" t="s">
        <v>8</v>
      </c>
      <c r="LPV63" s="154" t="s">
        <v>8</v>
      </c>
      <c r="LPW63" s="154" t="s">
        <v>8</v>
      </c>
      <c r="LPX63" s="154" t="s">
        <v>8</v>
      </c>
      <c r="LPY63" s="154" t="s">
        <v>8</v>
      </c>
      <c r="LPZ63" s="154" t="s">
        <v>8</v>
      </c>
      <c r="LQA63" s="154" t="s">
        <v>8</v>
      </c>
      <c r="LQB63" s="154" t="s">
        <v>8</v>
      </c>
      <c r="LQC63" s="154" t="s">
        <v>8</v>
      </c>
      <c r="LQD63" s="154" t="s">
        <v>8</v>
      </c>
      <c r="LQE63" s="154" t="s">
        <v>8</v>
      </c>
      <c r="LQF63" s="154" t="s">
        <v>8</v>
      </c>
      <c r="LQG63" s="154" t="s">
        <v>8</v>
      </c>
      <c r="LQH63" s="154" t="s">
        <v>8</v>
      </c>
      <c r="LQI63" s="154" t="s">
        <v>8</v>
      </c>
      <c r="LQJ63" s="154" t="s">
        <v>8</v>
      </c>
      <c r="LQK63" s="154" t="s">
        <v>8</v>
      </c>
      <c r="LQL63" s="154" t="s">
        <v>8</v>
      </c>
      <c r="LQM63" s="154" t="s">
        <v>8</v>
      </c>
      <c r="LQN63" s="154" t="s">
        <v>8</v>
      </c>
      <c r="LQO63" s="154" t="s">
        <v>8</v>
      </c>
      <c r="LQP63" s="154" t="s">
        <v>8</v>
      </c>
      <c r="LQQ63" s="154" t="s">
        <v>8</v>
      </c>
      <c r="LQR63" s="154" t="s">
        <v>8</v>
      </c>
      <c r="LQS63" s="154" t="s">
        <v>8</v>
      </c>
      <c r="LQT63" s="154" t="s">
        <v>8</v>
      </c>
      <c r="LQU63" s="154" t="s">
        <v>8</v>
      </c>
      <c r="LQV63" s="154" t="s">
        <v>8</v>
      </c>
      <c r="LQW63" s="154" t="s">
        <v>8</v>
      </c>
      <c r="LQX63" s="154" t="s">
        <v>8</v>
      </c>
      <c r="LQY63" s="154" t="s">
        <v>8</v>
      </c>
      <c r="LQZ63" s="154" t="s">
        <v>8</v>
      </c>
      <c r="LRA63" s="154" t="s">
        <v>8</v>
      </c>
      <c r="LRB63" s="154" t="s">
        <v>8</v>
      </c>
      <c r="LRC63" s="154" t="s">
        <v>8</v>
      </c>
      <c r="LRD63" s="154" t="s">
        <v>8</v>
      </c>
      <c r="LRE63" s="154" t="s">
        <v>8</v>
      </c>
      <c r="LRF63" s="154" t="s">
        <v>8</v>
      </c>
      <c r="LRG63" s="154" t="s">
        <v>8</v>
      </c>
      <c r="LRH63" s="154" t="s">
        <v>8</v>
      </c>
      <c r="LRI63" s="154" t="s">
        <v>8</v>
      </c>
      <c r="LRJ63" s="154" t="s">
        <v>8</v>
      </c>
      <c r="LRK63" s="154" t="s">
        <v>8</v>
      </c>
      <c r="LRL63" s="154" t="s">
        <v>8</v>
      </c>
      <c r="LRM63" s="154" t="s">
        <v>8</v>
      </c>
      <c r="LRN63" s="154" t="s">
        <v>8</v>
      </c>
      <c r="LRO63" s="154" t="s">
        <v>8</v>
      </c>
      <c r="LRP63" s="154" t="s">
        <v>8</v>
      </c>
      <c r="LRQ63" s="154" t="s">
        <v>8</v>
      </c>
      <c r="LRR63" s="154" t="s">
        <v>8</v>
      </c>
      <c r="LRS63" s="154" t="s">
        <v>8</v>
      </c>
      <c r="LRT63" s="154" t="s">
        <v>8</v>
      </c>
      <c r="LRU63" s="154" t="s">
        <v>8</v>
      </c>
      <c r="LRV63" s="154" t="s">
        <v>8</v>
      </c>
      <c r="LRW63" s="154" t="s">
        <v>8</v>
      </c>
      <c r="LRX63" s="154" t="s">
        <v>8</v>
      </c>
      <c r="LRY63" s="154" t="s">
        <v>8</v>
      </c>
      <c r="LRZ63" s="154" t="s">
        <v>8</v>
      </c>
      <c r="LSA63" s="154" t="s">
        <v>8</v>
      </c>
      <c r="LSB63" s="154" t="s">
        <v>8</v>
      </c>
      <c r="LSC63" s="154" t="s">
        <v>8</v>
      </c>
      <c r="LSD63" s="154" t="s">
        <v>8</v>
      </c>
      <c r="LSE63" s="154" t="s">
        <v>8</v>
      </c>
      <c r="LSF63" s="154" t="s">
        <v>8</v>
      </c>
      <c r="LSG63" s="154" t="s">
        <v>8</v>
      </c>
      <c r="LSH63" s="154" t="s">
        <v>8</v>
      </c>
      <c r="LSI63" s="154" t="s">
        <v>8</v>
      </c>
      <c r="LSJ63" s="154" t="s">
        <v>8</v>
      </c>
      <c r="LSK63" s="154" t="s">
        <v>8</v>
      </c>
      <c r="LSL63" s="154" t="s">
        <v>8</v>
      </c>
      <c r="LSM63" s="154" t="s">
        <v>8</v>
      </c>
      <c r="LSN63" s="154" t="s">
        <v>8</v>
      </c>
      <c r="LSO63" s="154" t="s">
        <v>8</v>
      </c>
      <c r="LSP63" s="154" t="s">
        <v>8</v>
      </c>
      <c r="LSQ63" s="154" t="s">
        <v>8</v>
      </c>
      <c r="LSR63" s="154" t="s">
        <v>8</v>
      </c>
      <c r="LSS63" s="154" t="s">
        <v>8</v>
      </c>
      <c r="LST63" s="154" t="s">
        <v>8</v>
      </c>
      <c r="LSU63" s="154" t="s">
        <v>8</v>
      </c>
      <c r="LSV63" s="154" t="s">
        <v>8</v>
      </c>
      <c r="LSW63" s="154" t="s">
        <v>8</v>
      </c>
      <c r="LSX63" s="154" t="s">
        <v>8</v>
      </c>
      <c r="LSY63" s="154" t="s">
        <v>8</v>
      </c>
      <c r="LSZ63" s="154" t="s">
        <v>8</v>
      </c>
      <c r="LTA63" s="154" t="s">
        <v>8</v>
      </c>
      <c r="LTB63" s="154" t="s">
        <v>8</v>
      </c>
      <c r="LTC63" s="154" t="s">
        <v>8</v>
      </c>
      <c r="LTD63" s="154" t="s">
        <v>8</v>
      </c>
      <c r="LTE63" s="154" t="s">
        <v>8</v>
      </c>
      <c r="LTF63" s="154" t="s">
        <v>8</v>
      </c>
      <c r="LTG63" s="154" t="s">
        <v>8</v>
      </c>
      <c r="LTH63" s="154" t="s">
        <v>8</v>
      </c>
      <c r="LTI63" s="154" t="s">
        <v>8</v>
      </c>
      <c r="LTJ63" s="154" t="s">
        <v>8</v>
      </c>
      <c r="LTK63" s="154" t="s">
        <v>8</v>
      </c>
      <c r="LTL63" s="154" t="s">
        <v>8</v>
      </c>
      <c r="LTM63" s="154" t="s">
        <v>8</v>
      </c>
      <c r="LTN63" s="154" t="s">
        <v>8</v>
      </c>
      <c r="LTO63" s="154" t="s">
        <v>8</v>
      </c>
      <c r="LTP63" s="154" t="s">
        <v>8</v>
      </c>
      <c r="LTQ63" s="154" t="s">
        <v>8</v>
      </c>
      <c r="LTR63" s="154" t="s">
        <v>8</v>
      </c>
      <c r="LTS63" s="154" t="s">
        <v>8</v>
      </c>
      <c r="LTT63" s="154" t="s">
        <v>8</v>
      </c>
      <c r="LTU63" s="154" t="s">
        <v>8</v>
      </c>
      <c r="LTV63" s="154" t="s">
        <v>8</v>
      </c>
      <c r="LTW63" s="154" t="s">
        <v>8</v>
      </c>
      <c r="LTX63" s="154" t="s">
        <v>8</v>
      </c>
      <c r="LTY63" s="154" t="s">
        <v>8</v>
      </c>
      <c r="LTZ63" s="154" t="s">
        <v>8</v>
      </c>
      <c r="LUA63" s="154" t="s">
        <v>8</v>
      </c>
      <c r="LUB63" s="154" t="s">
        <v>8</v>
      </c>
      <c r="LUC63" s="154" t="s">
        <v>8</v>
      </c>
      <c r="LUD63" s="154" t="s">
        <v>8</v>
      </c>
      <c r="LUE63" s="154" t="s">
        <v>8</v>
      </c>
      <c r="LUF63" s="154" t="s">
        <v>8</v>
      </c>
      <c r="LUG63" s="154" t="s">
        <v>8</v>
      </c>
      <c r="LUH63" s="154" t="s">
        <v>8</v>
      </c>
      <c r="LUI63" s="154" t="s">
        <v>8</v>
      </c>
      <c r="LUJ63" s="154" t="s">
        <v>8</v>
      </c>
      <c r="LUK63" s="154" t="s">
        <v>8</v>
      </c>
      <c r="LUL63" s="154" t="s">
        <v>8</v>
      </c>
      <c r="LUM63" s="154" t="s">
        <v>8</v>
      </c>
      <c r="LUN63" s="154" t="s">
        <v>8</v>
      </c>
      <c r="LUO63" s="154" t="s">
        <v>8</v>
      </c>
      <c r="LUP63" s="154" t="s">
        <v>8</v>
      </c>
      <c r="LUQ63" s="154" t="s">
        <v>8</v>
      </c>
      <c r="LUR63" s="154" t="s">
        <v>8</v>
      </c>
      <c r="LUS63" s="154" t="s">
        <v>8</v>
      </c>
      <c r="LUT63" s="154" t="s">
        <v>8</v>
      </c>
      <c r="LUU63" s="154" t="s">
        <v>8</v>
      </c>
      <c r="LUV63" s="154" t="s">
        <v>8</v>
      </c>
      <c r="LUW63" s="154" t="s">
        <v>8</v>
      </c>
      <c r="LUX63" s="154" t="s">
        <v>8</v>
      </c>
      <c r="LUY63" s="154" t="s">
        <v>8</v>
      </c>
      <c r="LUZ63" s="154" t="s">
        <v>8</v>
      </c>
      <c r="LVA63" s="154" t="s">
        <v>8</v>
      </c>
      <c r="LVB63" s="154" t="s">
        <v>8</v>
      </c>
      <c r="LVC63" s="154" t="s">
        <v>8</v>
      </c>
      <c r="LVD63" s="154" t="s">
        <v>8</v>
      </c>
      <c r="LVE63" s="154" t="s">
        <v>8</v>
      </c>
      <c r="LVF63" s="154" t="s">
        <v>8</v>
      </c>
      <c r="LVG63" s="154" t="s">
        <v>8</v>
      </c>
      <c r="LVH63" s="154" t="s">
        <v>8</v>
      </c>
      <c r="LVI63" s="154" t="s">
        <v>8</v>
      </c>
      <c r="LVJ63" s="154" t="s">
        <v>8</v>
      </c>
      <c r="LVK63" s="154" t="s">
        <v>8</v>
      </c>
      <c r="LVL63" s="154" t="s">
        <v>8</v>
      </c>
      <c r="LVM63" s="154" t="s">
        <v>8</v>
      </c>
      <c r="LVN63" s="154" t="s">
        <v>8</v>
      </c>
      <c r="LVO63" s="154" t="s">
        <v>8</v>
      </c>
      <c r="LVP63" s="154" t="s">
        <v>8</v>
      </c>
      <c r="LVQ63" s="154" t="s">
        <v>8</v>
      </c>
      <c r="LVR63" s="154" t="s">
        <v>8</v>
      </c>
      <c r="LVS63" s="154" t="s">
        <v>8</v>
      </c>
      <c r="LVT63" s="154" t="s">
        <v>8</v>
      </c>
      <c r="LVU63" s="154" t="s">
        <v>8</v>
      </c>
      <c r="LVV63" s="154" t="s">
        <v>8</v>
      </c>
      <c r="LVW63" s="154" t="s">
        <v>8</v>
      </c>
      <c r="LVX63" s="154" t="s">
        <v>8</v>
      </c>
      <c r="LVY63" s="154" t="s">
        <v>8</v>
      </c>
      <c r="LVZ63" s="154" t="s">
        <v>8</v>
      </c>
      <c r="LWA63" s="154" t="s">
        <v>8</v>
      </c>
      <c r="LWB63" s="154" t="s">
        <v>8</v>
      </c>
      <c r="LWC63" s="154" t="s">
        <v>8</v>
      </c>
      <c r="LWD63" s="154" t="s">
        <v>8</v>
      </c>
      <c r="LWE63" s="154" t="s">
        <v>8</v>
      </c>
      <c r="LWF63" s="154" t="s">
        <v>8</v>
      </c>
      <c r="LWG63" s="154" t="s">
        <v>8</v>
      </c>
      <c r="LWH63" s="154" t="s">
        <v>8</v>
      </c>
      <c r="LWI63" s="154" t="s">
        <v>8</v>
      </c>
      <c r="LWJ63" s="154" t="s">
        <v>8</v>
      </c>
      <c r="LWK63" s="154" t="s">
        <v>8</v>
      </c>
      <c r="LWL63" s="154" t="s">
        <v>8</v>
      </c>
      <c r="LWM63" s="154" t="s">
        <v>8</v>
      </c>
      <c r="LWN63" s="154" t="s">
        <v>8</v>
      </c>
      <c r="LWO63" s="154" t="s">
        <v>8</v>
      </c>
      <c r="LWP63" s="154" t="s">
        <v>8</v>
      </c>
      <c r="LWQ63" s="154" t="s">
        <v>8</v>
      </c>
      <c r="LWR63" s="154" t="s">
        <v>8</v>
      </c>
      <c r="LWS63" s="154" t="s">
        <v>8</v>
      </c>
      <c r="LWT63" s="154" t="s">
        <v>8</v>
      </c>
      <c r="LWU63" s="154" t="s">
        <v>8</v>
      </c>
      <c r="LWV63" s="154" t="s">
        <v>8</v>
      </c>
      <c r="LWW63" s="154" t="s">
        <v>8</v>
      </c>
      <c r="LWX63" s="154" t="s">
        <v>8</v>
      </c>
      <c r="LWY63" s="154" t="s">
        <v>8</v>
      </c>
      <c r="LWZ63" s="154" t="s">
        <v>8</v>
      </c>
      <c r="LXA63" s="154" t="s">
        <v>8</v>
      </c>
      <c r="LXB63" s="154" t="s">
        <v>8</v>
      </c>
      <c r="LXC63" s="154" t="s">
        <v>8</v>
      </c>
      <c r="LXD63" s="154" t="s">
        <v>8</v>
      </c>
      <c r="LXE63" s="154" t="s">
        <v>8</v>
      </c>
      <c r="LXF63" s="154" t="s">
        <v>8</v>
      </c>
      <c r="LXG63" s="154" t="s">
        <v>8</v>
      </c>
      <c r="LXH63" s="154" t="s">
        <v>8</v>
      </c>
      <c r="LXI63" s="154" t="s">
        <v>8</v>
      </c>
      <c r="LXJ63" s="154" t="s">
        <v>8</v>
      </c>
      <c r="LXK63" s="154" t="s">
        <v>8</v>
      </c>
      <c r="LXL63" s="154" t="s">
        <v>8</v>
      </c>
      <c r="LXM63" s="154" t="s">
        <v>8</v>
      </c>
      <c r="LXN63" s="154" t="s">
        <v>8</v>
      </c>
      <c r="LXO63" s="154" t="s">
        <v>8</v>
      </c>
      <c r="LXP63" s="154" t="s">
        <v>8</v>
      </c>
      <c r="LXQ63" s="154" t="s">
        <v>8</v>
      </c>
      <c r="LXR63" s="154" t="s">
        <v>8</v>
      </c>
      <c r="LXS63" s="154" t="s">
        <v>8</v>
      </c>
      <c r="LXT63" s="154" t="s">
        <v>8</v>
      </c>
      <c r="LXU63" s="154" t="s">
        <v>8</v>
      </c>
      <c r="LXV63" s="154" t="s">
        <v>8</v>
      </c>
      <c r="LXW63" s="154" t="s">
        <v>8</v>
      </c>
      <c r="LXX63" s="154" t="s">
        <v>8</v>
      </c>
      <c r="LXY63" s="154" t="s">
        <v>8</v>
      </c>
      <c r="LXZ63" s="154" t="s">
        <v>8</v>
      </c>
      <c r="LYA63" s="154" t="s">
        <v>8</v>
      </c>
      <c r="LYB63" s="154" t="s">
        <v>8</v>
      </c>
      <c r="LYC63" s="154" t="s">
        <v>8</v>
      </c>
      <c r="LYD63" s="154" t="s">
        <v>8</v>
      </c>
      <c r="LYE63" s="154" t="s">
        <v>8</v>
      </c>
      <c r="LYF63" s="154" t="s">
        <v>8</v>
      </c>
      <c r="LYG63" s="154" t="s">
        <v>8</v>
      </c>
      <c r="LYH63" s="154" t="s">
        <v>8</v>
      </c>
      <c r="LYI63" s="154" t="s">
        <v>8</v>
      </c>
      <c r="LYJ63" s="154" t="s">
        <v>8</v>
      </c>
      <c r="LYK63" s="154" t="s">
        <v>8</v>
      </c>
      <c r="LYL63" s="154" t="s">
        <v>8</v>
      </c>
      <c r="LYM63" s="154" t="s">
        <v>8</v>
      </c>
      <c r="LYN63" s="154" t="s">
        <v>8</v>
      </c>
      <c r="LYO63" s="154" t="s">
        <v>8</v>
      </c>
      <c r="LYP63" s="154" t="s">
        <v>8</v>
      </c>
      <c r="LYQ63" s="154" t="s">
        <v>8</v>
      </c>
      <c r="LYR63" s="154" t="s">
        <v>8</v>
      </c>
      <c r="LYS63" s="154" t="s">
        <v>8</v>
      </c>
      <c r="LYT63" s="154" t="s">
        <v>8</v>
      </c>
      <c r="LYU63" s="154" t="s">
        <v>8</v>
      </c>
      <c r="LYV63" s="154" t="s">
        <v>8</v>
      </c>
      <c r="LYW63" s="154" t="s">
        <v>8</v>
      </c>
      <c r="LYX63" s="154" t="s">
        <v>8</v>
      </c>
      <c r="LYY63" s="154" t="s">
        <v>8</v>
      </c>
      <c r="LYZ63" s="154" t="s">
        <v>8</v>
      </c>
      <c r="LZA63" s="154" t="s">
        <v>8</v>
      </c>
      <c r="LZB63" s="154" t="s">
        <v>8</v>
      </c>
      <c r="LZC63" s="154" t="s">
        <v>8</v>
      </c>
      <c r="LZD63" s="154" t="s">
        <v>8</v>
      </c>
      <c r="LZE63" s="154" t="s">
        <v>8</v>
      </c>
      <c r="LZF63" s="154" t="s">
        <v>8</v>
      </c>
      <c r="LZG63" s="154" t="s">
        <v>8</v>
      </c>
      <c r="LZH63" s="154" t="s">
        <v>8</v>
      </c>
      <c r="LZI63" s="154" t="s">
        <v>8</v>
      </c>
      <c r="LZJ63" s="154" t="s">
        <v>8</v>
      </c>
      <c r="LZK63" s="154" t="s">
        <v>8</v>
      </c>
      <c r="LZL63" s="154" t="s">
        <v>8</v>
      </c>
      <c r="LZM63" s="154" t="s">
        <v>8</v>
      </c>
      <c r="LZN63" s="154" t="s">
        <v>8</v>
      </c>
      <c r="LZO63" s="154" t="s">
        <v>8</v>
      </c>
      <c r="LZP63" s="154" t="s">
        <v>8</v>
      </c>
      <c r="LZQ63" s="154" t="s">
        <v>8</v>
      </c>
      <c r="LZR63" s="154" t="s">
        <v>8</v>
      </c>
      <c r="LZS63" s="154" t="s">
        <v>8</v>
      </c>
      <c r="LZT63" s="154" t="s">
        <v>8</v>
      </c>
      <c r="LZU63" s="154" t="s">
        <v>8</v>
      </c>
      <c r="LZV63" s="154" t="s">
        <v>8</v>
      </c>
      <c r="LZW63" s="154" t="s">
        <v>8</v>
      </c>
      <c r="LZX63" s="154" t="s">
        <v>8</v>
      </c>
      <c r="LZY63" s="154" t="s">
        <v>8</v>
      </c>
      <c r="LZZ63" s="154" t="s">
        <v>8</v>
      </c>
      <c r="MAA63" s="154" t="s">
        <v>8</v>
      </c>
      <c r="MAB63" s="154" t="s">
        <v>8</v>
      </c>
      <c r="MAC63" s="154" t="s">
        <v>8</v>
      </c>
      <c r="MAD63" s="154" t="s">
        <v>8</v>
      </c>
      <c r="MAE63" s="154" t="s">
        <v>8</v>
      </c>
      <c r="MAF63" s="154" t="s">
        <v>8</v>
      </c>
      <c r="MAG63" s="154" t="s">
        <v>8</v>
      </c>
      <c r="MAH63" s="154" t="s">
        <v>8</v>
      </c>
      <c r="MAI63" s="154" t="s">
        <v>8</v>
      </c>
      <c r="MAJ63" s="154" t="s">
        <v>8</v>
      </c>
      <c r="MAK63" s="154" t="s">
        <v>8</v>
      </c>
      <c r="MAL63" s="154" t="s">
        <v>8</v>
      </c>
      <c r="MAM63" s="154" t="s">
        <v>8</v>
      </c>
      <c r="MAN63" s="154" t="s">
        <v>8</v>
      </c>
      <c r="MAO63" s="154" t="s">
        <v>8</v>
      </c>
      <c r="MAP63" s="154" t="s">
        <v>8</v>
      </c>
      <c r="MAQ63" s="154" t="s">
        <v>8</v>
      </c>
      <c r="MAR63" s="154" t="s">
        <v>8</v>
      </c>
      <c r="MAS63" s="154" t="s">
        <v>8</v>
      </c>
      <c r="MAT63" s="154" t="s">
        <v>8</v>
      </c>
      <c r="MAU63" s="154" t="s">
        <v>8</v>
      </c>
      <c r="MAV63" s="154" t="s">
        <v>8</v>
      </c>
      <c r="MAW63" s="154" t="s">
        <v>8</v>
      </c>
      <c r="MAX63" s="154" t="s">
        <v>8</v>
      </c>
      <c r="MAY63" s="154" t="s">
        <v>8</v>
      </c>
      <c r="MAZ63" s="154" t="s">
        <v>8</v>
      </c>
      <c r="MBA63" s="154" t="s">
        <v>8</v>
      </c>
      <c r="MBB63" s="154" t="s">
        <v>8</v>
      </c>
      <c r="MBC63" s="154" t="s">
        <v>8</v>
      </c>
      <c r="MBD63" s="154" t="s">
        <v>8</v>
      </c>
      <c r="MBE63" s="154" t="s">
        <v>8</v>
      </c>
      <c r="MBF63" s="154" t="s">
        <v>8</v>
      </c>
      <c r="MBG63" s="154" t="s">
        <v>8</v>
      </c>
      <c r="MBH63" s="154" t="s">
        <v>8</v>
      </c>
      <c r="MBI63" s="154" t="s">
        <v>8</v>
      </c>
      <c r="MBJ63" s="154" t="s">
        <v>8</v>
      </c>
      <c r="MBK63" s="154" t="s">
        <v>8</v>
      </c>
      <c r="MBL63" s="154" t="s">
        <v>8</v>
      </c>
      <c r="MBM63" s="154" t="s">
        <v>8</v>
      </c>
      <c r="MBN63" s="154" t="s">
        <v>8</v>
      </c>
      <c r="MBO63" s="154" t="s">
        <v>8</v>
      </c>
      <c r="MBP63" s="154" t="s">
        <v>8</v>
      </c>
      <c r="MBQ63" s="154" t="s">
        <v>8</v>
      </c>
      <c r="MBR63" s="154" t="s">
        <v>8</v>
      </c>
      <c r="MBS63" s="154" t="s">
        <v>8</v>
      </c>
      <c r="MBT63" s="154" t="s">
        <v>8</v>
      </c>
      <c r="MBU63" s="154" t="s">
        <v>8</v>
      </c>
      <c r="MBV63" s="154" t="s">
        <v>8</v>
      </c>
      <c r="MBW63" s="154" t="s">
        <v>8</v>
      </c>
      <c r="MBX63" s="154" t="s">
        <v>8</v>
      </c>
      <c r="MBY63" s="154" t="s">
        <v>8</v>
      </c>
      <c r="MBZ63" s="154" t="s">
        <v>8</v>
      </c>
      <c r="MCA63" s="154" t="s">
        <v>8</v>
      </c>
      <c r="MCB63" s="154" t="s">
        <v>8</v>
      </c>
      <c r="MCC63" s="154" t="s">
        <v>8</v>
      </c>
      <c r="MCD63" s="154" t="s">
        <v>8</v>
      </c>
      <c r="MCE63" s="154" t="s">
        <v>8</v>
      </c>
      <c r="MCF63" s="154" t="s">
        <v>8</v>
      </c>
      <c r="MCG63" s="154" t="s">
        <v>8</v>
      </c>
      <c r="MCH63" s="154" t="s">
        <v>8</v>
      </c>
      <c r="MCI63" s="154" t="s">
        <v>8</v>
      </c>
      <c r="MCJ63" s="154" t="s">
        <v>8</v>
      </c>
      <c r="MCK63" s="154" t="s">
        <v>8</v>
      </c>
      <c r="MCL63" s="154" t="s">
        <v>8</v>
      </c>
      <c r="MCM63" s="154" t="s">
        <v>8</v>
      </c>
      <c r="MCN63" s="154" t="s">
        <v>8</v>
      </c>
      <c r="MCO63" s="154" t="s">
        <v>8</v>
      </c>
      <c r="MCP63" s="154" t="s">
        <v>8</v>
      </c>
      <c r="MCQ63" s="154" t="s">
        <v>8</v>
      </c>
      <c r="MCR63" s="154" t="s">
        <v>8</v>
      </c>
      <c r="MCS63" s="154" t="s">
        <v>8</v>
      </c>
      <c r="MCT63" s="154" t="s">
        <v>8</v>
      </c>
      <c r="MCU63" s="154" t="s">
        <v>8</v>
      </c>
      <c r="MCV63" s="154" t="s">
        <v>8</v>
      </c>
      <c r="MCW63" s="154" t="s">
        <v>8</v>
      </c>
      <c r="MCX63" s="154" t="s">
        <v>8</v>
      </c>
      <c r="MCY63" s="154" t="s">
        <v>8</v>
      </c>
      <c r="MCZ63" s="154" t="s">
        <v>8</v>
      </c>
      <c r="MDA63" s="154" t="s">
        <v>8</v>
      </c>
      <c r="MDB63" s="154" t="s">
        <v>8</v>
      </c>
      <c r="MDC63" s="154" t="s">
        <v>8</v>
      </c>
      <c r="MDD63" s="154" t="s">
        <v>8</v>
      </c>
      <c r="MDE63" s="154" t="s">
        <v>8</v>
      </c>
      <c r="MDF63" s="154" t="s">
        <v>8</v>
      </c>
      <c r="MDG63" s="154" t="s">
        <v>8</v>
      </c>
      <c r="MDH63" s="154" t="s">
        <v>8</v>
      </c>
      <c r="MDI63" s="154" t="s">
        <v>8</v>
      </c>
      <c r="MDJ63" s="154" t="s">
        <v>8</v>
      </c>
      <c r="MDK63" s="154" t="s">
        <v>8</v>
      </c>
      <c r="MDL63" s="154" t="s">
        <v>8</v>
      </c>
      <c r="MDM63" s="154" t="s">
        <v>8</v>
      </c>
      <c r="MDN63" s="154" t="s">
        <v>8</v>
      </c>
      <c r="MDO63" s="154" t="s">
        <v>8</v>
      </c>
      <c r="MDP63" s="154" t="s">
        <v>8</v>
      </c>
      <c r="MDQ63" s="154" t="s">
        <v>8</v>
      </c>
      <c r="MDR63" s="154" t="s">
        <v>8</v>
      </c>
      <c r="MDS63" s="154" t="s">
        <v>8</v>
      </c>
      <c r="MDT63" s="154" t="s">
        <v>8</v>
      </c>
      <c r="MDU63" s="154" t="s">
        <v>8</v>
      </c>
      <c r="MDV63" s="154" t="s">
        <v>8</v>
      </c>
      <c r="MDW63" s="154" t="s">
        <v>8</v>
      </c>
      <c r="MDX63" s="154" t="s">
        <v>8</v>
      </c>
      <c r="MDY63" s="154" t="s">
        <v>8</v>
      </c>
      <c r="MDZ63" s="154" t="s">
        <v>8</v>
      </c>
      <c r="MEA63" s="154" t="s">
        <v>8</v>
      </c>
      <c r="MEB63" s="154" t="s">
        <v>8</v>
      </c>
      <c r="MEC63" s="154" t="s">
        <v>8</v>
      </c>
      <c r="MED63" s="154" t="s">
        <v>8</v>
      </c>
      <c r="MEE63" s="154" t="s">
        <v>8</v>
      </c>
      <c r="MEF63" s="154" t="s">
        <v>8</v>
      </c>
      <c r="MEG63" s="154" t="s">
        <v>8</v>
      </c>
      <c r="MEH63" s="154" t="s">
        <v>8</v>
      </c>
      <c r="MEI63" s="154" t="s">
        <v>8</v>
      </c>
      <c r="MEJ63" s="154" t="s">
        <v>8</v>
      </c>
      <c r="MEK63" s="154" t="s">
        <v>8</v>
      </c>
      <c r="MEL63" s="154" t="s">
        <v>8</v>
      </c>
      <c r="MEM63" s="154" t="s">
        <v>8</v>
      </c>
      <c r="MEN63" s="154" t="s">
        <v>8</v>
      </c>
      <c r="MEO63" s="154" t="s">
        <v>8</v>
      </c>
      <c r="MEP63" s="154" t="s">
        <v>8</v>
      </c>
      <c r="MEQ63" s="154" t="s">
        <v>8</v>
      </c>
      <c r="MER63" s="154" t="s">
        <v>8</v>
      </c>
      <c r="MES63" s="154" t="s">
        <v>8</v>
      </c>
      <c r="MET63" s="154" t="s">
        <v>8</v>
      </c>
      <c r="MEU63" s="154" t="s">
        <v>8</v>
      </c>
      <c r="MEV63" s="154" t="s">
        <v>8</v>
      </c>
      <c r="MEW63" s="154" t="s">
        <v>8</v>
      </c>
      <c r="MEX63" s="154" t="s">
        <v>8</v>
      </c>
      <c r="MEY63" s="154" t="s">
        <v>8</v>
      </c>
      <c r="MEZ63" s="154" t="s">
        <v>8</v>
      </c>
      <c r="MFA63" s="154" t="s">
        <v>8</v>
      </c>
      <c r="MFB63" s="154" t="s">
        <v>8</v>
      </c>
      <c r="MFC63" s="154" t="s">
        <v>8</v>
      </c>
      <c r="MFD63" s="154" t="s">
        <v>8</v>
      </c>
      <c r="MFE63" s="154" t="s">
        <v>8</v>
      </c>
      <c r="MFF63" s="154" t="s">
        <v>8</v>
      </c>
      <c r="MFG63" s="154" t="s">
        <v>8</v>
      </c>
      <c r="MFH63" s="154" t="s">
        <v>8</v>
      </c>
      <c r="MFI63" s="154" t="s">
        <v>8</v>
      </c>
      <c r="MFJ63" s="154" t="s">
        <v>8</v>
      </c>
      <c r="MFK63" s="154" t="s">
        <v>8</v>
      </c>
      <c r="MFL63" s="154" t="s">
        <v>8</v>
      </c>
      <c r="MFM63" s="154" t="s">
        <v>8</v>
      </c>
      <c r="MFN63" s="154" t="s">
        <v>8</v>
      </c>
      <c r="MFO63" s="154" t="s">
        <v>8</v>
      </c>
      <c r="MFP63" s="154" t="s">
        <v>8</v>
      </c>
      <c r="MFQ63" s="154" t="s">
        <v>8</v>
      </c>
      <c r="MFR63" s="154" t="s">
        <v>8</v>
      </c>
      <c r="MFS63" s="154" t="s">
        <v>8</v>
      </c>
      <c r="MFT63" s="154" t="s">
        <v>8</v>
      </c>
      <c r="MFU63" s="154" t="s">
        <v>8</v>
      </c>
      <c r="MFV63" s="154" t="s">
        <v>8</v>
      </c>
      <c r="MFW63" s="154" t="s">
        <v>8</v>
      </c>
      <c r="MFX63" s="154" t="s">
        <v>8</v>
      </c>
      <c r="MFY63" s="154" t="s">
        <v>8</v>
      </c>
      <c r="MFZ63" s="154" t="s">
        <v>8</v>
      </c>
      <c r="MGA63" s="154" t="s">
        <v>8</v>
      </c>
      <c r="MGB63" s="154" t="s">
        <v>8</v>
      </c>
      <c r="MGC63" s="154" t="s">
        <v>8</v>
      </c>
      <c r="MGD63" s="154" t="s">
        <v>8</v>
      </c>
      <c r="MGE63" s="154" t="s">
        <v>8</v>
      </c>
      <c r="MGF63" s="154" t="s">
        <v>8</v>
      </c>
      <c r="MGG63" s="154" t="s">
        <v>8</v>
      </c>
      <c r="MGH63" s="154" t="s">
        <v>8</v>
      </c>
      <c r="MGI63" s="154" t="s">
        <v>8</v>
      </c>
      <c r="MGJ63" s="154" t="s">
        <v>8</v>
      </c>
      <c r="MGK63" s="154" t="s">
        <v>8</v>
      </c>
      <c r="MGL63" s="154" t="s">
        <v>8</v>
      </c>
      <c r="MGM63" s="154" t="s">
        <v>8</v>
      </c>
      <c r="MGN63" s="154" t="s">
        <v>8</v>
      </c>
      <c r="MGO63" s="154" t="s">
        <v>8</v>
      </c>
      <c r="MGP63" s="154" t="s">
        <v>8</v>
      </c>
      <c r="MGQ63" s="154" t="s">
        <v>8</v>
      </c>
      <c r="MGR63" s="154" t="s">
        <v>8</v>
      </c>
      <c r="MGS63" s="154" t="s">
        <v>8</v>
      </c>
      <c r="MGT63" s="154" t="s">
        <v>8</v>
      </c>
      <c r="MGU63" s="154" t="s">
        <v>8</v>
      </c>
      <c r="MGV63" s="154" t="s">
        <v>8</v>
      </c>
      <c r="MGW63" s="154" t="s">
        <v>8</v>
      </c>
      <c r="MGX63" s="154" t="s">
        <v>8</v>
      </c>
      <c r="MGY63" s="154" t="s">
        <v>8</v>
      </c>
      <c r="MGZ63" s="154" t="s">
        <v>8</v>
      </c>
      <c r="MHA63" s="154" t="s">
        <v>8</v>
      </c>
      <c r="MHB63" s="154" t="s">
        <v>8</v>
      </c>
      <c r="MHC63" s="154" t="s">
        <v>8</v>
      </c>
      <c r="MHD63" s="154" t="s">
        <v>8</v>
      </c>
      <c r="MHE63" s="154" t="s">
        <v>8</v>
      </c>
      <c r="MHF63" s="154" t="s">
        <v>8</v>
      </c>
      <c r="MHG63" s="154" t="s">
        <v>8</v>
      </c>
      <c r="MHH63" s="154" t="s">
        <v>8</v>
      </c>
      <c r="MHI63" s="154" t="s">
        <v>8</v>
      </c>
      <c r="MHJ63" s="154" t="s">
        <v>8</v>
      </c>
      <c r="MHK63" s="154" t="s">
        <v>8</v>
      </c>
      <c r="MHL63" s="154" t="s">
        <v>8</v>
      </c>
      <c r="MHM63" s="154" t="s">
        <v>8</v>
      </c>
      <c r="MHN63" s="154" t="s">
        <v>8</v>
      </c>
      <c r="MHO63" s="154" t="s">
        <v>8</v>
      </c>
      <c r="MHP63" s="154" t="s">
        <v>8</v>
      </c>
      <c r="MHQ63" s="154" t="s">
        <v>8</v>
      </c>
      <c r="MHR63" s="154" t="s">
        <v>8</v>
      </c>
      <c r="MHS63" s="154" t="s">
        <v>8</v>
      </c>
      <c r="MHT63" s="154" t="s">
        <v>8</v>
      </c>
      <c r="MHU63" s="154" t="s">
        <v>8</v>
      </c>
      <c r="MHV63" s="154" t="s">
        <v>8</v>
      </c>
      <c r="MHW63" s="154" t="s">
        <v>8</v>
      </c>
      <c r="MHX63" s="154" t="s">
        <v>8</v>
      </c>
      <c r="MHY63" s="154" t="s">
        <v>8</v>
      </c>
      <c r="MHZ63" s="154" t="s">
        <v>8</v>
      </c>
      <c r="MIA63" s="154" t="s">
        <v>8</v>
      </c>
      <c r="MIB63" s="154" t="s">
        <v>8</v>
      </c>
      <c r="MIC63" s="154" t="s">
        <v>8</v>
      </c>
      <c r="MID63" s="154" t="s">
        <v>8</v>
      </c>
      <c r="MIE63" s="154" t="s">
        <v>8</v>
      </c>
      <c r="MIF63" s="154" t="s">
        <v>8</v>
      </c>
      <c r="MIG63" s="154" t="s">
        <v>8</v>
      </c>
      <c r="MIH63" s="154" t="s">
        <v>8</v>
      </c>
      <c r="MII63" s="154" t="s">
        <v>8</v>
      </c>
      <c r="MIJ63" s="154" t="s">
        <v>8</v>
      </c>
      <c r="MIK63" s="154" t="s">
        <v>8</v>
      </c>
      <c r="MIL63" s="154" t="s">
        <v>8</v>
      </c>
      <c r="MIM63" s="154" t="s">
        <v>8</v>
      </c>
      <c r="MIN63" s="154" t="s">
        <v>8</v>
      </c>
      <c r="MIO63" s="154" t="s">
        <v>8</v>
      </c>
      <c r="MIP63" s="154" t="s">
        <v>8</v>
      </c>
      <c r="MIQ63" s="154" t="s">
        <v>8</v>
      </c>
      <c r="MIR63" s="154" t="s">
        <v>8</v>
      </c>
      <c r="MIS63" s="154" t="s">
        <v>8</v>
      </c>
      <c r="MIT63" s="154" t="s">
        <v>8</v>
      </c>
      <c r="MIU63" s="154" t="s">
        <v>8</v>
      </c>
      <c r="MIV63" s="154" t="s">
        <v>8</v>
      </c>
      <c r="MIW63" s="154" t="s">
        <v>8</v>
      </c>
      <c r="MIX63" s="154" t="s">
        <v>8</v>
      </c>
      <c r="MIY63" s="154" t="s">
        <v>8</v>
      </c>
      <c r="MIZ63" s="154" t="s">
        <v>8</v>
      </c>
      <c r="MJA63" s="154" t="s">
        <v>8</v>
      </c>
      <c r="MJB63" s="154" t="s">
        <v>8</v>
      </c>
      <c r="MJC63" s="154" t="s">
        <v>8</v>
      </c>
      <c r="MJD63" s="154" t="s">
        <v>8</v>
      </c>
      <c r="MJE63" s="154" t="s">
        <v>8</v>
      </c>
      <c r="MJF63" s="154" t="s">
        <v>8</v>
      </c>
      <c r="MJG63" s="154" t="s">
        <v>8</v>
      </c>
      <c r="MJH63" s="154" t="s">
        <v>8</v>
      </c>
      <c r="MJI63" s="154" t="s">
        <v>8</v>
      </c>
      <c r="MJJ63" s="154" t="s">
        <v>8</v>
      </c>
      <c r="MJK63" s="154" t="s">
        <v>8</v>
      </c>
      <c r="MJL63" s="154" t="s">
        <v>8</v>
      </c>
      <c r="MJM63" s="154" t="s">
        <v>8</v>
      </c>
      <c r="MJN63" s="154" t="s">
        <v>8</v>
      </c>
      <c r="MJO63" s="154" t="s">
        <v>8</v>
      </c>
      <c r="MJP63" s="154" t="s">
        <v>8</v>
      </c>
      <c r="MJQ63" s="154" t="s">
        <v>8</v>
      </c>
      <c r="MJR63" s="154" t="s">
        <v>8</v>
      </c>
      <c r="MJS63" s="154" t="s">
        <v>8</v>
      </c>
      <c r="MJT63" s="154" t="s">
        <v>8</v>
      </c>
      <c r="MJU63" s="154" t="s">
        <v>8</v>
      </c>
      <c r="MJV63" s="154" t="s">
        <v>8</v>
      </c>
      <c r="MJW63" s="154" t="s">
        <v>8</v>
      </c>
      <c r="MJX63" s="154" t="s">
        <v>8</v>
      </c>
      <c r="MJY63" s="154" t="s">
        <v>8</v>
      </c>
      <c r="MJZ63" s="154" t="s">
        <v>8</v>
      </c>
      <c r="MKA63" s="154" t="s">
        <v>8</v>
      </c>
      <c r="MKB63" s="154" t="s">
        <v>8</v>
      </c>
      <c r="MKC63" s="154" t="s">
        <v>8</v>
      </c>
      <c r="MKD63" s="154" t="s">
        <v>8</v>
      </c>
      <c r="MKE63" s="154" t="s">
        <v>8</v>
      </c>
      <c r="MKF63" s="154" t="s">
        <v>8</v>
      </c>
      <c r="MKG63" s="154" t="s">
        <v>8</v>
      </c>
      <c r="MKH63" s="154" t="s">
        <v>8</v>
      </c>
      <c r="MKI63" s="154" t="s">
        <v>8</v>
      </c>
      <c r="MKJ63" s="154" t="s">
        <v>8</v>
      </c>
      <c r="MKK63" s="154" t="s">
        <v>8</v>
      </c>
      <c r="MKL63" s="154" t="s">
        <v>8</v>
      </c>
      <c r="MKM63" s="154" t="s">
        <v>8</v>
      </c>
      <c r="MKN63" s="154" t="s">
        <v>8</v>
      </c>
      <c r="MKO63" s="154" t="s">
        <v>8</v>
      </c>
      <c r="MKP63" s="154" t="s">
        <v>8</v>
      </c>
      <c r="MKQ63" s="154" t="s">
        <v>8</v>
      </c>
      <c r="MKR63" s="154" t="s">
        <v>8</v>
      </c>
      <c r="MKS63" s="154" t="s">
        <v>8</v>
      </c>
      <c r="MKT63" s="154" t="s">
        <v>8</v>
      </c>
      <c r="MKU63" s="154" t="s">
        <v>8</v>
      </c>
      <c r="MKV63" s="154" t="s">
        <v>8</v>
      </c>
      <c r="MKW63" s="154" t="s">
        <v>8</v>
      </c>
      <c r="MKX63" s="154" t="s">
        <v>8</v>
      </c>
      <c r="MKY63" s="154" t="s">
        <v>8</v>
      </c>
      <c r="MKZ63" s="154" t="s">
        <v>8</v>
      </c>
      <c r="MLA63" s="154" t="s">
        <v>8</v>
      </c>
      <c r="MLB63" s="154" t="s">
        <v>8</v>
      </c>
      <c r="MLC63" s="154" t="s">
        <v>8</v>
      </c>
      <c r="MLD63" s="154" t="s">
        <v>8</v>
      </c>
      <c r="MLE63" s="154" t="s">
        <v>8</v>
      </c>
      <c r="MLF63" s="154" t="s">
        <v>8</v>
      </c>
      <c r="MLG63" s="154" t="s">
        <v>8</v>
      </c>
      <c r="MLH63" s="154" t="s">
        <v>8</v>
      </c>
      <c r="MLI63" s="154" t="s">
        <v>8</v>
      </c>
      <c r="MLJ63" s="154" t="s">
        <v>8</v>
      </c>
      <c r="MLK63" s="154" t="s">
        <v>8</v>
      </c>
      <c r="MLL63" s="154" t="s">
        <v>8</v>
      </c>
      <c r="MLM63" s="154" t="s">
        <v>8</v>
      </c>
      <c r="MLN63" s="154" t="s">
        <v>8</v>
      </c>
      <c r="MLO63" s="154" t="s">
        <v>8</v>
      </c>
      <c r="MLP63" s="154" t="s">
        <v>8</v>
      </c>
      <c r="MLQ63" s="154" t="s">
        <v>8</v>
      </c>
      <c r="MLR63" s="154" t="s">
        <v>8</v>
      </c>
      <c r="MLS63" s="154" t="s">
        <v>8</v>
      </c>
      <c r="MLT63" s="154" t="s">
        <v>8</v>
      </c>
      <c r="MLU63" s="154" t="s">
        <v>8</v>
      </c>
      <c r="MLV63" s="154" t="s">
        <v>8</v>
      </c>
      <c r="MLW63" s="154" t="s">
        <v>8</v>
      </c>
      <c r="MLX63" s="154" t="s">
        <v>8</v>
      </c>
      <c r="MLY63" s="154" t="s">
        <v>8</v>
      </c>
      <c r="MLZ63" s="154" t="s">
        <v>8</v>
      </c>
      <c r="MMA63" s="154" t="s">
        <v>8</v>
      </c>
      <c r="MMB63" s="154" t="s">
        <v>8</v>
      </c>
      <c r="MMC63" s="154" t="s">
        <v>8</v>
      </c>
      <c r="MMD63" s="154" t="s">
        <v>8</v>
      </c>
      <c r="MME63" s="154" t="s">
        <v>8</v>
      </c>
      <c r="MMF63" s="154" t="s">
        <v>8</v>
      </c>
      <c r="MMG63" s="154" t="s">
        <v>8</v>
      </c>
      <c r="MMH63" s="154" t="s">
        <v>8</v>
      </c>
      <c r="MMI63" s="154" t="s">
        <v>8</v>
      </c>
      <c r="MMJ63" s="154" t="s">
        <v>8</v>
      </c>
      <c r="MMK63" s="154" t="s">
        <v>8</v>
      </c>
      <c r="MML63" s="154" t="s">
        <v>8</v>
      </c>
      <c r="MMM63" s="154" t="s">
        <v>8</v>
      </c>
      <c r="MMN63" s="154" t="s">
        <v>8</v>
      </c>
      <c r="MMO63" s="154" t="s">
        <v>8</v>
      </c>
      <c r="MMP63" s="154" t="s">
        <v>8</v>
      </c>
      <c r="MMQ63" s="154" t="s">
        <v>8</v>
      </c>
      <c r="MMR63" s="154" t="s">
        <v>8</v>
      </c>
      <c r="MMS63" s="154" t="s">
        <v>8</v>
      </c>
      <c r="MMT63" s="154" t="s">
        <v>8</v>
      </c>
      <c r="MMU63" s="154" t="s">
        <v>8</v>
      </c>
      <c r="MMV63" s="154" t="s">
        <v>8</v>
      </c>
      <c r="MMW63" s="154" t="s">
        <v>8</v>
      </c>
      <c r="MMX63" s="154" t="s">
        <v>8</v>
      </c>
      <c r="MMY63" s="154" t="s">
        <v>8</v>
      </c>
      <c r="MMZ63" s="154" t="s">
        <v>8</v>
      </c>
      <c r="MNA63" s="154" t="s">
        <v>8</v>
      </c>
      <c r="MNB63" s="154" t="s">
        <v>8</v>
      </c>
      <c r="MNC63" s="154" t="s">
        <v>8</v>
      </c>
      <c r="MND63" s="154" t="s">
        <v>8</v>
      </c>
      <c r="MNE63" s="154" t="s">
        <v>8</v>
      </c>
      <c r="MNF63" s="154" t="s">
        <v>8</v>
      </c>
      <c r="MNG63" s="154" t="s">
        <v>8</v>
      </c>
      <c r="MNH63" s="154" t="s">
        <v>8</v>
      </c>
      <c r="MNI63" s="154" t="s">
        <v>8</v>
      </c>
      <c r="MNJ63" s="154" t="s">
        <v>8</v>
      </c>
      <c r="MNK63" s="154" t="s">
        <v>8</v>
      </c>
      <c r="MNL63" s="154" t="s">
        <v>8</v>
      </c>
      <c r="MNM63" s="154" t="s">
        <v>8</v>
      </c>
      <c r="MNN63" s="154" t="s">
        <v>8</v>
      </c>
      <c r="MNO63" s="154" t="s">
        <v>8</v>
      </c>
      <c r="MNP63" s="154" t="s">
        <v>8</v>
      </c>
      <c r="MNQ63" s="154" t="s">
        <v>8</v>
      </c>
      <c r="MNR63" s="154" t="s">
        <v>8</v>
      </c>
      <c r="MNS63" s="154" t="s">
        <v>8</v>
      </c>
      <c r="MNT63" s="154" t="s">
        <v>8</v>
      </c>
      <c r="MNU63" s="154" t="s">
        <v>8</v>
      </c>
      <c r="MNV63" s="154" t="s">
        <v>8</v>
      </c>
      <c r="MNW63" s="154" t="s">
        <v>8</v>
      </c>
      <c r="MNX63" s="154" t="s">
        <v>8</v>
      </c>
      <c r="MNY63" s="154" t="s">
        <v>8</v>
      </c>
      <c r="MNZ63" s="154" t="s">
        <v>8</v>
      </c>
      <c r="MOA63" s="154" t="s">
        <v>8</v>
      </c>
      <c r="MOB63" s="154" t="s">
        <v>8</v>
      </c>
      <c r="MOC63" s="154" t="s">
        <v>8</v>
      </c>
      <c r="MOD63" s="154" t="s">
        <v>8</v>
      </c>
      <c r="MOE63" s="154" t="s">
        <v>8</v>
      </c>
      <c r="MOF63" s="154" t="s">
        <v>8</v>
      </c>
      <c r="MOG63" s="154" t="s">
        <v>8</v>
      </c>
      <c r="MOH63" s="154" t="s">
        <v>8</v>
      </c>
      <c r="MOI63" s="154" t="s">
        <v>8</v>
      </c>
      <c r="MOJ63" s="154" t="s">
        <v>8</v>
      </c>
      <c r="MOK63" s="154" t="s">
        <v>8</v>
      </c>
      <c r="MOL63" s="154" t="s">
        <v>8</v>
      </c>
      <c r="MOM63" s="154" t="s">
        <v>8</v>
      </c>
      <c r="MON63" s="154" t="s">
        <v>8</v>
      </c>
      <c r="MOO63" s="154" t="s">
        <v>8</v>
      </c>
      <c r="MOP63" s="154" t="s">
        <v>8</v>
      </c>
      <c r="MOQ63" s="154" t="s">
        <v>8</v>
      </c>
      <c r="MOR63" s="154" t="s">
        <v>8</v>
      </c>
      <c r="MOS63" s="154" t="s">
        <v>8</v>
      </c>
      <c r="MOT63" s="154" t="s">
        <v>8</v>
      </c>
      <c r="MOU63" s="154" t="s">
        <v>8</v>
      </c>
      <c r="MOV63" s="154" t="s">
        <v>8</v>
      </c>
      <c r="MOW63" s="154" t="s">
        <v>8</v>
      </c>
      <c r="MOX63" s="154" t="s">
        <v>8</v>
      </c>
      <c r="MOY63" s="154" t="s">
        <v>8</v>
      </c>
      <c r="MOZ63" s="154" t="s">
        <v>8</v>
      </c>
      <c r="MPA63" s="154" t="s">
        <v>8</v>
      </c>
      <c r="MPB63" s="154" t="s">
        <v>8</v>
      </c>
      <c r="MPC63" s="154" t="s">
        <v>8</v>
      </c>
      <c r="MPD63" s="154" t="s">
        <v>8</v>
      </c>
      <c r="MPE63" s="154" t="s">
        <v>8</v>
      </c>
      <c r="MPF63" s="154" t="s">
        <v>8</v>
      </c>
      <c r="MPG63" s="154" t="s">
        <v>8</v>
      </c>
      <c r="MPH63" s="154" t="s">
        <v>8</v>
      </c>
      <c r="MPI63" s="154" t="s">
        <v>8</v>
      </c>
      <c r="MPJ63" s="154" t="s">
        <v>8</v>
      </c>
      <c r="MPK63" s="154" t="s">
        <v>8</v>
      </c>
      <c r="MPL63" s="154" t="s">
        <v>8</v>
      </c>
      <c r="MPM63" s="154" t="s">
        <v>8</v>
      </c>
      <c r="MPN63" s="154" t="s">
        <v>8</v>
      </c>
      <c r="MPO63" s="154" t="s">
        <v>8</v>
      </c>
      <c r="MPP63" s="154" t="s">
        <v>8</v>
      </c>
      <c r="MPQ63" s="154" t="s">
        <v>8</v>
      </c>
      <c r="MPR63" s="154" t="s">
        <v>8</v>
      </c>
      <c r="MPS63" s="154" t="s">
        <v>8</v>
      </c>
      <c r="MPT63" s="154" t="s">
        <v>8</v>
      </c>
      <c r="MPU63" s="154" t="s">
        <v>8</v>
      </c>
      <c r="MPV63" s="154" t="s">
        <v>8</v>
      </c>
      <c r="MPW63" s="154" t="s">
        <v>8</v>
      </c>
      <c r="MPX63" s="154" t="s">
        <v>8</v>
      </c>
      <c r="MPY63" s="154" t="s">
        <v>8</v>
      </c>
      <c r="MPZ63" s="154" t="s">
        <v>8</v>
      </c>
      <c r="MQA63" s="154" t="s">
        <v>8</v>
      </c>
      <c r="MQB63" s="154" t="s">
        <v>8</v>
      </c>
      <c r="MQC63" s="154" t="s">
        <v>8</v>
      </c>
      <c r="MQD63" s="154" t="s">
        <v>8</v>
      </c>
      <c r="MQE63" s="154" t="s">
        <v>8</v>
      </c>
      <c r="MQF63" s="154" t="s">
        <v>8</v>
      </c>
      <c r="MQG63" s="154" t="s">
        <v>8</v>
      </c>
      <c r="MQH63" s="154" t="s">
        <v>8</v>
      </c>
      <c r="MQI63" s="154" t="s">
        <v>8</v>
      </c>
      <c r="MQJ63" s="154" t="s">
        <v>8</v>
      </c>
      <c r="MQK63" s="154" t="s">
        <v>8</v>
      </c>
      <c r="MQL63" s="154" t="s">
        <v>8</v>
      </c>
      <c r="MQM63" s="154" t="s">
        <v>8</v>
      </c>
      <c r="MQN63" s="154" t="s">
        <v>8</v>
      </c>
      <c r="MQO63" s="154" t="s">
        <v>8</v>
      </c>
      <c r="MQP63" s="154" t="s">
        <v>8</v>
      </c>
      <c r="MQQ63" s="154" t="s">
        <v>8</v>
      </c>
      <c r="MQR63" s="154" t="s">
        <v>8</v>
      </c>
      <c r="MQS63" s="154" t="s">
        <v>8</v>
      </c>
      <c r="MQT63" s="154" t="s">
        <v>8</v>
      </c>
      <c r="MQU63" s="154" t="s">
        <v>8</v>
      </c>
      <c r="MQV63" s="154" t="s">
        <v>8</v>
      </c>
      <c r="MQW63" s="154" t="s">
        <v>8</v>
      </c>
      <c r="MQX63" s="154" t="s">
        <v>8</v>
      </c>
      <c r="MQY63" s="154" t="s">
        <v>8</v>
      </c>
      <c r="MQZ63" s="154" t="s">
        <v>8</v>
      </c>
      <c r="MRA63" s="154" t="s">
        <v>8</v>
      </c>
      <c r="MRB63" s="154" t="s">
        <v>8</v>
      </c>
      <c r="MRC63" s="154" t="s">
        <v>8</v>
      </c>
      <c r="MRD63" s="154" t="s">
        <v>8</v>
      </c>
      <c r="MRE63" s="154" t="s">
        <v>8</v>
      </c>
      <c r="MRF63" s="154" t="s">
        <v>8</v>
      </c>
      <c r="MRG63" s="154" t="s">
        <v>8</v>
      </c>
      <c r="MRH63" s="154" t="s">
        <v>8</v>
      </c>
      <c r="MRI63" s="154" t="s">
        <v>8</v>
      </c>
      <c r="MRJ63" s="154" t="s">
        <v>8</v>
      </c>
      <c r="MRK63" s="154" t="s">
        <v>8</v>
      </c>
      <c r="MRL63" s="154" t="s">
        <v>8</v>
      </c>
      <c r="MRM63" s="154" t="s">
        <v>8</v>
      </c>
      <c r="MRN63" s="154" t="s">
        <v>8</v>
      </c>
      <c r="MRO63" s="154" t="s">
        <v>8</v>
      </c>
      <c r="MRP63" s="154" t="s">
        <v>8</v>
      </c>
      <c r="MRQ63" s="154" t="s">
        <v>8</v>
      </c>
      <c r="MRR63" s="154" t="s">
        <v>8</v>
      </c>
      <c r="MRS63" s="154" t="s">
        <v>8</v>
      </c>
      <c r="MRT63" s="154" t="s">
        <v>8</v>
      </c>
      <c r="MRU63" s="154" t="s">
        <v>8</v>
      </c>
      <c r="MRV63" s="154" t="s">
        <v>8</v>
      </c>
      <c r="MRW63" s="154" t="s">
        <v>8</v>
      </c>
      <c r="MRX63" s="154" t="s">
        <v>8</v>
      </c>
      <c r="MRY63" s="154" t="s">
        <v>8</v>
      </c>
      <c r="MRZ63" s="154" t="s">
        <v>8</v>
      </c>
      <c r="MSA63" s="154" t="s">
        <v>8</v>
      </c>
      <c r="MSB63" s="154" t="s">
        <v>8</v>
      </c>
      <c r="MSC63" s="154" t="s">
        <v>8</v>
      </c>
      <c r="MSD63" s="154" t="s">
        <v>8</v>
      </c>
      <c r="MSE63" s="154" t="s">
        <v>8</v>
      </c>
      <c r="MSF63" s="154" t="s">
        <v>8</v>
      </c>
      <c r="MSG63" s="154" t="s">
        <v>8</v>
      </c>
      <c r="MSH63" s="154" t="s">
        <v>8</v>
      </c>
      <c r="MSI63" s="154" t="s">
        <v>8</v>
      </c>
      <c r="MSJ63" s="154" t="s">
        <v>8</v>
      </c>
      <c r="MSK63" s="154" t="s">
        <v>8</v>
      </c>
      <c r="MSL63" s="154" t="s">
        <v>8</v>
      </c>
      <c r="MSM63" s="154" t="s">
        <v>8</v>
      </c>
      <c r="MSN63" s="154" t="s">
        <v>8</v>
      </c>
      <c r="MSO63" s="154" t="s">
        <v>8</v>
      </c>
      <c r="MSP63" s="154" t="s">
        <v>8</v>
      </c>
      <c r="MSQ63" s="154" t="s">
        <v>8</v>
      </c>
      <c r="MSR63" s="154" t="s">
        <v>8</v>
      </c>
      <c r="MSS63" s="154" t="s">
        <v>8</v>
      </c>
      <c r="MST63" s="154" t="s">
        <v>8</v>
      </c>
      <c r="MSU63" s="154" t="s">
        <v>8</v>
      </c>
      <c r="MSV63" s="154" t="s">
        <v>8</v>
      </c>
      <c r="MSW63" s="154" t="s">
        <v>8</v>
      </c>
      <c r="MSX63" s="154" t="s">
        <v>8</v>
      </c>
      <c r="MSY63" s="154" t="s">
        <v>8</v>
      </c>
      <c r="MSZ63" s="154" t="s">
        <v>8</v>
      </c>
      <c r="MTA63" s="154" t="s">
        <v>8</v>
      </c>
      <c r="MTB63" s="154" t="s">
        <v>8</v>
      </c>
      <c r="MTC63" s="154" t="s">
        <v>8</v>
      </c>
      <c r="MTD63" s="154" t="s">
        <v>8</v>
      </c>
      <c r="MTE63" s="154" t="s">
        <v>8</v>
      </c>
      <c r="MTF63" s="154" t="s">
        <v>8</v>
      </c>
      <c r="MTG63" s="154" t="s">
        <v>8</v>
      </c>
      <c r="MTH63" s="154" t="s">
        <v>8</v>
      </c>
      <c r="MTI63" s="154" t="s">
        <v>8</v>
      </c>
      <c r="MTJ63" s="154" t="s">
        <v>8</v>
      </c>
      <c r="MTK63" s="154" t="s">
        <v>8</v>
      </c>
      <c r="MTL63" s="154" t="s">
        <v>8</v>
      </c>
      <c r="MTM63" s="154" t="s">
        <v>8</v>
      </c>
      <c r="MTN63" s="154" t="s">
        <v>8</v>
      </c>
      <c r="MTO63" s="154" t="s">
        <v>8</v>
      </c>
      <c r="MTP63" s="154" t="s">
        <v>8</v>
      </c>
      <c r="MTQ63" s="154" t="s">
        <v>8</v>
      </c>
      <c r="MTR63" s="154" t="s">
        <v>8</v>
      </c>
      <c r="MTS63" s="154" t="s">
        <v>8</v>
      </c>
      <c r="MTT63" s="154" t="s">
        <v>8</v>
      </c>
      <c r="MTU63" s="154" t="s">
        <v>8</v>
      </c>
      <c r="MTV63" s="154" t="s">
        <v>8</v>
      </c>
      <c r="MTW63" s="154" t="s">
        <v>8</v>
      </c>
      <c r="MTX63" s="154" t="s">
        <v>8</v>
      </c>
      <c r="MTY63" s="154" t="s">
        <v>8</v>
      </c>
      <c r="MTZ63" s="154" t="s">
        <v>8</v>
      </c>
      <c r="MUA63" s="154" t="s">
        <v>8</v>
      </c>
      <c r="MUB63" s="154" t="s">
        <v>8</v>
      </c>
      <c r="MUC63" s="154" t="s">
        <v>8</v>
      </c>
      <c r="MUD63" s="154" t="s">
        <v>8</v>
      </c>
      <c r="MUE63" s="154" t="s">
        <v>8</v>
      </c>
      <c r="MUF63" s="154" t="s">
        <v>8</v>
      </c>
      <c r="MUG63" s="154" t="s">
        <v>8</v>
      </c>
      <c r="MUH63" s="154" t="s">
        <v>8</v>
      </c>
      <c r="MUI63" s="154" t="s">
        <v>8</v>
      </c>
      <c r="MUJ63" s="154" t="s">
        <v>8</v>
      </c>
      <c r="MUK63" s="154" t="s">
        <v>8</v>
      </c>
      <c r="MUL63" s="154" t="s">
        <v>8</v>
      </c>
      <c r="MUM63" s="154" t="s">
        <v>8</v>
      </c>
      <c r="MUN63" s="154" t="s">
        <v>8</v>
      </c>
      <c r="MUO63" s="154" t="s">
        <v>8</v>
      </c>
      <c r="MUP63" s="154" t="s">
        <v>8</v>
      </c>
      <c r="MUQ63" s="154" t="s">
        <v>8</v>
      </c>
      <c r="MUR63" s="154" t="s">
        <v>8</v>
      </c>
      <c r="MUS63" s="154" t="s">
        <v>8</v>
      </c>
      <c r="MUT63" s="154" t="s">
        <v>8</v>
      </c>
      <c r="MUU63" s="154" t="s">
        <v>8</v>
      </c>
      <c r="MUV63" s="154" t="s">
        <v>8</v>
      </c>
      <c r="MUW63" s="154" t="s">
        <v>8</v>
      </c>
      <c r="MUX63" s="154" t="s">
        <v>8</v>
      </c>
      <c r="MUY63" s="154" t="s">
        <v>8</v>
      </c>
      <c r="MUZ63" s="154" t="s">
        <v>8</v>
      </c>
      <c r="MVA63" s="154" t="s">
        <v>8</v>
      </c>
      <c r="MVB63" s="154" t="s">
        <v>8</v>
      </c>
      <c r="MVC63" s="154" t="s">
        <v>8</v>
      </c>
      <c r="MVD63" s="154" t="s">
        <v>8</v>
      </c>
      <c r="MVE63" s="154" t="s">
        <v>8</v>
      </c>
      <c r="MVF63" s="154" t="s">
        <v>8</v>
      </c>
      <c r="MVG63" s="154" t="s">
        <v>8</v>
      </c>
      <c r="MVH63" s="154" t="s">
        <v>8</v>
      </c>
      <c r="MVI63" s="154" t="s">
        <v>8</v>
      </c>
      <c r="MVJ63" s="154" t="s">
        <v>8</v>
      </c>
      <c r="MVK63" s="154" t="s">
        <v>8</v>
      </c>
      <c r="MVL63" s="154" t="s">
        <v>8</v>
      </c>
      <c r="MVM63" s="154" t="s">
        <v>8</v>
      </c>
      <c r="MVN63" s="154" t="s">
        <v>8</v>
      </c>
      <c r="MVO63" s="154" t="s">
        <v>8</v>
      </c>
      <c r="MVP63" s="154" t="s">
        <v>8</v>
      </c>
      <c r="MVQ63" s="154" t="s">
        <v>8</v>
      </c>
      <c r="MVR63" s="154" t="s">
        <v>8</v>
      </c>
      <c r="MVS63" s="154" t="s">
        <v>8</v>
      </c>
      <c r="MVT63" s="154" t="s">
        <v>8</v>
      </c>
      <c r="MVU63" s="154" t="s">
        <v>8</v>
      </c>
      <c r="MVV63" s="154" t="s">
        <v>8</v>
      </c>
      <c r="MVW63" s="154" t="s">
        <v>8</v>
      </c>
      <c r="MVX63" s="154" t="s">
        <v>8</v>
      </c>
      <c r="MVY63" s="154" t="s">
        <v>8</v>
      </c>
      <c r="MVZ63" s="154" t="s">
        <v>8</v>
      </c>
      <c r="MWA63" s="154" t="s">
        <v>8</v>
      </c>
      <c r="MWB63" s="154" t="s">
        <v>8</v>
      </c>
      <c r="MWC63" s="154" t="s">
        <v>8</v>
      </c>
      <c r="MWD63" s="154" t="s">
        <v>8</v>
      </c>
      <c r="MWE63" s="154" t="s">
        <v>8</v>
      </c>
      <c r="MWF63" s="154" t="s">
        <v>8</v>
      </c>
      <c r="MWG63" s="154" t="s">
        <v>8</v>
      </c>
      <c r="MWH63" s="154" t="s">
        <v>8</v>
      </c>
      <c r="MWI63" s="154" t="s">
        <v>8</v>
      </c>
      <c r="MWJ63" s="154" t="s">
        <v>8</v>
      </c>
      <c r="MWK63" s="154" t="s">
        <v>8</v>
      </c>
      <c r="MWL63" s="154" t="s">
        <v>8</v>
      </c>
      <c r="MWM63" s="154" t="s">
        <v>8</v>
      </c>
      <c r="MWN63" s="154" t="s">
        <v>8</v>
      </c>
      <c r="MWO63" s="154" t="s">
        <v>8</v>
      </c>
      <c r="MWP63" s="154" t="s">
        <v>8</v>
      </c>
      <c r="MWQ63" s="154" t="s">
        <v>8</v>
      </c>
      <c r="MWR63" s="154" t="s">
        <v>8</v>
      </c>
      <c r="MWS63" s="154" t="s">
        <v>8</v>
      </c>
      <c r="MWT63" s="154" t="s">
        <v>8</v>
      </c>
      <c r="MWU63" s="154" t="s">
        <v>8</v>
      </c>
      <c r="MWV63" s="154" t="s">
        <v>8</v>
      </c>
      <c r="MWW63" s="154" t="s">
        <v>8</v>
      </c>
      <c r="MWX63" s="154" t="s">
        <v>8</v>
      </c>
      <c r="MWY63" s="154" t="s">
        <v>8</v>
      </c>
      <c r="MWZ63" s="154" t="s">
        <v>8</v>
      </c>
      <c r="MXA63" s="154" t="s">
        <v>8</v>
      </c>
      <c r="MXB63" s="154" t="s">
        <v>8</v>
      </c>
      <c r="MXC63" s="154" t="s">
        <v>8</v>
      </c>
      <c r="MXD63" s="154" t="s">
        <v>8</v>
      </c>
      <c r="MXE63" s="154" t="s">
        <v>8</v>
      </c>
      <c r="MXF63" s="154" t="s">
        <v>8</v>
      </c>
      <c r="MXG63" s="154" t="s">
        <v>8</v>
      </c>
      <c r="MXH63" s="154" t="s">
        <v>8</v>
      </c>
      <c r="MXI63" s="154" t="s">
        <v>8</v>
      </c>
      <c r="MXJ63" s="154" t="s">
        <v>8</v>
      </c>
      <c r="MXK63" s="154" t="s">
        <v>8</v>
      </c>
      <c r="MXL63" s="154" t="s">
        <v>8</v>
      </c>
      <c r="MXM63" s="154" t="s">
        <v>8</v>
      </c>
      <c r="MXN63" s="154" t="s">
        <v>8</v>
      </c>
      <c r="MXO63" s="154" t="s">
        <v>8</v>
      </c>
      <c r="MXP63" s="154" t="s">
        <v>8</v>
      </c>
      <c r="MXQ63" s="154" t="s">
        <v>8</v>
      </c>
      <c r="MXR63" s="154" t="s">
        <v>8</v>
      </c>
      <c r="MXS63" s="154" t="s">
        <v>8</v>
      </c>
      <c r="MXT63" s="154" t="s">
        <v>8</v>
      </c>
      <c r="MXU63" s="154" t="s">
        <v>8</v>
      </c>
      <c r="MXV63" s="154" t="s">
        <v>8</v>
      </c>
      <c r="MXW63" s="154" t="s">
        <v>8</v>
      </c>
      <c r="MXX63" s="154" t="s">
        <v>8</v>
      </c>
      <c r="MXY63" s="154" t="s">
        <v>8</v>
      </c>
      <c r="MXZ63" s="154" t="s">
        <v>8</v>
      </c>
      <c r="MYA63" s="154" t="s">
        <v>8</v>
      </c>
      <c r="MYB63" s="154" t="s">
        <v>8</v>
      </c>
      <c r="MYC63" s="154" t="s">
        <v>8</v>
      </c>
      <c r="MYD63" s="154" t="s">
        <v>8</v>
      </c>
      <c r="MYE63" s="154" t="s">
        <v>8</v>
      </c>
      <c r="MYF63" s="154" t="s">
        <v>8</v>
      </c>
      <c r="MYG63" s="154" t="s">
        <v>8</v>
      </c>
      <c r="MYH63" s="154" t="s">
        <v>8</v>
      </c>
      <c r="MYI63" s="154" t="s">
        <v>8</v>
      </c>
      <c r="MYJ63" s="154" t="s">
        <v>8</v>
      </c>
      <c r="MYK63" s="154" t="s">
        <v>8</v>
      </c>
      <c r="MYL63" s="154" t="s">
        <v>8</v>
      </c>
      <c r="MYM63" s="154" t="s">
        <v>8</v>
      </c>
      <c r="MYN63" s="154" t="s">
        <v>8</v>
      </c>
      <c r="MYO63" s="154" t="s">
        <v>8</v>
      </c>
      <c r="MYP63" s="154" t="s">
        <v>8</v>
      </c>
      <c r="MYQ63" s="154" t="s">
        <v>8</v>
      </c>
      <c r="MYR63" s="154" t="s">
        <v>8</v>
      </c>
      <c r="MYS63" s="154" t="s">
        <v>8</v>
      </c>
      <c r="MYT63" s="154" t="s">
        <v>8</v>
      </c>
      <c r="MYU63" s="154" t="s">
        <v>8</v>
      </c>
      <c r="MYV63" s="154" t="s">
        <v>8</v>
      </c>
      <c r="MYW63" s="154" t="s">
        <v>8</v>
      </c>
      <c r="MYX63" s="154" t="s">
        <v>8</v>
      </c>
      <c r="MYY63" s="154" t="s">
        <v>8</v>
      </c>
      <c r="MYZ63" s="154" t="s">
        <v>8</v>
      </c>
      <c r="MZA63" s="154" t="s">
        <v>8</v>
      </c>
      <c r="MZB63" s="154" t="s">
        <v>8</v>
      </c>
      <c r="MZC63" s="154" t="s">
        <v>8</v>
      </c>
      <c r="MZD63" s="154" t="s">
        <v>8</v>
      </c>
      <c r="MZE63" s="154" t="s">
        <v>8</v>
      </c>
      <c r="MZF63" s="154" t="s">
        <v>8</v>
      </c>
      <c r="MZG63" s="154" t="s">
        <v>8</v>
      </c>
      <c r="MZH63" s="154" t="s">
        <v>8</v>
      </c>
      <c r="MZI63" s="154" t="s">
        <v>8</v>
      </c>
      <c r="MZJ63" s="154" t="s">
        <v>8</v>
      </c>
      <c r="MZK63" s="154" t="s">
        <v>8</v>
      </c>
      <c r="MZL63" s="154" t="s">
        <v>8</v>
      </c>
      <c r="MZM63" s="154" t="s">
        <v>8</v>
      </c>
      <c r="MZN63" s="154" t="s">
        <v>8</v>
      </c>
      <c r="MZO63" s="154" t="s">
        <v>8</v>
      </c>
      <c r="MZP63" s="154" t="s">
        <v>8</v>
      </c>
      <c r="MZQ63" s="154" t="s">
        <v>8</v>
      </c>
      <c r="MZR63" s="154" t="s">
        <v>8</v>
      </c>
      <c r="MZS63" s="154" t="s">
        <v>8</v>
      </c>
      <c r="MZT63" s="154" t="s">
        <v>8</v>
      </c>
      <c r="MZU63" s="154" t="s">
        <v>8</v>
      </c>
      <c r="MZV63" s="154" t="s">
        <v>8</v>
      </c>
      <c r="MZW63" s="154" t="s">
        <v>8</v>
      </c>
      <c r="MZX63" s="154" t="s">
        <v>8</v>
      </c>
      <c r="MZY63" s="154" t="s">
        <v>8</v>
      </c>
      <c r="MZZ63" s="154" t="s">
        <v>8</v>
      </c>
      <c r="NAA63" s="154" t="s">
        <v>8</v>
      </c>
      <c r="NAB63" s="154" t="s">
        <v>8</v>
      </c>
      <c r="NAC63" s="154" t="s">
        <v>8</v>
      </c>
      <c r="NAD63" s="154" t="s">
        <v>8</v>
      </c>
      <c r="NAE63" s="154" t="s">
        <v>8</v>
      </c>
      <c r="NAF63" s="154" t="s">
        <v>8</v>
      </c>
      <c r="NAG63" s="154" t="s">
        <v>8</v>
      </c>
      <c r="NAH63" s="154" t="s">
        <v>8</v>
      </c>
      <c r="NAI63" s="154" t="s">
        <v>8</v>
      </c>
      <c r="NAJ63" s="154" t="s">
        <v>8</v>
      </c>
      <c r="NAK63" s="154" t="s">
        <v>8</v>
      </c>
      <c r="NAL63" s="154" t="s">
        <v>8</v>
      </c>
      <c r="NAM63" s="154" t="s">
        <v>8</v>
      </c>
      <c r="NAN63" s="154" t="s">
        <v>8</v>
      </c>
      <c r="NAO63" s="154" t="s">
        <v>8</v>
      </c>
      <c r="NAP63" s="154" t="s">
        <v>8</v>
      </c>
      <c r="NAQ63" s="154" t="s">
        <v>8</v>
      </c>
      <c r="NAR63" s="154" t="s">
        <v>8</v>
      </c>
      <c r="NAS63" s="154" t="s">
        <v>8</v>
      </c>
      <c r="NAT63" s="154" t="s">
        <v>8</v>
      </c>
      <c r="NAU63" s="154" t="s">
        <v>8</v>
      </c>
      <c r="NAV63" s="154" t="s">
        <v>8</v>
      </c>
      <c r="NAW63" s="154" t="s">
        <v>8</v>
      </c>
      <c r="NAX63" s="154" t="s">
        <v>8</v>
      </c>
      <c r="NAY63" s="154" t="s">
        <v>8</v>
      </c>
      <c r="NAZ63" s="154" t="s">
        <v>8</v>
      </c>
      <c r="NBA63" s="154" t="s">
        <v>8</v>
      </c>
      <c r="NBB63" s="154" t="s">
        <v>8</v>
      </c>
      <c r="NBC63" s="154" t="s">
        <v>8</v>
      </c>
      <c r="NBD63" s="154" t="s">
        <v>8</v>
      </c>
      <c r="NBE63" s="154" t="s">
        <v>8</v>
      </c>
      <c r="NBF63" s="154" t="s">
        <v>8</v>
      </c>
      <c r="NBG63" s="154" t="s">
        <v>8</v>
      </c>
      <c r="NBH63" s="154" t="s">
        <v>8</v>
      </c>
      <c r="NBI63" s="154" t="s">
        <v>8</v>
      </c>
      <c r="NBJ63" s="154" t="s">
        <v>8</v>
      </c>
      <c r="NBK63" s="154" t="s">
        <v>8</v>
      </c>
      <c r="NBL63" s="154" t="s">
        <v>8</v>
      </c>
      <c r="NBM63" s="154" t="s">
        <v>8</v>
      </c>
      <c r="NBN63" s="154" t="s">
        <v>8</v>
      </c>
      <c r="NBO63" s="154" t="s">
        <v>8</v>
      </c>
      <c r="NBP63" s="154" t="s">
        <v>8</v>
      </c>
      <c r="NBQ63" s="154" t="s">
        <v>8</v>
      </c>
      <c r="NBR63" s="154" t="s">
        <v>8</v>
      </c>
      <c r="NBS63" s="154" t="s">
        <v>8</v>
      </c>
      <c r="NBT63" s="154" t="s">
        <v>8</v>
      </c>
      <c r="NBU63" s="154" t="s">
        <v>8</v>
      </c>
      <c r="NBV63" s="154" t="s">
        <v>8</v>
      </c>
      <c r="NBW63" s="154" t="s">
        <v>8</v>
      </c>
      <c r="NBX63" s="154" t="s">
        <v>8</v>
      </c>
      <c r="NBY63" s="154" t="s">
        <v>8</v>
      </c>
      <c r="NBZ63" s="154" t="s">
        <v>8</v>
      </c>
      <c r="NCA63" s="154" t="s">
        <v>8</v>
      </c>
      <c r="NCB63" s="154" t="s">
        <v>8</v>
      </c>
      <c r="NCC63" s="154" t="s">
        <v>8</v>
      </c>
      <c r="NCD63" s="154" t="s">
        <v>8</v>
      </c>
      <c r="NCE63" s="154" t="s">
        <v>8</v>
      </c>
      <c r="NCF63" s="154" t="s">
        <v>8</v>
      </c>
      <c r="NCG63" s="154" t="s">
        <v>8</v>
      </c>
      <c r="NCH63" s="154" t="s">
        <v>8</v>
      </c>
      <c r="NCI63" s="154" t="s">
        <v>8</v>
      </c>
      <c r="NCJ63" s="154" t="s">
        <v>8</v>
      </c>
      <c r="NCK63" s="154" t="s">
        <v>8</v>
      </c>
      <c r="NCL63" s="154" t="s">
        <v>8</v>
      </c>
      <c r="NCM63" s="154" t="s">
        <v>8</v>
      </c>
      <c r="NCN63" s="154" t="s">
        <v>8</v>
      </c>
      <c r="NCO63" s="154" t="s">
        <v>8</v>
      </c>
      <c r="NCP63" s="154" t="s">
        <v>8</v>
      </c>
      <c r="NCQ63" s="154" t="s">
        <v>8</v>
      </c>
      <c r="NCR63" s="154" t="s">
        <v>8</v>
      </c>
      <c r="NCS63" s="154" t="s">
        <v>8</v>
      </c>
      <c r="NCT63" s="154" t="s">
        <v>8</v>
      </c>
      <c r="NCU63" s="154" t="s">
        <v>8</v>
      </c>
      <c r="NCV63" s="154" t="s">
        <v>8</v>
      </c>
      <c r="NCW63" s="154" t="s">
        <v>8</v>
      </c>
      <c r="NCX63" s="154" t="s">
        <v>8</v>
      </c>
      <c r="NCY63" s="154" t="s">
        <v>8</v>
      </c>
      <c r="NCZ63" s="154" t="s">
        <v>8</v>
      </c>
      <c r="NDA63" s="154" t="s">
        <v>8</v>
      </c>
      <c r="NDB63" s="154" t="s">
        <v>8</v>
      </c>
      <c r="NDC63" s="154" t="s">
        <v>8</v>
      </c>
      <c r="NDD63" s="154" t="s">
        <v>8</v>
      </c>
      <c r="NDE63" s="154" t="s">
        <v>8</v>
      </c>
      <c r="NDF63" s="154" t="s">
        <v>8</v>
      </c>
      <c r="NDG63" s="154" t="s">
        <v>8</v>
      </c>
      <c r="NDH63" s="154" t="s">
        <v>8</v>
      </c>
      <c r="NDI63" s="154" t="s">
        <v>8</v>
      </c>
      <c r="NDJ63" s="154" t="s">
        <v>8</v>
      </c>
      <c r="NDK63" s="154" t="s">
        <v>8</v>
      </c>
      <c r="NDL63" s="154" t="s">
        <v>8</v>
      </c>
      <c r="NDM63" s="154" t="s">
        <v>8</v>
      </c>
      <c r="NDN63" s="154" t="s">
        <v>8</v>
      </c>
      <c r="NDO63" s="154" t="s">
        <v>8</v>
      </c>
      <c r="NDP63" s="154" t="s">
        <v>8</v>
      </c>
      <c r="NDQ63" s="154" t="s">
        <v>8</v>
      </c>
      <c r="NDR63" s="154" t="s">
        <v>8</v>
      </c>
      <c r="NDS63" s="154" t="s">
        <v>8</v>
      </c>
      <c r="NDT63" s="154" t="s">
        <v>8</v>
      </c>
      <c r="NDU63" s="154" t="s">
        <v>8</v>
      </c>
      <c r="NDV63" s="154" t="s">
        <v>8</v>
      </c>
      <c r="NDW63" s="154" t="s">
        <v>8</v>
      </c>
      <c r="NDX63" s="154" t="s">
        <v>8</v>
      </c>
      <c r="NDY63" s="154" t="s">
        <v>8</v>
      </c>
      <c r="NDZ63" s="154" t="s">
        <v>8</v>
      </c>
      <c r="NEA63" s="154" t="s">
        <v>8</v>
      </c>
      <c r="NEB63" s="154" t="s">
        <v>8</v>
      </c>
      <c r="NEC63" s="154" t="s">
        <v>8</v>
      </c>
      <c r="NED63" s="154" t="s">
        <v>8</v>
      </c>
      <c r="NEE63" s="154" t="s">
        <v>8</v>
      </c>
      <c r="NEF63" s="154" t="s">
        <v>8</v>
      </c>
      <c r="NEG63" s="154" t="s">
        <v>8</v>
      </c>
      <c r="NEH63" s="154" t="s">
        <v>8</v>
      </c>
      <c r="NEI63" s="154" t="s">
        <v>8</v>
      </c>
      <c r="NEJ63" s="154" t="s">
        <v>8</v>
      </c>
      <c r="NEK63" s="154" t="s">
        <v>8</v>
      </c>
      <c r="NEL63" s="154" t="s">
        <v>8</v>
      </c>
      <c r="NEM63" s="154" t="s">
        <v>8</v>
      </c>
      <c r="NEN63" s="154" t="s">
        <v>8</v>
      </c>
      <c r="NEO63" s="154" t="s">
        <v>8</v>
      </c>
      <c r="NEP63" s="154" t="s">
        <v>8</v>
      </c>
      <c r="NEQ63" s="154" t="s">
        <v>8</v>
      </c>
      <c r="NER63" s="154" t="s">
        <v>8</v>
      </c>
      <c r="NES63" s="154" t="s">
        <v>8</v>
      </c>
      <c r="NET63" s="154" t="s">
        <v>8</v>
      </c>
      <c r="NEU63" s="154" t="s">
        <v>8</v>
      </c>
      <c r="NEV63" s="154" t="s">
        <v>8</v>
      </c>
      <c r="NEW63" s="154" t="s">
        <v>8</v>
      </c>
      <c r="NEX63" s="154" t="s">
        <v>8</v>
      </c>
      <c r="NEY63" s="154" t="s">
        <v>8</v>
      </c>
      <c r="NEZ63" s="154" t="s">
        <v>8</v>
      </c>
      <c r="NFA63" s="154" t="s">
        <v>8</v>
      </c>
      <c r="NFB63" s="154" t="s">
        <v>8</v>
      </c>
      <c r="NFC63" s="154" t="s">
        <v>8</v>
      </c>
      <c r="NFD63" s="154" t="s">
        <v>8</v>
      </c>
      <c r="NFE63" s="154" t="s">
        <v>8</v>
      </c>
      <c r="NFF63" s="154" t="s">
        <v>8</v>
      </c>
      <c r="NFG63" s="154" t="s">
        <v>8</v>
      </c>
      <c r="NFH63" s="154" t="s">
        <v>8</v>
      </c>
      <c r="NFI63" s="154" t="s">
        <v>8</v>
      </c>
      <c r="NFJ63" s="154" t="s">
        <v>8</v>
      </c>
      <c r="NFK63" s="154" t="s">
        <v>8</v>
      </c>
      <c r="NFL63" s="154" t="s">
        <v>8</v>
      </c>
      <c r="NFM63" s="154" t="s">
        <v>8</v>
      </c>
      <c r="NFN63" s="154" t="s">
        <v>8</v>
      </c>
      <c r="NFO63" s="154" t="s">
        <v>8</v>
      </c>
      <c r="NFP63" s="154" t="s">
        <v>8</v>
      </c>
      <c r="NFQ63" s="154" t="s">
        <v>8</v>
      </c>
      <c r="NFR63" s="154" t="s">
        <v>8</v>
      </c>
      <c r="NFS63" s="154" t="s">
        <v>8</v>
      </c>
      <c r="NFT63" s="154" t="s">
        <v>8</v>
      </c>
      <c r="NFU63" s="154" t="s">
        <v>8</v>
      </c>
      <c r="NFV63" s="154" t="s">
        <v>8</v>
      </c>
      <c r="NFW63" s="154" t="s">
        <v>8</v>
      </c>
      <c r="NFX63" s="154" t="s">
        <v>8</v>
      </c>
      <c r="NFY63" s="154" t="s">
        <v>8</v>
      </c>
      <c r="NFZ63" s="154" t="s">
        <v>8</v>
      </c>
      <c r="NGA63" s="154" t="s">
        <v>8</v>
      </c>
      <c r="NGB63" s="154" t="s">
        <v>8</v>
      </c>
      <c r="NGC63" s="154" t="s">
        <v>8</v>
      </c>
      <c r="NGD63" s="154" t="s">
        <v>8</v>
      </c>
      <c r="NGE63" s="154" t="s">
        <v>8</v>
      </c>
      <c r="NGF63" s="154" t="s">
        <v>8</v>
      </c>
      <c r="NGG63" s="154" t="s">
        <v>8</v>
      </c>
      <c r="NGH63" s="154" t="s">
        <v>8</v>
      </c>
      <c r="NGI63" s="154" t="s">
        <v>8</v>
      </c>
      <c r="NGJ63" s="154" t="s">
        <v>8</v>
      </c>
      <c r="NGK63" s="154" t="s">
        <v>8</v>
      </c>
      <c r="NGL63" s="154" t="s">
        <v>8</v>
      </c>
      <c r="NGM63" s="154" t="s">
        <v>8</v>
      </c>
      <c r="NGN63" s="154" t="s">
        <v>8</v>
      </c>
      <c r="NGO63" s="154" t="s">
        <v>8</v>
      </c>
      <c r="NGP63" s="154" t="s">
        <v>8</v>
      </c>
      <c r="NGQ63" s="154" t="s">
        <v>8</v>
      </c>
      <c r="NGR63" s="154" t="s">
        <v>8</v>
      </c>
      <c r="NGS63" s="154" t="s">
        <v>8</v>
      </c>
      <c r="NGT63" s="154" t="s">
        <v>8</v>
      </c>
      <c r="NGU63" s="154" t="s">
        <v>8</v>
      </c>
      <c r="NGV63" s="154" t="s">
        <v>8</v>
      </c>
      <c r="NGW63" s="154" t="s">
        <v>8</v>
      </c>
      <c r="NGX63" s="154" t="s">
        <v>8</v>
      </c>
      <c r="NGY63" s="154" t="s">
        <v>8</v>
      </c>
      <c r="NGZ63" s="154" t="s">
        <v>8</v>
      </c>
      <c r="NHA63" s="154" t="s">
        <v>8</v>
      </c>
      <c r="NHB63" s="154" t="s">
        <v>8</v>
      </c>
      <c r="NHC63" s="154" t="s">
        <v>8</v>
      </c>
      <c r="NHD63" s="154" t="s">
        <v>8</v>
      </c>
      <c r="NHE63" s="154" t="s">
        <v>8</v>
      </c>
      <c r="NHF63" s="154" t="s">
        <v>8</v>
      </c>
      <c r="NHG63" s="154" t="s">
        <v>8</v>
      </c>
      <c r="NHH63" s="154" t="s">
        <v>8</v>
      </c>
      <c r="NHI63" s="154" t="s">
        <v>8</v>
      </c>
      <c r="NHJ63" s="154" t="s">
        <v>8</v>
      </c>
      <c r="NHK63" s="154" t="s">
        <v>8</v>
      </c>
      <c r="NHL63" s="154" t="s">
        <v>8</v>
      </c>
      <c r="NHM63" s="154" t="s">
        <v>8</v>
      </c>
      <c r="NHN63" s="154" t="s">
        <v>8</v>
      </c>
      <c r="NHO63" s="154" t="s">
        <v>8</v>
      </c>
      <c r="NHP63" s="154" t="s">
        <v>8</v>
      </c>
      <c r="NHQ63" s="154" t="s">
        <v>8</v>
      </c>
      <c r="NHR63" s="154" t="s">
        <v>8</v>
      </c>
      <c r="NHS63" s="154" t="s">
        <v>8</v>
      </c>
      <c r="NHT63" s="154" t="s">
        <v>8</v>
      </c>
      <c r="NHU63" s="154" t="s">
        <v>8</v>
      </c>
      <c r="NHV63" s="154" t="s">
        <v>8</v>
      </c>
      <c r="NHW63" s="154" t="s">
        <v>8</v>
      </c>
      <c r="NHX63" s="154" t="s">
        <v>8</v>
      </c>
      <c r="NHY63" s="154" t="s">
        <v>8</v>
      </c>
      <c r="NHZ63" s="154" t="s">
        <v>8</v>
      </c>
      <c r="NIA63" s="154" t="s">
        <v>8</v>
      </c>
      <c r="NIB63" s="154" t="s">
        <v>8</v>
      </c>
      <c r="NIC63" s="154" t="s">
        <v>8</v>
      </c>
      <c r="NID63" s="154" t="s">
        <v>8</v>
      </c>
      <c r="NIE63" s="154" t="s">
        <v>8</v>
      </c>
      <c r="NIF63" s="154" t="s">
        <v>8</v>
      </c>
      <c r="NIG63" s="154" t="s">
        <v>8</v>
      </c>
      <c r="NIH63" s="154" t="s">
        <v>8</v>
      </c>
      <c r="NII63" s="154" t="s">
        <v>8</v>
      </c>
      <c r="NIJ63" s="154" t="s">
        <v>8</v>
      </c>
      <c r="NIK63" s="154" t="s">
        <v>8</v>
      </c>
      <c r="NIL63" s="154" t="s">
        <v>8</v>
      </c>
      <c r="NIM63" s="154" t="s">
        <v>8</v>
      </c>
      <c r="NIN63" s="154" t="s">
        <v>8</v>
      </c>
      <c r="NIO63" s="154" t="s">
        <v>8</v>
      </c>
      <c r="NIP63" s="154" t="s">
        <v>8</v>
      </c>
      <c r="NIQ63" s="154" t="s">
        <v>8</v>
      </c>
      <c r="NIR63" s="154" t="s">
        <v>8</v>
      </c>
      <c r="NIS63" s="154" t="s">
        <v>8</v>
      </c>
      <c r="NIT63" s="154" t="s">
        <v>8</v>
      </c>
      <c r="NIU63" s="154" t="s">
        <v>8</v>
      </c>
      <c r="NIV63" s="154" t="s">
        <v>8</v>
      </c>
      <c r="NIW63" s="154" t="s">
        <v>8</v>
      </c>
      <c r="NIX63" s="154" t="s">
        <v>8</v>
      </c>
      <c r="NIY63" s="154" t="s">
        <v>8</v>
      </c>
      <c r="NIZ63" s="154" t="s">
        <v>8</v>
      </c>
      <c r="NJA63" s="154" t="s">
        <v>8</v>
      </c>
      <c r="NJB63" s="154" t="s">
        <v>8</v>
      </c>
      <c r="NJC63" s="154" t="s">
        <v>8</v>
      </c>
      <c r="NJD63" s="154" t="s">
        <v>8</v>
      </c>
      <c r="NJE63" s="154" t="s">
        <v>8</v>
      </c>
      <c r="NJF63" s="154" t="s">
        <v>8</v>
      </c>
      <c r="NJG63" s="154" t="s">
        <v>8</v>
      </c>
      <c r="NJH63" s="154" t="s">
        <v>8</v>
      </c>
      <c r="NJI63" s="154" t="s">
        <v>8</v>
      </c>
      <c r="NJJ63" s="154" t="s">
        <v>8</v>
      </c>
      <c r="NJK63" s="154" t="s">
        <v>8</v>
      </c>
      <c r="NJL63" s="154" t="s">
        <v>8</v>
      </c>
      <c r="NJM63" s="154" t="s">
        <v>8</v>
      </c>
      <c r="NJN63" s="154" t="s">
        <v>8</v>
      </c>
      <c r="NJO63" s="154" t="s">
        <v>8</v>
      </c>
      <c r="NJP63" s="154" t="s">
        <v>8</v>
      </c>
      <c r="NJQ63" s="154" t="s">
        <v>8</v>
      </c>
      <c r="NJR63" s="154" t="s">
        <v>8</v>
      </c>
      <c r="NJS63" s="154" t="s">
        <v>8</v>
      </c>
      <c r="NJT63" s="154" t="s">
        <v>8</v>
      </c>
      <c r="NJU63" s="154" t="s">
        <v>8</v>
      </c>
      <c r="NJV63" s="154" t="s">
        <v>8</v>
      </c>
      <c r="NJW63" s="154" t="s">
        <v>8</v>
      </c>
      <c r="NJX63" s="154" t="s">
        <v>8</v>
      </c>
      <c r="NJY63" s="154" t="s">
        <v>8</v>
      </c>
      <c r="NJZ63" s="154" t="s">
        <v>8</v>
      </c>
      <c r="NKA63" s="154" t="s">
        <v>8</v>
      </c>
      <c r="NKB63" s="154" t="s">
        <v>8</v>
      </c>
      <c r="NKC63" s="154" t="s">
        <v>8</v>
      </c>
      <c r="NKD63" s="154" t="s">
        <v>8</v>
      </c>
      <c r="NKE63" s="154" t="s">
        <v>8</v>
      </c>
      <c r="NKF63" s="154" t="s">
        <v>8</v>
      </c>
      <c r="NKG63" s="154" t="s">
        <v>8</v>
      </c>
      <c r="NKH63" s="154" t="s">
        <v>8</v>
      </c>
      <c r="NKI63" s="154" t="s">
        <v>8</v>
      </c>
      <c r="NKJ63" s="154" t="s">
        <v>8</v>
      </c>
      <c r="NKK63" s="154" t="s">
        <v>8</v>
      </c>
      <c r="NKL63" s="154" t="s">
        <v>8</v>
      </c>
      <c r="NKM63" s="154" t="s">
        <v>8</v>
      </c>
      <c r="NKN63" s="154" t="s">
        <v>8</v>
      </c>
      <c r="NKO63" s="154" t="s">
        <v>8</v>
      </c>
      <c r="NKP63" s="154" t="s">
        <v>8</v>
      </c>
      <c r="NKQ63" s="154" t="s">
        <v>8</v>
      </c>
      <c r="NKR63" s="154" t="s">
        <v>8</v>
      </c>
      <c r="NKS63" s="154" t="s">
        <v>8</v>
      </c>
      <c r="NKT63" s="154" t="s">
        <v>8</v>
      </c>
      <c r="NKU63" s="154" t="s">
        <v>8</v>
      </c>
      <c r="NKV63" s="154" t="s">
        <v>8</v>
      </c>
      <c r="NKW63" s="154" t="s">
        <v>8</v>
      </c>
      <c r="NKX63" s="154" t="s">
        <v>8</v>
      </c>
      <c r="NKY63" s="154" t="s">
        <v>8</v>
      </c>
      <c r="NKZ63" s="154" t="s">
        <v>8</v>
      </c>
      <c r="NLA63" s="154" t="s">
        <v>8</v>
      </c>
      <c r="NLB63" s="154" t="s">
        <v>8</v>
      </c>
      <c r="NLC63" s="154" t="s">
        <v>8</v>
      </c>
      <c r="NLD63" s="154" t="s">
        <v>8</v>
      </c>
      <c r="NLE63" s="154" t="s">
        <v>8</v>
      </c>
      <c r="NLF63" s="154" t="s">
        <v>8</v>
      </c>
      <c r="NLG63" s="154" t="s">
        <v>8</v>
      </c>
      <c r="NLH63" s="154" t="s">
        <v>8</v>
      </c>
      <c r="NLI63" s="154" t="s">
        <v>8</v>
      </c>
      <c r="NLJ63" s="154" t="s">
        <v>8</v>
      </c>
      <c r="NLK63" s="154" t="s">
        <v>8</v>
      </c>
      <c r="NLL63" s="154" t="s">
        <v>8</v>
      </c>
      <c r="NLM63" s="154" t="s">
        <v>8</v>
      </c>
      <c r="NLN63" s="154" t="s">
        <v>8</v>
      </c>
      <c r="NLO63" s="154" t="s">
        <v>8</v>
      </c>
      <c r="NLP63" s="154" t="s">
        <v>8</v>
      </c>
      <c r="NLQ63" s="154" t="s">
        <v>8</v>
      </c>
      <c r="NLR63" s="154" t="s">
        <v>8</v>
      </c>
      <c r="NLS63" s="154" t="s">
        <v>8</v>
      </c>
      <c r="NLT63" s="154" t="s">
        <v>8</v>
      </c>
      <c r="NLU63" s="154" t="s">
        <v>8</v>
      </c>
      <c r="NLV63" s="154" t="s">
        <v>8</v>
      </c>
      <c r="NLW63" s="154" t="s">
        <v>8</v>
      </c>
      <c r="NLX63" s="154" t="s">
        <v>8</v>
      </c>
      <c r="NLY63" s="154" t="s">
        <v>8</v>
      </c>
      <c r="NLZ63" s="154" t="s">
        <v>8</v>
      </c>
      <c r="NMA63" s="154" t="s">
        <v>8</v>
      </c>
      <c r="NMB63" s="154" t="s">
        <v>8</v>
      </c>
      <c r="NMC63" s="154" t="s">
        <v>8</v>
      </c>
      <c r="NMD63" s="154" t="s">
        <v>8</v>
      </c>
      <c r="NME63" s="154" t="s">
        <v>8</v>
      </c>
      <c r="NMF63" s="154" t="s">
        <v>8</v>
      </c>
      <c r="NMG63" s="154" t="s">
        <v>8</v>
      </c>
      <c r="NMH63" s="154" t="s">
        <v>8</v>
      </c>
      <c r="NMI63" s="154" t="s">
        <v>8</v>
      </c>
      <c r="NMJ63" s="154" t="s">
        <v>8</v>
      </c>
      <c r="NMK63" s="154" t="s">
        <v>8</v>
      </c>
      <c r="NML63" s="154" t="s">
        <v>8</v>
      </c>
      <c r="NMM63" s="154" t="s">
        <v>8</v>
      </c>
      <c r="NMN63" s="154" t="s">
        <v>8</v>
      </c>
      <c r="NMO63" s="154" t="s">
        <v>8</v>
      </c>
      <c r="NMP63" s="154" t="s">
        <v>8</v>
      </c>
      <c r="NMQ63" s="154" t="s">
        <v>8</v>
      </c>
      <c r="NMR63" s="154" t="s">
        <v>8</v>
      </c>
      <c r="NMS63" s="154" t="s">
        <v>8</v>
      </c>
      <c r="NMT63" s="154" t="s">
        <v>8</v>
      </c>
      <c r="NMU63" s="154" t="s">
        <v>8</v>
      </c>
      <c r="NMV63" s="154" t="s">
        <v>8</v>
      </c>
      <c r="NMW63" s="154" t="s">
        <v>8</v>
      </c>
      <c r="NMX63" s="154" t="s">
        <v>8</v>
      </c>
      <c r="NMY63" s="154" t="s">
        <v>8</v>
      </c>
      <c r="NMZ63" s="154" t="s">
        <v>8</v>
      </c>
      <c r="NNA63" s="154" t="s">
        <v>8</v>
      </c>
      <c r="NNB63" s="154" t="s">
        <v>8</v>
      </c>
      <c r="NNC63" s="154" t="s">
        <v>8</v>
      </c>
      <c r="NND63" s="154" t="s">
        <v>8</v>
      </c>
      <c r="NNE63" s="154" t="s">
        <v>8</v>
      </c>
      <c r="NNF63" s="154" t="s">
        <v>8</v>
      </c>
      <c r="NNG63" s="154" t="s">
        <v>8</v>
      </c>
      <c r="NNH63" s="154" t="s">
        <v>8</v>
      </c>
      <c r="NNI63" s="154" t="s">
        <v>8</v>
      </c>
      <c r="NNJ63" s="154" t="s">
        <v>8</v>
      </c>
      <c r="NNK63" s="154" t="s">
        <v>8</v>
      </c>
      <c r="NNL63" s="154" t="s">
        <v>8</v>
      </c>
      <c r="NNM63" s="154" t="s">
        <v>8</v>
      </c>
      <c r="NNN63" s="154" t="s">
        <v>8</v>
      </c>
      <c r="NNO63" s="154" t="s">
        <v>8</v>
      </c>
      <c r="NNP63" s="154" t="s">
        <v>8</v>
      </c>
      <c r="NNQ63" s="154" t="s">
        <v>8</v>
      </c>
      <c r="NNR63" s="154" t="s">
        <v>8</v>
      </c>
      <c r="NNS63" s="154" t="s">
        <v>8</v>
      </c>
      <c r="NNT63" s="154" t="s">
        <v>8</v>
      </c>
      <c r="NNU63" s="154" t="s">
        <v>8</v>
      </c>
      <c r="NNV63" s="154" t="s">
        <v>8</v>
      </c>
      <c r="NNW63" s="154" t="s">
        <v>8</v>
      </c>
      <c r="NNX63" s="154" t="s">
        <v>8</v>
      </c>
      <c r="NNY63" s="154" t="s">
        <v>8</v>
      </c>
      <c r="NNZ63" s="154" t="s">
        <v>8</v>
      </c>
      <c r="NOA63" s="154" t="s">
        <v>8</v>
      </c>
      <c r="NOB63" s="154" t="s">
        <v>8</v>
      </c>
      <c r="NOC63" s="154" t="s">
        <v>8</v>
      </c>
      <c r="NOD63" s="154" t="s">
        <v>8</v>
      </c>
      <c r="NOE63" s="154" t="s">
        <v>8</v>
      </c>
      <c r="NOF63" s="154" t="s">
        <v>8</v>
      </c>
      <c r="NOG63" s="154" t="s">
        <v>8</v>
      </c>
      <c r="NOH63" s="154" t="s">
        <v>8</v>
      </c>
      <c r="NOI63" s="154" t="s">
        <v>8</v>
      </c>
      <c r="NOJ63" s="154" t="s">
        <v>8</v>
      </c>
      <c r="NOK63" s="154" t="s">
        <v>8</v>
      </c>
      <c r="NOL63" s="154" t="s">
        <v>8</v>
      </c>
      <c r="NOM63" s="154" t="s">
        <v>8</v>
      </c>
      <c r="NON63" s="154" t="s">
        <v>8</v>
      </c>
      <c r="NOO63" s="154" t="s">
        <v>8</v>
      </c>
      <c r="NOP63" s="154" t="s">
        <v>8</v>
      </c>
      <c r="NOQ63" s="154" t="s">
        <v>8</v>
      </c>
      <c r="NOR63" s="154" t="s">
        <v>8</v>
      </c>
      <c r="NOS63" s="154" t="s">
        <v>8</v>
      </c>
      <c r="NOT63" s="154" t="s">
        <v>8</v>
      </c>
      <c r="NOU63" s="154" t="s">
        <v>8</v>
      </c>
      <c r="NOV63" s="154" t="s">
        <v>8</v>
      </c>
      <c r="NOW63" s="154" t="s">
        <v>8</v>
      </c>
      <c r="NOX63" s="154" t="s">
        <v>8</v>
      </c>
      <c r="NOY63" s="154" t="s">
        <v>8</v>
      </c>
      <c r="NOZ63" s="154" t="s">
        <v>8</v>
      </c>
      <c r="NPA63" s="154" t="s">
        <v>8</v>
      </c>
      <c r="NPB63" s="154" t="s">
        <v>8</v>
      </c>
      <c r="NPC63" s="154" t="s">
        <v>8</v>
      </c>
      <c r="NPD63" s="154" t="s">
        <v>8</v>
      </c>
      <c r="NPE63" s="154" t="s">
        <v>8</v>
      </c>
      <c r="NPF63" s="154" t="s">
        <v>8</v>
      </c>
      <c r="NPG63" s="154" t="s">
        <v>8</v>
      </c>
      <c r="NPH63" s="154" t="s">
        <v>8</v>
      </c>
      <c r="NPI63" s="154" t="s">
        <v>8</v>
      </c>
      <c r="NPJ63" s="154" t="s">
        <v>8</v>
      </c>
      <c r="NPK63" s="154" t="s">
        <v>8</v>
      </c>
      <c r="NPL63" s="154" t="s">
        <v>8</v>
      </c>
      <c r="NPM63" s="154" t="s">
        <v>8</v>
      </c>
      <c r="NPN63" s="154" t="s">
        <v>8</v>
      </c>
      <c r="NPO63" s="154" t="s">
        <v>8</v>
      </c>
      <c r="NPP63" s="154" t="s">
        <v>8</v>
      </c>
      <c r="NPQ63" s="154" t="s">
        <v>8</v>
      </c>
      <c r="NPR63" s="154" t="s">
        <v>8</v>
      </c>
      <c r="NPS63" s="154" t="s">
        <v>8</v>
      </c>
      <c r="NPT63" s="154" t="s">
        <v>8</v>
      </c>
      <c r="NPU63" s="154" t="s">
        <v>8</v>
      </c>
      <c r="NPV63" s="154" t="s">
        <v>8</v>
      </c>
      <c r="NPW63" s="154" t="s">
        <v>8</v>
      </c>
      <c r="NPX63" s="154" t="s">
        <v>8</v>
      </c>
      <c r="NPY63" s="154" t="s">
        <v>8</v>
      </c>
      <c r="NPZ63" s="154" t="s">
        <v>8</v>
      </c>
      <c r="NQA63" s="154" t="s">
        <v>8</v>
      </c>
      <c r="NQB63" s="154" t="s">
        <v>8</v>
      </c>
      <c r="NQC63" s="154" t="s">
        <v>8</v>
      </c>
      <c r="NQD63" s="154" t="s">
        <v>8</v>
      </c>
      <c r="NQE63" s="154" t="s">
        <v>8</v>
      </c>
      <c r="NQF63" s="154" t="s">
        <v>8</v>
      </c>
      <c r="NQG63" s="154" t="s">
        <v>8</v>
      </c>
      <c r="NQH63" s="154" t="s">
        <v>8</v>
      </c>
      <c r="NQI63" s="154" t="s">
        <v>8</v>
      </c>
      <c r="NQJ63" s="154" t="s">
        <v>8</v>
      </c>
      <c r="NQK63" s="154" t="s">
        <v>8</v>
      </c>
      <c r="NQL63" s="154" t="s">
        <v>8</v>
      </c>
      <c r="NQM63" s="154" t="s">
        <v>8</v>
      </c>
      <c r="NQN63" s="154" t="s">
        <v>8</v>
      </c>
      <c r="NQO63" s="154" t="s">
        <v>8</v>
      </c>
      <c r="NQP63" s="154" t="s">
        <v>8</v>
      </c>
      <c r="NQQ63" s="154" t="s">
        <v>8</v>
      </c>
      <c r="NQR63" s="154" t="s">
        <v>8</v>
      </c>
      <c r="NQS63" s="154" t="s">
        <v>8</v>
      </c>
      <c r="NQT63" s="154" t="s">
        <v>8</v>
      </c>
      <c r="NQU63" s="154" t="s">
        <v>8</v>
      </c>
      <c r="NQV63" s="154" t="s">
        <v>8</v>
      </c>
      <c r="NQW63" s="154" t="s">
        <v>8</v>
      </c>
      <c r="NQX63" s="154" t="s">
        <v>8</v>
      </c>
      <c r="NQY63" s="154" t="s">
        <v>8</v>
      </c>
      <c r="NQZ63" s="154" t="s">
        <v>8</v>
      </c>
      <c r="NRA63" s="154" t="s">
        <v>8</v>
      </c>
      <c r="NRB63" s="154" t="s">
        <v>8</v>
      </c>
      <c r="NRC63" s="154" t="s">
        <v>8</v>
      </c>
      <c r="NRD63" s="154" t="s">
        <v>8</v>
      </c>
      <c r="NRE63" s="154" t="s">
        <v>8</v>
      </c>
      <c r="NRF63" s="154" t="s">
        <v>8</v>
      </c>
      <c r="NRG63" s="154" t="s">
        <v>8</v>
      </c>
      <c r="NRH63" s="154" t="s">
        <v>8</v>
      </c>
      <c r="NRI63" s="154" t="s">
        <v>8</v>
      </c>
      <c r="NRJ63" s="154" t="s">
        <v>8</v>
      </c>
      <c r="NRK63" s="154" t="s">
        <v>8</v>
      </c>
      <c r="NRL63" s="154" t="s">
        <v>8</v>
      </c>
      <c r="NRM63" s="154" t="s">
        <v>8</v>
      </c>
      <c r="NRN63" s="154" t="s">
        <v>8</v>
      </c>
      <c r="NRO63" s="154" t="s">
        <v>8</v>
      </c>
      <c r="NRP63" s="154" t="s">
        <v>8</v>
      </c>
      <c r="NRQ63" s="154" t="s">
        <v>8</v>
      </c>
      <c r="NRR63" s="154" t="s">
        <v>8</v>
      </c>
      <c r="NRS63" s="154" t="s">
        <v>8</v>
      </c>
      <c r="NRT63" s="154" t="s">
        <v>8</v>
      </c>
      <c r="NRU63" s="154" t="s">
        <v>8</v>
      </c>
      <c r="NRV63" s="154" t="s">
        <v>8</v>
      </c>
      <c r="NRW63" s="154" t="s">
        <v>8</v>
      </c>
      <c r="NRX63" s="154" t="s">
        <v>8</v>
      </c>
      <c r="NRY63" s="154" t="s">
        <v>8</v>
      </c>
      <c r="NRZ63" s="154" t="s">
        <v>8</v>
      </c>
      <c r="NSA63" s="154" t="s">
        <v>8</v>
      </c>
      <c r="NSB63" s="154" t="s">
        <v>8</v>
      </c>
      <c r="NSC63" s="154" t="s">
        <v>8</v>
      </c>
      <c r="NSD63" s="154" t="s">
        <v>8</v>
      </c>
      <c r="NSE63" s="154" t="s">
        <v>8</v>
      </c>
      <c r="NSF63" s="154" t="s">
        <v>8</v>
      </c>
      <c r="NSG63" s="154" t="s">
        <v>8</v>
      </c>
      <c r="NSH63" s="154" t="s">
        <v>8</v>
      </c>
      <c r="NSI63" s="154" t="s">
        <v>8</v>
      </c>
      <c r="NSJ63" s="154" t="s">
        <v>8</v>
      </c>
      <c r="NSK63" s="154" t="s">
        <v>8</v>
      </c>
      <c r="NSL63" s="154" t="s">
        <v>8</v>
      </c>
      <c r="NSM63" s="154" t="s">
        <v>8</v>
      </c>
      <c r="NSN63" s="154" t="s">
        <v>8</v>
      </c>
      <c r="NSO63" s="154" t="s">
        <v>8</v>
      </c>
      <c r="NSP63" s="154" t="s">
        <v>8</v>
      </c>
      <c r="NSQ63" s="154" t="s">
        <v>8</v>
      </c>
      <c r="NSR63" s="154" t="s">
        <v>8</v>
      </c>
      <c r="NSS63" s="154" t="s">
        <v>8</v>
      </c>
      <c r="NST63" s="154" t="s">
        <v>8</v>
      </c>
      <c r="NSU63" s="154" t="s">
        <v>8</v>
      </c>
      <c r="NSV63" s="154" t="s">
        <v>8</v>
      </c>
      <c r="NSW63" s="154" t="s">
        <v>8</v>
      </c>
      <c r="NSX63" s="154" t="s">
        <v>8</v>
      </c>
      <c r="NSY63" s="154" t="s">
        <v>8</v>
      </c>
      <c r="NSZ63" s="154" t="s">
        <v>8</v>
      </c>
      <c r="NTA63" s="154" t="s">
        <v>8</v>
      </c>
      <c r="NTB63" s="154" t="s">
        <v>8</v>
      </c>
      <c r="NTC63" s="154" t="s">
        <v>8</v>
      </c>
      <c r="NTD63" s="154" t="s">
        <v>8</v>
      </c>
      <c r="NTE63" s="154" t="s">
        <v>8</v>
      </c>
      <c r="NTF63" s="154" t="s">
        <v>8</v>
      </c>
      <c r="NTG63" s="154" t="s">
        <v>8</v>
      </c>
      <c r="NTH63" s="154" t="s">
        <v>8</v>
      </c>
      <c r="NTI63" s="154" t="s">
        <v>8</v>
      </c>
      <c r="NTJ63" s="154" t="s">
        <v>8</v>
      </c>
      <c r="NTK63" s="154" t="s">
        <v>8</v>
      </c>
      <c r="NTL63" s="154" t="s">
        <v>8</v>
      </c>
      <c r="NTM63" s="154" t="s">
        <v>8</v>
      </c>
      <c r="NTN63" s="154" t="s">
        <v>8</v>
      </c>
      <c r="NTO63" s="154" t="s">
        <v>8</v>
      </c>
      <c r="NTP63" s="154" t="s">
        <v>8</v>
      </c>
      <c r="NTQ63" s="154" t="s">
        <v>8</v>
      </c>
      <c r="NTR63" s="154" t="s">
        <v>8</v>
      </c>
      <c r="NTS63" s="154" t="s">
        <v>8</v>
      </c>
      <c r="NTT63" s="154" t="s">
        <v>8</v>
      </c>
      <c r="NTU63" s="154" t="s">
        <v>8</v>
      </c>
      <c r="NTV63" s="154" t="s">
        <v>8</v>
      </c>
      <c r="NTW63" s="154" t="s">
        <v>8</v>
      </c>
      <c r="NTX63" s="154" t="s">
        <v>8</v>
      </c>
      <c r="NTY63" s="154" t="s">
        <v>8</v>
      </c>
      <c r="NTZ63" s="154" t="s">
        <v>8</v>
      </c>
      <c r="NUA63" s="154" t="s">
        <v>8</v>
      </c>
      <c r="NUB63" s="154" t="s">
        <v>8</v>
      </c>
      <c r="NUC63" s="154" t="s">
        <v>8</v>
      </c>
      <c r="NUD63" s="154" t="s">
        <v>8</v>
      </c>
      <c r="NUE63" s="154" t="s">
        <v>8</v>
      </c>
      <c r="NUF63" s="154" t="s">
        <v>8</v>
      </c>
      <c r="NUG63" s="154" t="s">
        <v>8</v>
      </c>
      <c r="NUH63" s="154" t="s">
        <v>8</v>
      </c>
      <c r="NUI63" s="154" t="s">
        <v>8</v>
      </c>
      <c r="NUJ63" s="154" t="s">
        <v>8</v>
      </c>
      <c r="NUK63" s="154" t="s">
        <v>8</v>
      </c>
      <c r="NUL63" s="154" t="s">
        <v>8</v>
      </c>
      <c r="NUM63" s="154" t="s">
        <v>8</v>
      </c>
      <c r="NUN63" s="154" t="s">
        <v>8</v>
      </c>
      <c r="NUO63" s="154" t="s">
        <v>8</v>
      </c>
      <c r="NUP63" s="154" t="s">
        <v>8</v>
      </c>
      <c r="NUQ63" s="154" t="s">
        <v>8</v>
      </c>
      <c r="NUR63" s="154" t="s">
        <v>8</v>
      </c>
      <c r="NUS63" s="154" t="s">
        <v>8</v>
      </c>
      <c r="NUT63" s="154" t="s">
        <v>8</v>
      </c>
      <c r="NUU63" s="154" t="s">
        <v>8</v>
      </c>
      <c r="NUV63" s="154" t="s">
        <v>8</v>
      </c>
      <c r="NUW63" s="154" t="s">
        <v>8</v>
      </c>
      <c r="NUX63" s="154" t="s">
        <v>8</v>
      </c>
      <c r="NUY63" s="154" t="s">
        <v>8</v>
      </c>
      <c r="NUZ63" s="154" t="s">
        <v>8</v>
      </c>
      <c r="NVA63" s="154" t="s">
        <v>8</v>
      </c>
      <c r="NVB63" s="154" t="s">
        <v>8</v>
      </c>
      <c r="NVC63" s="154" t="s">
        <v>8</v>
      </c>
      <c r="NVD63" s="154" t="s">
        <v>8</v>
      </c>
      <c r="NVE63" s="154" t="s">
        <v>8</v>
      </c>
      <c r="NVF63" s="154" t="s">
        <v>8</v>
      </c>
      <c r="NVG63" s="154" t="s">
        <v>8</v>
      </c>
      <c r="NVH63" s="154" t="s">
        <v>8</v>
      </c>
      <c r="NVI63" s="154" t="s">
        <v>8</v>
      </c>
      <c r="NVJ63" s="154" t="s">
        <v>8</v>
      </c>
      <c r="NVK63" s="154" t="s">
        <v>8</v>
      </c>
      <c r="NVL63" s="154" t="s">
        <v>8</v>
      </c>
      <c r="NVM63" s="154" t="s">
        <v>8</v>
      </c>
      <c r="NVN63" s="154" t="s">
        <v>8</v>
      </c>
      <c r="NVO63" s="154" t="s">
        <v>8</v>
      </c>
      <c r="NVP63" s="154" t="s">
        <v>8</v>
      </c>
      <c r="NVQ63" s="154" t="s">
        <v>8</v>
      </c>
      <c r="NVR63" s="154" t="s">
        <v>8</v>
      </c>
      <c r="NVS63" s="154" t="s">
        <v>8</v>
      </c>
      <c r="NVT63" s="154" t="s">
        <v>8</v>
      </c>
      <c r="NVU63" s="154" t="s">
        <v>8</v>
      </c>
      <c r="NVV63" s="154" t="s">
        <v>8</v>
      </c>
      <c r="NVW63" s="154" t="s">
        <v>8</v>
      </c>
      <c r="NVX63" s="154" t="s">
        <v>8</v>
      </c>
      <c r="NVY63" s="154" t="s">
        <v>8</v>
      </c>
      <c r="NVZ63" s="154" t="s">
        <v>8</v>
      </c>
      <c r="NWA63" s="154" t="s">
        <v>8</v>
      </c>
      <c r="NWB63" s="154" t="s">
        <v>8</v>
      </c>
      <c r="NWC63" s="154" t="s">
        <v>8</v>
      </c>
      <c r="NWD63" s="154" t="s">
        <v>8</v>
      </c>
      <c r="NWE63" s="154" t="s">
        <v>8</v>
      </c>
      <c r="NWF63" s="154" t="s">
        <v>8</v>
      </c>
      <c r="NWG63" s="154" t="s">
        <v>8</v>
      </c>
      <c r="NWH63" s="154" t="s">
        <v>8</v>
      </c>
      <c r="NWI63" s="154" t="s">
        <v>8</v>
      </c>
      <c r="NWJ63" s="154" t="s">
        <v>8</v>
      </c>
      <c r="NWK63" s="154" t="s">
        <v>8</v>
      </c>
      <c r="NWL63" s="154" t="s">
        <v>8</v>
      </c>
      <c r="NWM63" s="154" t="s">
        <v>8</v>
      </c>
      <c r="NWN63" s="154" t="s">
        <v>8</v>
      </c>
      <c r="NWO63" s="154" t="s">
        <v>8</v>
      </c>
      <c r="NWP63" s="154" t="s">
        <v>8</v>
      </c>
      <c r="NWQ63" s="154" t="s">
        <v>8</v>
      </c>
      <c r="NWR63" s="154" t="s">
        <v>8</v>
      </c>
      <c r="NWS63" s="154" t="s">
        <v>8</v>
      </c>
      <c r="NWT63" s="154" t="s">
        <v>8</v>
      </c>
      <c r="NWU63" s="154" t="s">
        <v>8</v>
      </c>
      <c r="NWV63" s="154" t="s">
        <v>8</v>
      </c>
      <c r="NWW63" s="154" t="s">
        <v>8</v>
      </c>
      <c r="NWX63" s="154" t="s">
        <v>8</v>
      </c>
      <c r="NWY63" s="154" t="s">
        <v>8</v>
      </c>
      <c r="NWZ63" s="154" t="s">
        <v>8</v>
      </c>
      <c r="NXA63" s="154" t="s">
        <v>8</v>
      </c>
      <c r="NXB63" s="154" t="s">
        <v>8</v>
      </c>
      <c r="NXC63" s="154" t="s">
        <v>8</v>
      </c>
      <c r="NXD63" s="154" t="s">
        <v>8</v>
      </c>
      <c r="NXE63" s="154" t="s">
        <v>8</v>
      </c>
      <c r="NXF63" s="154" t="s">
        <v>8</v>
      </c>
      <c r="NXG63" s="154" t="s">
        <v>8</v>
      </c>
      <c r="NXH63" s="154" t="s">
        <v>8</v>
      </c>
      <c r="NXI63" s="154" t="s">
        <v>8</v>
      </c>
      <c r="NXJ63" s="154" t="s">
        <v>8</v>
      </c>
      <c r="NXK63" s="154" t="s">
        <v>8</v>
      </c>
      <c r="NXL63" s="154" t="s">
        <v>8</v>
      </c>
      <c r="NXM63" s="154" t="s">
        <v>8</v>
      </c>
      <c r="NXN63" s="154" t="s">
        <v>8</v>
      </c>
      <c r="NXO63" s="154" t="s">
        <v>8</v>
      </c>
      <c r="NXP63" s="154" t="s">
        <v>8</v>
      </c>
      <c r="NXQ63" s="154" t="s">
        <v>8</v>
      </c>
      <c r="NXR63" s="154" t="s">
        <v>8</v>
      </c>
      <c r="NXS63" s="154" t="s">
        <v>8</v>
      </c>
      <c r="NXT63" s="154" t="s">
        <v>8</v>
      </c>
      <c r="NXU63" s="154" t="s">
        <v>8</v>
      </c>
      <c r="NXV63" s="154" t="s">
        <v>8</v>
      </c>
      <c r="NXW63" s="154" t="s">
        <v>8</v>
      </c>
      <c r="NXX63" s="154" t="s">
        <v>8</v>
      </c>
      <c r="NXY63" s="154" t="s">
        <v>8</v>
      </c>
      <c r="NXZ63" s="154" t="s">
        <v>8</v>
      </c>
      <c r="NYA63" s="154" t="s">
        <v>8</v>
      </c>
      <c r="NYB63" s="154" t="s">
        <v>8</v>
      </c>
      <c r="NYC63" s="154" t="s">
        <v>8</v>
      </c>
      <c r="NYD63" s="154" t="s">
        <v>8</v>
      </c>
      <c r="NYE63" s="154" t="s">
        <v>8</v>
      </c>
      <c r="NYF63" s="154" t="s">
        <v>8</v>
      </c>
      <c r="NYG63" s="154" t="s">
        <v>8</v>
      </c>
      <c r="NYH63" s="154" t="s">
        <v>8</v>
      </c>
      <c r="NYI63" s="154" t="s">
        <v>8</v>
      </c>
      <c r="NYJ63" s="154" t="s">
        <v>8</v>
      </c>
      <c r="NYK63" s="154" t="s">
        <v>8</v>
      </c>
      <c r="NYL63" s="154" t="s">
        <v>8</v>
      </c>
      <c r="NYM63" s="154" t="s">
        <v>8</v>
      </c>
      <c r="NYN63" s="154" t="s">
        <v>8</v>
      </c>
      <c r="NYO63" s="154" t="s">
        <v>8</v>
      </c>
      <c r="NYP63" s="154" t="s">
        <v>8</v>
      </c>
      <c r="NYQ63" s="154" t="s">
        <v>8</v>
      </c>
      <c r="NYR63" s="154" t="s">
        <v>8</v>
      </c>
      <c r="NYS63" s="154" t="s">
        <v>8</v>
      </c>
      <c r="NYT63" s="154" t="s">
        <v>8</v>
      </c>
      <c r="NYU63" s="154" t="s">
        <v>8</v>
      </c>
      <c r="NYV63" s="154" t="s">
        <v>8</v>
      </c>
      <c r="NYW63" s="154" t="s">
        <v>8</v>
      </c>
      <c r="NYX63" s="154" t="s">
        <v>8</v>
      </c>
      <c r="NYY63" s="154" t="s">
        <v>8</v>
      </c>
      <c r="NYZ63" s="154" t="s">
        <v>8</v>
      </c>
      <c r="NZA63" s="154" t="s">
        <v>8</v>
      </c>
      <c r="NZB63" s="154" t="s">
        <v>8</v>
      </c>
      <c r="NZC63" s="154" t="s">
        <v>8</v>
      </c>
      <c r="NZD63" s="154" t="s">
        <v>8</v>
      </c>
      <c r="NZE63" s="154" t="s">
        <v>8</v>
      </c>
      <c r="NZF63" s="154" t="s">
        <v>8</v>
      </c>
      <c r="NZG63" s="154" t="s">
        <v>8</v>
      </c>
      <c r="NZH63" s="154" t="s">
        <v>8</v>
      </c>
      <c r="NZI63" s="154" t="s">
        <v>8</v>
      </c>
      <c r="NZJ63" s="154" t="s">
        <v>8</v>
      </c>
      <c r="NZK63" s="154" t="s">
        <v>8</v>
      </c>
      <c r="NZL63" s="154" t="s">
        <v>8</v>
      </c>
      <c r="NZM63" s="154" t="s">
        <v>8</v>
      </c>
      <c r="NZN63" s="154" t="s">
        <v>8</v>
      </c>
      <c r="NZO63" s="154" t="s">
        <v>8</v>
      </c>
      <c r="NZP63" s="154" t="s">
        <v>8</v>
      </c>
      <c r="NZQ63" s="154" t="s">
        <v>8</v>
      </c>
      <c r="NZR63" s="154" t="s">
        <v>8</v>
      </c>
      <c r="NZS63" s="154" t="s">
        <v>8</v>
      </c>
      <c r="NZT63" s="154" t="s">
        <v>8</v>
      </c>
      <c r="NZU63" s="154" t="s">
        <v>8</v>
      </c>
      <c r="NZV63" s="154" t="s">
        <v>8</v>
      </c>
      <c r="NZW63" s="154" t="s">
        <v>8</v>
      </c>
      <c r="NZX63" s="154" t="s">
        <v>8</v>
      </c>
      <c r="NZY63" s="154" t="s">
        <v>8</v>
      </c>
      <c r="NZZ63" s="154" t="s">
        <v>8</v>
      </c>
      <c r="OAA63" s="154" t="s">
        <v>8</v>
      </c>
      <c r="OAB63" s="154" t="s">
        <v>8</v>
      </c>
      <c r="OAC63" s="154" t="s">
        <v>8</v>
      </c>
      <c r="OAD63" s="154" t="s">
        <v>8</v>
      </c>
      <c r="OAE63" s="154" t="s">
        <v>8</v>
      </c>
      <c r="OAF63" s="154" t="s">
        <v>8</v>
      </c>
      <c r="OAG63" s="154" t="s">
        <v>8</v>
      </c>
      <c r="OAH63" s="154" t="s">
        <v>8</v>
      </c>
      <c r="OAI63" s="154" t="s">
        <v>8</v>
      </c>
      <c r="OAJ63" s="154" t="s">
        <v>8</v>
      </c>
      <c r="OAK63" s="154" t="s">
        <v>8</v>
      </c>
      <c r="OAL63" s="154" t="s">
        <v>8</v>
      </c>
      <c r="OAM63" s="154" t="s">
        <v>8</v>
      </c>
      <c r="OAN63" s="154" t="s">
        <v>8</v>
      </c>
      <c r="OAO63" s="154" t="s">
        <v>8</v>
      </c>
      <c r="OAP63" s="154" t="s">
        <v>8</v>
      </c>
      <c r="OAQ63" s="154" t="s">
        <v>8</v>
      </c>
      <c r="OAR63" s="154" t="s">
        <v>8</v>
      </c>
      <c r="OAS63" s="154" t="s">
        <v>8</v>
      </c>
      <c r="OAT63" s="154" t="s">
        <v>8</v>
      </c>
      <c r="OAU63" s="154" t="s">
        <v>8</v>
      </c>
      <c r="OAV63" s="154" t="s">
        <v>8</v>
      </c>
      <c r="OAW63" s="154" t="s">
        <v>8</v>
      </c>
      <c r="OAX63" s="154" t="s">
        <v>8</v>
      </c>
      <c r="OAY63" s="154" t="s">
        <v>8</v>
      </c>
      <c r="OAZ63" s="154" t="s">
        <v>8</v>
      </c>
      <c r="OBA63" s="154" t="s">
        <v>8</v>
      </c>
      <c r="OBB63" s="154" t="s">
        <v>8</v>
      </c>
      <c r="OBC63" s="154" t="s">
        <v>8</v>
      </c>
      <c r="OBD63" s="154" t="s">
        <v>8</v>
      </c>
      <c r="OBE63" s="154" t="s">
        <v>8</v>
      </c>
      <c r="OBF63" s="154" t="s">
        <v>8</v>
      </c>
      <c r="OBG63" s="154" t="s">
        <v>8</v>
      </c>
      <c r="OBH63" s="154" t="s">
        <v>8</v>
      </c>
      <c r="OBI63" s="154" t="s">
        <v>8</v>
      </c>
      <c r="OBJ63" s="154" t="s">
        <v>8</v>
      </c>
      <c r="OBK63" s="154" t="s">
        <v>8</v>
      </c>
      <c r="OBL63" s="154" t="s">
        <v>8</v>
      </c>
      <c r="OBM63" s="154" t="s">
        <v>8</v>
      </c>
      <c r="OBN63" s="154" t="s">
        <v>8</v>
      </c>
      <c r="OBO63" s="154" t="s">
        <v>8</v>
      </c>
      <c r="OBP63" s="154" t="s">
        <v>8</v>
      </c>
      <c r="OBQ63" s="154" t="s">
        <v>8</v>
      </c>
      <c r="OBR63" s="154" t="s">
        <v>8</v>
      </c>
      <c r="OBS63" s="154" t="s">
        <v>8</v>
      </c>
      <c r="OBT63" s="154" t="s">
        <v>8</v>
      </c>
      <c r="OBU63" s="154" t="s">
        <v>8</v>
      </c>
      <c r="OBV63" s="154" t="s">
        <v>8</v>
      </c>
      <c r="OBW63" s="154" t="s">
        <v>8</v>
      </c>
      <c r="OBX63" s="154" t="s">
        <v>8</v>
      </c>
      <c r="OBY63" s="154" t="s">
        <v>8</v>
      </c>
      <c r="OBZ63" s="154" t="s">
        <v>8</v>
      </c>
      <c r="OCA63" s="154" t="s">
        <v>8</v>
      </c>
      <c r="OCB63" s="154" t="s">
        <v>8</v>
      </c>
      <c r="OCC63" s="154" t="s">
        <v>8</v>
      </c>
      <c r="OCD63" s="154" t="s">
        <v>8</v>
      </c>
      <c r="OCE63" s="154" t="s">
        <v>8</v>
      </c>
      <c r="OCF63" s="154" t="s">
        <v>8</v>
      </c>
      <c r="OCG63" s="154" t="s">
        <v>8</v>
      </c>
      <c r="OCH63" s="154" t="s">
        <v>8</v>
      </c>
      <c r="OCI63" s="154" t="s">
        <v>8</v>
      </c>
      <c r="OCJ63" s="154" t="s">
        <v>8</v>
      </c>
      <c r="OCK63" s="154" t="s">
        <v>8</v>
      </c>
      <c r="OCL63" s="154" t="s">
        <v>8</v>
      </c>
      <c r="OCM63" s="154" t="s">
        <v>8</v>
      </c>
      <c r="OCN63" s="154" t="s">
        <v>8</v>
      </c>
      <c r="OCO63" s="154" t="s">
        <v>8</v>
      </c>
      <c r="OCP63" s="154" t="s">
        <v>8</v>
      </c>
      <c r="OCQ63" s="154" t="s">
        <v>8</v>
      </c>
      <c r="OCR63" s="154" t="s">
        <v>8</v>
      </c>
      <c r="OCS63" s="154" t="s">
        <v>8</v>
      </c>
      <c r="OCT63" s="154" t="s">
        <v>8</v>
      </c>
      <c r="OCU63" s="154" t="s">
        <v>8</v>
      </c>
      <c r="OCV63" s="154" t="s">
        <v>8</v>
      </c>
      <c r="OCW63" s="154" t="s">
        <v>8</v>
      </c>
      <c r="OCX63" s="154" t="s">
        <v>8</v>
      </c>
      <c r="OCY63" s="154" t="s">
        <v>8</v>
      </c>
      <c r="OCZ63" s="154" t="s">
        <v>8</v>
      </c>
      <c r="ODA63" s="154" t="s">
        <v>8</v>
      </c>
      <c r="ODB63" s="154" t="s">
        <v>8</v>
      </c>
      <c r="ODC63" s="154" t="s">
        <v>8</v>
      </c>
      <c r="ODD63" s="154" t="s">
        <v>8</v>
      </c>
      <c r="ODE63" s="154" t="s">
        <v>8</v>
      </c>
      <c r="ODF63" s="154" t="s">
        <v>8</v>
      </c>
      <c r="ODG63" s="154" t="s">
        <v>8</v>
      </c>
      <c r="ODH63" s="154" t="s">
        <v>8</v>
      </c>
      <c r="ODI63" s="154" t="s">
        <v>8</v>
      </c>
      <c r="ODJ63" s="154" t="s">
        <v>8</v>
      </c>
      <c r="ODK63" s="154" t="s">
        <v>8</v>
      </c>
      <c r="ODL63" s="154" t="s">
        <v>8</v>
      </c>
      <c r="ODM63" s="154" t="s">
        <v>8</v>
      </c>
      <c r="ODN63" s="154" t="s">
        <v>8</v>
      </c>
      <c r="ODO63" s="154" t="s">
        <v>8</v>
      </c>
      <c r="ODP63" s="154" t="s">
        <v>8</v>
      </c>
      <c r="ODQ63" s="154" t="s">
        <v>8</v>
      </c>
      <c r="ODR63" s="154" t="s">
        <v>8</v>
      </c>
      <c r="ODS63" s="154" t="s">
        <v>8</v>
      </c>
      <c r="ODT63" s="154" t="s">
        <v>8</v>
      </c>
      <c r="ODU63" s="154" t="s">
        <v>8</v>
      </c>
      <c r="ODV63" s="154" t="s">
        <v>8</v>
      </c>
      <c r="ODW63" s="154" t="s">
        <v>8</v>
      </c>
      <c r="ODX63" s="154" t="s">
        <v>8</v>
      </c>
      <c r="ODY63" s="154" t="s">
        <v>8</v>
      </c>
      <c r="ODZ63" s="154" t="s">
        <v>8</v>
      </c>
      <c r="OEA63" s="154" t="s">
        <v>8</v>
      </c>
      <c r="OEB63" s="154" t="s">
        <v>8</v>
      </c>
      <c r="OEC63" s="154" t="s">
        <v>8</v>
      </c>
      <c r="OED63" s="154" t="s">
        <v>8</v>
      </c>
      <c r="OEE63" s="154" t="s">
        <v>8</v>
      </c>
      <c r="OEF63" s="154" t="s">
        <v>8</v>
      </c>
      <c r="OEG63" s="154" t="s">
        <v>8</v>
      </c>
      <c r="OEH63" s="154" t="s">
        <v>8</v>
      </c>
      <c r="OEI63" s="154" t="s">
        <v>8</v>
      </c>
      <c r="OEJ63" s="154" t="s">
        <v>8</v>
      </c>
      <c r="OEK63" s="154" t="s">
        <v>8</v>
      </c>
      <c r="OEL63" s="154" t="s">
        <v>8</v>
      </c>
      <c r="OEM63" s="154" t="s">
        <v>8</v>
      </c>
      <c r="OEN63" s="154" t="s">
        <v>8</v>
      </c>
      <c r="OEO63" s="154" t="s">
        <v>8</v>
      </c>
      <c r="OEP63" s="154" t="s">
        <v>8</v>
      </c>
      <c r="OEQ63" s="154" t="s">
        <v>8</v>
      </c>
      <c r="OER63" s="154" t="s">
        <v>8</v>
      </c>
      <c r="OES63" s="154" t="s">
        <v>8</v>
      </c>
      <c r="OET63" s="154" t="s">
        <v>8</v>
      </c>
      <c r="OEU63" s="154" t="s">
        <v>8</v>
      </c>
      <c r="OEV63" s="154" t="s">
        <v>8</v>
      </c>
      <c r="OEW63" s="154" t="s">
        <v>8</v>
      </c>
      <c r="OEX63" s="154" t="s">
        <v>8</v>
      </c>
      <c r="OEY63" s="154" t="s">
        <v>8</v>
      </c>
      <c r="OEZ63" s="154" t="s">
        <v>8</v>
      </c>
      <c r="OFA63" s="154" t="s">
        <v>8</v>
      </c>
      <c r="OFB63" s="154" t="s">
        <v>8</v>
      </c>
      <c r="OFC63" s="154" t="s">
        <v>8</v>
      </c>
      <c r="OFD63" s="154" t="s">
        <v>8</v>
      </c>
      <c r="OFE63" s="154" t="s">
        <v>8</v>
      </c>
      <c r="OFF63" s="154" t="s">
        <v>8</v>
      </c>
      <c r="OFG63" s="154" t="s">
        <v>8</v>
      </c>
      <c r="OFH63" s="154" t="s">
        <v>8</v>
      </c>
      <c r="OFI63" s="154" t="s">
        <v>8</v>
      </c>
      <c r="OFJ63" s="154" t="s">
        <v>8</v>
      </c>
      <c r="OFK63" s="154" t="s">
        <v>8</v>
      </c>
      <c r="OFL63" s="154" t="s">
        <v>8</v>
      </c>
      <c r="OFM63" s="154" t="s">
        <v>8</v>
      </c>
      <c r="OFN63" s="154" t="s">
        <v>8</v>
      </c>
      <c r="OFO63" s="154" t="s">
        <v>8</v>
      </c>
      <c r="OFP63" s="154" t="s">
        <v>8</v>
      </c>
      <c r="OFQ63" s="154" t="s">
        <v>8</v>
      </c>
      <c r="OFR63" s="154" t="s">
        <v>8</v>
      </c>
      <c r="OFS63" s="154" t="s">
        <v>8</v>
      </c>
      <c r="OFT63" s="154" t="s">
        <v>8</v>
      </c>
      <c r="OFU63" s="154" t="s">
        <v>8</v>
      </c>
      <c r="OFV63" s="154" t="s">
        <v>8</v>
      </c>
      <c r="OFW63" s="154" t="s">
        <v>8</v>
      </c>
      <c r="OFX63" s="154" t="s">
        <v>8</v>
      </c>
      <c r="OFY63" s="154" t="s">
        <v>8</v>
      </c>
      <c r="OFZ63" s="154" t="s">
        <v>8</v>
      </c>
      <c r="OGA63" s="154" t="s">
        <v>8</v>
      </c>
      <c r="OGB63" s="154" t="s">
        <v>8</v>
      </c>
      <c r="OGC63" s="154" t="s">
        <v>8</v>
      </c>
      <c r="OGD63" s="154" t="s">
        <v>8</v>
      </c>
      <c r="OGE63" s="154" t="s">
        <v>8</v>
      </c>
      <c r="OGF63" s="154" t="s">
        <v>8</v>
      </c>
      <c r="OGG63" s="154" t="s">
        <v>8</v>
      </c>
      <c r="OGH63" s="154" t="s">
        <v>8</v>
      </c>
      <c r="OGI63" s="154" t="s">
        <v>8</v>
      </c>
      <c r="OGJ63" s="154" t="s">
        <v>8</v>
      </c>
      <c r="OGK63" s="154" t="s">
        <v>8</v>
      </c>
      <c r="OGL63" s="154" t="s">
        <v>8</v>
      </c>
      <c r="OGM63" s="154" t="s">
        <v>8</v>
      </c>
      <c r="OGN63" s="154" t="s">
        <v>8</v>
      </c>
      <c r="OGO63" s="154" t="s">
        <v>8</v>
      </c>
      <c r="OGP63" s="154" t="s">
        <v>8</v>
      </c>
      <c r="OGQ63" s="154" t="s">
        <v>8</v>
      </c>
      <c r="OGR63" s="154" t="s">
        <v>8</v>
      </c>
      <c r="OGS63" s="154" t="s">
        <v>8</v>
      </c>
      <c r="OGT63" s="154" t="s">
        <v>8</v>
      </c>
      <c r="OGU63" s="154" t="s">
        <v>8</v>
      </c>
      <c r="OGV63" s="154" t="s">
        <v>8</v>
      </c>
      <c r="OGW63" s="154" t="s">
        <v>8</v>
      </c>
      <c r="OGX63" s="154" t="s">
        <v>8</v>
      </c>
      <c r="OGY63" s="154" t="s">
        <v>8</v>
      </c>
      <c r="OGZ63" s="154" t="s">
        <v>8</v>
      </c>
      <c r="OHA63" s="154" t="s">
        <v>8</v>
      </c>
      <c r="OHB63" s="154" t="s">
        <v>8</v>
      </c>
      <c r="OHC63" s="154" t="s">
        <v>8</v>
      </c>
      <c r="OHD63" s="154" t="s">
        <v>8</v>
      </c>
      <c r="OHE63" s="154" t="s">
        <v>8</v>
      </c>
      <c r="OHF63" s="154" t="s">
        <v>8</v>
      </c>
      <c r="OHG63" s="154" t="s">
        <v>8</v>
      </c>
      <c r="OHH63" s="154" t="s">
        <v>8</v>
      </c>
      <c r="OHI63" s="154" t="s">
        <v>8</v>
      </c>
      <c r="OHJ63" s="154" t="s">
        <v>8</v>
      </c>
      <c r="OHK63" s="154" t="s">
        <v>8</v>
      </c>
      <c r="OHL63" s="154" t="s">
        <v>8</v>
      </c>
      <c r="OHM63" s="154" t="s">
        <v>8</v>
      </c>
      <c r="OHN63" s="154" t="s">
        <v>8</v>
      </c>
      <c r="OHO63" s="154" t="s">
        <v>8</v>
      </c>
      <c r="OHP63" s="154" t="s">
        <v>8</v>
      </c>
      <c r="OHQ63" s="154" t="s">
        <v>8</v>
      </c>
      <c r="OHR63" s="154" t="s">
        <v>8</v>
      </c>
      <c r="OHS63" s="154" t="s">
        <v>8</v>
      </c>
      <c r="OHT63" s="154" t="s">
        <v>8</v>
      </c>
      <c r="OHU63" s="154" t="s">
        <v>8</v>
      </c>
      <c r="OHV63" s="154" t="s">
        <v>8</v>
      </c>
      <c r="OHW63" s="154" t="s">
        <v>8</v>
      </c>
      <c r="OHX63" s="154" t="s">
        <v>8</v>
      </c>
      <c r="OHY63" s="154" t="s">
        <v>8</v>
      </c>
      <c r="OHZ63" s="154" t="s">
        <v>8</v>
      </c>
      <c r="OIA63" s="154" t="s">
        <v>8</v>
      </c>
      <c r="OIB63" s="154" t="s">
        <v>8</v>
      </c>
      <c r="OIC63" s="154" t="s">
        <v>8</v>
      </c>
      <c r="OID63" s="154" t="s">
        <v>8</v>
      </c>
      <c r="OIE63" s="154" t="s">
        <v>8</v>
      </c>
      <c r="OIF63" s="154" t="s">
        <v>8</v>
      </c>
      <c r="OIG63" s="154" t="s">
        <v>8</v>
      </c>
      <c r="OIH63" s="154" t="s">
        <v>8</v>
      </c>
      <c r="OII63" s="154" t="s">
        <v>8</v>
      </c>
      <c r="OIJ63" s="154" t="s">
        <v>8</v>
      </c>
      <c r="OIK63" s="154" t="s">
        <v>8</v>
      </c>
      <c r="OIL63" s="154" t="s">
        <v>8</v>
      </c>
      <c r="OIM63" s="154" t="s">
        <v>8</v>
      </c>
      <c r="OIN63" s="154" t="s">
        <v>8</v>
      </c>
      <c r="OIO63" s="154" t="s">
        <v>8</v>
      </c>
      <c r="OIP63" s="154" t="s">
        <v>8</v>
      </c>
      <c r="OIQ63" s="154" t="s">
        <v>8</v>
      </c>
      <c r="OIR63" s="154" t="s">
        <v>8</v>
      </c>
      <c r="OIS63" s="154" t="s">
        <v>8</v>
      </c>
      <c r="OIT63" s="154" t="s">
        <v>8</v>
      </c>
      <c r="OIU63" s="154" t="s">
        <v>8</v>
      </c>
      <c r="OIV63" s="154" t="s">
        <v>8</v>
      </c>
      <c r="OIW63" s="154" t="s">
        <v>8</v>
      </c>
      <c r="OIX63" s="154" t="s">
        <v>8</v>
      </c>
      <c r="OIY63" s="154" t="s">
        <v>8</v>
      </c>
      <c r="OIZ63" s="154" t="s">
        <v>8</v>
      </c>
      <c r="OJA63" s="154" t="s">
        <v>8</v>
      </c>
      <c r="OJB63" s="154" t="s">
        <v>8</v>
      </c>
      <c r="OJC63" s="154" t="s">
        <v>8</v>
      </c>
      <c r="OJD63" s="154" t="s">
        <v>8</v>
      </c>
      <c r="OJE63" s="154" t="s">
        <v>8</v>
      </c>
      <c r="OJF63" s="154" t="s">
        <v>8</v>
      </c>
      <c r="OJG63" s="154" t="s">
        <v>8</v>
      </c>
      <c r="OJH63" s="154" t="s">
        <v>8</v>
      </c>
      <c r="OJI63" s="154" t="s">
        <v>8</v>
      </c>
      <c r="OJJ63" s="154" t="s">
        <v>8</v>
      </c>
      <c r="OJK63" s="154" t="s">
        <v>8</v>
      </c>
      <c r="OJL63" s="154" t="s">
        <v>8</v>
      </c>
      <c r="OJM63" s="154" t="s">
        <v>8</v>
      </c>
      <c r="OJN63" s="154" t="s">
        <v>8</v>
      </c>
      <c r="OJO63" s="154" t="s">
        <v>8</v>
      </c>
      <c r="OJP63" s="154" t="s">
        <v>8</v>
      </c>
      <c r="OJQ63" s="154" t="s">
        <v>8</v>
      </c>
      <c r="OJR63" s="154" t="s">
        <v>8</v>
      </c>
      <c r="OJS63" s="154" t="s">
        <v>8</v>
      </c>
      <c r="OJT63" s="154" t="s">
        <v>8</v>
      </c>
      <c r="OJU63" s="154" t="s">
        <v>8</v>
      </c>
      <c r="OJV63" s="154" t="s">
        <v>8</v>
      </c>
      <c r="OJW63" s="154" t="s">
        <v>8</v>
      </c>
      <c r="OJX63" s="154" t="s">
        <v>8</v>
      </c>
      <c r="OJY63" s="154" t="s">
        <v>8</v>
      </c>
      <c r="OJZ63" s="154" t="s">
        <v>8</v>
      </c>
      <c r="OKA63" s="154" t="s">
        <v>8</v>
      </c>
      <c r="OKB63" s="154" t="s">
        <v>8</v>
      </c>
      <c r="OKC63" s="154" t="s">
        <v>8</v>
      </c>
      <c r="OKD63" s="154" t="s">
        <v>8</v>
      </c>
      <c r="OKE63" s="154" t="s">
        <v>8</v>
      </c>
      <c r="OKF63" s="154" t="s">
        <v>8</v>
      </c>
      <c r="OKG63" s="154" t="s">
        <v>8</v>
      </c>
      <c r="OKH63" s="154" t="s">
        <v>8</v>
      </c>
      <c r="OKI63" s="154" t="s">
        <v>8</v>
      </c>
      <c r="OKJ63" s="154" t="s">
        <v>8</v>
      </c>
      <c r="OKK63" s="154" t="s">
        <v>8</v>
      </c>
      <c r="OKL63" s="154" t="s">
        <v>8</v>
      </c>
      <c r="OKM63" s="154" t="s">
        <v>8</v>
      </c>
      <c r="OKN63" s="154" t="s">
        <v>8</v>
      </c>
      <c r="OKO63" s="154" t="s">
        <v>8</v>
      </c>
      <c r="OKP63" s="154" t="s">
        <v>8</v>
      </c>
      <c r="OKQ63" s="154" t="s">
        <v>8</v>
      </c>
      <c r="OKR63" s="154" t="s">
        <v>8</v>
      </c>
      <c r="OKS63" s="154" t="s">
        <v>8</v>
      </c>
      <c r="OKT63" s="154" t="s">
        <v>8</v>
      </c>
      <c r="OKU63" s="154" t="s">
        <v>8</v>
      </c>
      <c r="OKV63" s="154" t="s">
        <v>8</v>
      </c>
      <c r="OKW63" s="154" t="s">
        <v>8</v>
      </c>
      <c r="OKX63" s="154" t="s">
        <v>8</v>
      </c>
      <c r="OKY63" s="154" t="s">
        <v>8</v>
      </c>
      <c r="OKZ63" s="154" t="s">
        <v>8</v>
      </c>
      <c r="OLA63" s="154" t="s">
        <v>8</v>
      </c>
      <c r="OLB63" s="154" t="s">
        <v>8</v>
      </c>
      <c r="OLC63" s="154" t="s">
        <v>8</v>
      </c>
      <c r="OLD63" s="154" t="s">
        <v>8</v>
      </c>
      <c r="OLE63" s="154" t="s">
        <v>8</v>
      </c>
      <c r="OLF63" s="154" t="s">
        <v>8</v>
      </c>
      <c r="OLG63" s="154" t="s">
        <v>8</v>
      </c>
      <c r="OLH63" s="154" t="s">
        <v>8</v>
      </c>
      <c r="OLI63" s="154" t="s">
        <v>8</v>
      </c>
      <c r="OLJ63" s="154" t="s">
        <v>8</v>
      </c>
      <c r="OLK63" s="154" t="s">
        <v>8</v>
      </c>
      <c r="OLL63" s="154" t="s">
        <v>8</v>
      </c>
      <c r="OLM63" s="154" t="s">
        <v>8</v>
      </c>
      <c r="OLN63" s="154" t="s">
        <v>8</v>
      </c>
      <c r="OLO63" s="154" t="s">
        <v>8</v>
      </c>
      <c r="OLP63" s="154" t="s">
        <v>8</v>
      </c>
      <c r="OLQ63" s="154" t="s">
        <v>8</v>
      </c>
      <c r="OLR63" s="154" t="s">
        <v>8</v>
      </c>
      <c r="OLS63" s="154" t="s">
        <v>8</v>
      </c>
      <c r="OLT63" s="154" t="s">
        <v>8</v>
      </c>
      <c r="OLU63" s="154" t="s">
        <v>8</v>
      </c>
      <c r="OLV63" s="154" t="s">
        <v>8</v>
      </c>
      <c r="OLW63" s="154" t="s">
        <v>8</v>
      </c>
      <c r="OLX63" s="154" t="s">
        <v>8</v>
      </c>
      <c r="OLY63" s="154" t="s">
        <v>8</v>
      </c>
      <c r="OLZ63" s="154" t="s">
        <v>8</v>
      </c>
      <c r="OMA63" s="154" t="s">
        <v>8</v>
      </c>
      <c r="OMB63" s="154" t="s">
        <v>8</v>
      </c>
      <c r="OMC63" s="154" t="s">
        <v>8</v>
      </c>
      <c r="OMD63" s="154" t="s">
        <v>8</v>
      </c>
      <c r="OME63" s="154" t="s">
        <v>8</v>
      </c>
      <c r="OMF63" s="154" t="s">
        <v>8</v>
      </c>
      <c r="OMG63" s="154" t="s">
        <v>8</v>
      </c>
      <c r="OMH63" s="154" t="s">
        <v>8</v>
      </c>
      <c r="OMI63" s="154" t="s">
        <v>8</v>
      </c>
      <c r="OMJ63" s="154" t="s">
        <v>8</v>
      </c>
      <c r="OMK63" s="154" t="s">
        <v>8</v>
      </c>
      <c r="OML63" s="154" t="s">
        <v>8</v>
      </c>
      <c r="OMM63" s="154" t="s">
        <v>8</v>
      </c>
      <c r="OMN63" s="154" t="s">
        <v>8</v>
      </c>
      <c r="OMO63" s="154" t="s">
        <v>8</v>
      </c>
      <c r="OMP63" s="154" t="s">
        <v>8</v>
      </c>
      <c r="OMQ63" s="154" t="s">
        <v>8</v>
      </c>
      <c r="OMR63" s="154" t="s">
        <v>8</v>
      </c>
      <c r="OMS63" s="154" t="s">
        <v>8</v>
      </c>
      <c r="OMT63" s="154" t="s">
        <v>8</v>
      </c>
      <c r="OMU63" s="154" t="s">
        <v>8</v>
      </c>
      <c r="OMV63" s="154" t="s">
        <v>8</v>
      </c>
      <c r="OMW63" s="154" t="s">
        <v>8</v>
      </c>
      <c r="OMX63" s="154" t="s">
        <v>8</v>
      </c>
      <c r="OMY63" s="154" t="s">
        <v>8</v>
      </c>
      <c r="OMZ63" s="154" t="s">
        <v>8</v>
      </c>
      <c r="ONA63" s="154" t="s">
        <v>8</v>
      </c>
      <c r="ONB63" s="154" t="s">
        <v>8</v>
      </c>
      <c r="ONC63" s="154" t="s">
        <v>8</v>
      </c>
      <c r="OND63" s="154" t="s">
        <v>8</v>
      </c>
      <c r="ONE63" s="154" t="s">
        <v>8</v>
      </c>
      <c r="ONF63" s="154" t="s">
        <v>8</v>
      </c>
      <c r="ONG63" s="154" t="s">
        <v>8</v>
      </c>
      <c r="ONH63" s="154" t="s">
        <v>8</v>
      </c>
      <c r="ONI63" s="154" t="s">
        <v>8</v>
      </c>
      <c r="ONJ63" s="154" t="s">
        <v>8</v>
      </c>
      <c r="ONK63" s="154" t="s">
        <v>8</v>
      </c>
      <c r="ONL63" s="154" t="s">
        <v>8</v>
      </c>
      <c r="ONM63" s="154" t="s">
        <v>8</v>
      </c>
      <c r="ONN63" s="154" t="s">
        <v>8</v>
      </c>
      <c r="ONO63" s="154" t="s">
        <v>8</v>
      </c>
      <c r="ONP63" s="154" t="s">
        <v>8</v>
      </c>
      <c r="ONQ63" s="154" t="s">
        <v>8</v>
      </c>
      <c r="ONR63" s="154" t="s">
        <v>8</v>
      </c>
      <c r="ONS63" s="154" t="s">
        <v>8</v>
      </c>
      <c r="ONT63" s="154" t="s">
        <v>8</v>
      </c>
      <c r="ONU63" s="154" t="s">
        <v>8</v>
      </c>
      <c r="ONV63" s="154" t="s">
        <v>8</v>
      </c>
      <c r="ONW63" s="154" t="s">
        <v>8</v>
      </c>
      <c r="ONX63" s="154" t="s">
        <v>8</v>
      </c>
      <c r="ONY63" s="154" t="s">
        <v>8</v>
      </c>
      <c r="ONZ63" s="154" t="s">
        <v>8</v>
      </c>
      <c r="OOA63" s="154" t="s">
        <v>8</v>
      </c>
      <c r="OOB63" s="154" t="s">
        <v>8</v>
      </c>
      <c r="OOC63" s="154" t="s">
        <v>8</v>
      </c>
      <c r="OOD63" s="154" t="s">
        <v>8</v>
      </c>
      <c r="OOE63" s="154" t="s">
        <v>8</v>
      </c>
      <c r="OOF63" s="154" t="s">
        <v>8</v>
      </c>
      <c r="OOG63" s="154" t="s">
        <v>8</v>
      </c>
      <c r="OOH63" s="154" t="s">
        <v>8</v>
      </c>
      <c r="OOI63" s="154" t="s">
        <v>8</v>
      </c>
      <c r="OOJ63" s="154" t="s">
        <v>8</v>
      </c>
      <c r="OOK63" s="154" t="s">
        <v>8</v>
      </c>
      <c r="OOL63" s="154" t="s">
        <v>8</v>
      </c>
      <c r="OOM63" s="154" t="s">
        <v>8</v>
      </c>
      <c r="OON63" s="154" t="s">
        <v>8</v>
      </c>
      <c r="OOO63" s="154" t="s">
        <v>8</v>
      </c>
      <c r="OOP63" s="154" t="s">
        <v>8</v>
      </c>
      <c r="OOQ63" s="154" t="s">
        <v>8</v>
      </c>
      <c r="OOR63" s="154" t="s">
        <v>8</v>
      </c>
      <c r="OOS63" s="154" t="s">
        <v>8</v>
      </c>
      <c r="OOT63" s="154" t="s">
        <v>8</v>
      </c>
      <c r="OOU63" s="154" t="s">
        <v>8</v>
      </c>
      <c r="OOV63" s="154" t="s">
        <v>8</v>
      </c>
      <c r="OOW63" s="154" t="s">
        <v>8</v>
      </c>
      <c r="OOX63" s="154" t="s">
        <v>8</v>
      </c>
      <c r="OOY63" s="154" t="s">
        <v>8</v>
      </c>
      <c r="OOZ63" s="154" t="s">
        <v>8</v>
      </c>
      <c r="OPA63" s="154" t="s">
        <v>8</v>
      </c>
      <c r="OPB63" s="154" t="s">
        <v>8</v>
      </c>
      <c r="OPC63" s="154" t="s">
        <v>8</v>
      </c>
      <c r="OPD63" s="154" t="s">
        <v>8</v>
      </c>
      <c r="OPE63" s="154" t="s">
        <v>8</v>
      </c>
      <c r="OPF63" s="154" t="s">
        <v>8</v>
      </c>
      <c r="OPG63" s="154" t="s">
        <v>8</v>
      </c>
      <c r="OPH63" s="154" t="s">
        <v>8</v>
      </c>
      <c r="OPI63" s="154" t="s">
        <v>8</v>
      </c>
      <c r="OPJ63" s="154" t="s">
        <v>8</v>
      </c>
      <c r="OPK63" s="154" t="s">
        <v>8</v>
      </c>
      <c r="OPL63" s="154" t="s">
        <v>8</v>
      </c>
      <c r="OPM63" s="154" t="s">
        <v>8</v>
      </c>
      <c r="OPN63" s="154" t="s">
        <v>8</v>
      </c>
      <c r="OPO63" s="154" t="s">
        <v>8</v>
      </c>
      <c r="OPP63" s="154" t="s">
        <v>8</v>
      </c>
      <c r="OPQ63" s="154" t="s">
        <v>8</v>
      </c>
      <c r="OPR63" s="154" t="s">
        <v>8</v>
      </c>
      <c r="OPS63" s="154" t="s">
        <v>8</v>
      </c>
      <c r="OPT63" s="154" t="s">
        <v>8</v>
      </c>
      <c r="OPU63" s="154" t="s">
        <v>8</v>
      </c>
      <c r="OPV63" s="154" t="s">
        <v>8</v>
      </c>
      <c r="OPW63" s="154" t="s">
        <v>8</v>
      </c>
      <c r="OPX63" s="154" t="s">
        <v>8</v>
      </c>
      <c r="OPY63" s="154" t="s">
        <v>8</v>
      </c>
      <c r="OPZ63" s="154" t="s">
        <v>8</v>
      </c>
      <c r="OQA63" s="154" t="s">
        <v>8</v>
      </c>
      <c r="OQB63" s="154" t="s">
        <v>8</v>
      </c>
      <c r="OQC63" s="154" t="s">
        <v>8</v>
      </c>
      <c r="OQD63" s="154" t="s">
        <v>8</v>
      </c>
      <c r="OQE63" s="154" t="s">
        <v>8</v>
      </c>
      <c r="OQF63" s="154" t="s">
        <v>8</v>
      </c>
      <c r="OQG63" s="154" t="s">
        <v>8</v>
      </c>
      <c r="OQH63" s="154" t="s">
        <v>8</v>
      </c>
      <c r="OQI63" s="154" t="s">
        <v>8</v>
      </c>
      <c r="OQJ63" s="154" t="s">
        <v>8</v>
      </c>
      <c r="OQK63" s="154" t="s">
        <v>8</v>
      </c>
      <c r="OQL63" s="154" t="s">
        <v>8</v>
      </c>
      <c r="OQM63" s="154" t="s">
        <v>8</v>
      </c>
      <c r="OQN63" s="154" t="s">
        <v>8</v>
      </c>
      <c r="OQO63" s="154" t="s">
        <v>8</v>
      </c>
      <c r="OQP63" s="154" t="s">
        <v>8</v>
      </c>
      <c r="OQQ63" s="154" t="s">
        <v>8</v>
      </c>
      <c r="OQR63" s="154" t="s">
        <v>8</v>
      </c>
      <c r="OQS63" s="154" t="s">
        <v>8</v>
      </c>
      <c r="OQT63" s="154" t="s">
        <v>8</v>
      </c>
      <c r="OQU63" s="154" t="s">
        <v>8</v>
      </c>
      <c r="OQV63" s="154" t="s">
        <v>8</v>
      </c>
      <c r="OQW63" s="154" t="s">
        <v>8</v>
      </c>
      <c r="OQX63" s="154" t="s">
        <v>8</v>
      </c>
      <c r="OQY63" s="154" t="s">
        <v>8</v>
      </c>
      <c r="OQZ63" s="154" t="s">
        <v>8</v>
      </c>
      <c r="ORA63" s="154" t="s">
        <v>8</v>
      </c>
      <c r="ORB63" s="154" t="s">
        <v>8</v>
      </c>
      <c r="ORC63" s="154" t="s">
        <v>8</v>
      </c>
      <c r="ORD63" s="154" t="s">
        <v>8</v>
      </c>
      <c r="ORE63" s="154" t="s">
        <v>8</v>
      </c>
      <c r="ORF63" s="154" t="s">
        <v>8</v>
      </c>
      <c r="ORG63" s="154" t="s">
        <v>8</v>
      </c>
      <c r="ORH63" s="154" t="s">
        <v>8</v>
      </c>
      <c r="ORI63" s="154" t="s">
        <v>8</v>
      </c>
      <c r="ORJ63" s="154" t="s">
        <v>8</v>
      </c>
      <c r="ORK63" s="154" t="s">
        <v>8</v>
      </c>
      <c r="ORL63" s="154" t="s">
        <v>8</v>
      </c>
      <c r="ORM63" s="154" t="s">
        <v>8</v>
      </c>
      <c r="ORN63" s="154" t="s">
        <v>8</v>
      </c>
      <c r="ORO63" s="154" t="s">
        <v>8</v>
      </c>
      <c r="ORP63" s="154" t="s">
        <v>8</v>
      </c>
      <c r="ORQ63" s="154" t="s">
        <v>8</v>
      </c>
      <c r="ORR63" s="154" t="s">
        <v>8</v>
      </c>
      <c r="ORS63" s="154" t="s">
        <v>8</v>
      </c>
      <c r="ORT63" s="154" t="s">
        <v>8</v>
      </c>
      <c r="ORU63" s="154" t="s">
        <v>8</v>
      </c>
      <c r="ORV63" s="154" t="s">
        <v>8</v>
      </c>
      <c r="ORW63" s="154" t="s">
        <v>8</v>
      </c>
      <c r="ORX63" s="154" t="s">
        <v>8</v>
      </c>
      <c r="ORY63" s="154" t="s">
        <v>8</v>
      </c>
      <c r="ORZ63" s="154" t="s">
        <v>8</v>
      </c>
      <c r="OSA63" s="154" t="s">
        <v>8</v>
      </c>
      <c r="OSB63" s="154" t="s">
        <v>8</v>
      </c>
      <c r="OSC63" s="154" t="s">
        <v>8</v>
      </c>
      <c r="OSD63" s="154" t="s">
        <v>8</v>
      </c>
      <c r="OSE63" s="154" t="s">
        <v>8</v>
      </c>
      <c r="OSF63" s="154" t="s">
        <v>8</v>
      </c>
      <c r="OSG63" s="154" t="s">
        <v>8</v>
      </c>
      <c r="OSH63" s="154" t="s">
        <v>8</v>
      </c>
      <c r="OSI63" s="154" t="s">
        <v>8</v>
      </c>
      <c r="OSJ63" s="154" t="s">
        <v>8</v>
      </c>
      <c r="OSK63" s="154" t="s">
        <v>8</v>
      </c>
      <c r="OSL63" s="154" t="s">
        <v>8</v>
      </c>
      <c r="OSM63" s="154" t="s">
        <v>8</v>
      </c>
      <c r="OSN63" s="154" t="s">
        <v>8</v>
      </c>
      <c r="OSO63" s="154" t="s">
        <v>8</v>
      </c>
      <c r="OSP63" s="154" t="s">
        <v>8</v>
      </c>
      <c r="OSQ63" s="154" t="s">
        <v>8</v>
      </c>
      <c r="OSR63" s="154" t="s">
        <v>8</v>
      </c>
      <c r="OSS63" s="154" t="s">
        <v>8</v>
      </c>
      <c r="OST63" s="154" t="s">
        <v>8</v>
      </c>
      <c r="OSU63" s="154" t="s">
        <v>8</v>
      </c>
      <c r="OSV63" s="154" t="s">
        <v>8</v>
      </c>
      <c r="OSW63" s="154" t="s">
        <v>8</v>
      </c>
      <c r="OSX63" s="154" t="s">
        <v>8</v>
      </c>
      <c r="OSY63" s="154" t="s">
        <v>8</v>
      </c>
      <c r="OSZ63" s="154" t="s">
        <v>8</v>
      </c>
      <c r="OTA63" s="154" t="s">
        <v>8</v>
      </c>
      <c r="OTB63" s="154" t="s">
        <v>8</v>
      </c>
      <c r="OTC63" s="154" t="s">
        <v>8</v>
      </c>
      <c r="OTD63" s="154" t="s">
        <v>8</v>
      </c>
      <c r="OTE63" s="154" t="s">
        <v>8</v>
      </c>
      <c r="OTF63" s="154" t="s">
        <v>8</v>
      </c>
      <c r="OTG63" s="154" t="s">
        <v>8</v>
      </c>
      <c r="OTH63" s="154" t="s">
        <v>8</v>
      </c>
      <c r="OTI63" s="154" t="s">
        <v>8</v>
      </c>
      <c r="OTJ63" s="154" t="s">
        <v>8</v>
      </c>
      <c r="OTK63" s="154" t="s">
        <v>8</v>
      </c>
      <c r="OTL63" s="154" t="s">
        <v>8</v>
      </c>
      <c r="OTM63" s="154" t="s">
        <v>8</v>
      </c>
      <c r="OTN63" s="154" t="s">
        <v>8</v>
      </c>
      <c r="OTO63" s="154" t="s">
        <v>8</v>
      </c>
      <c r="OTP63" s="154" t="s">
        <v>8</v>
      </c>
      <c r="OTQ63" s="154" t="s">
        <v>8</v>
      </c>
      <c r="OTR63" s="154" t="s">
        <v>8</v>
      </c>
      <c r="OTS63" s="154" t="s">
        <v>8</v>
      </c>
      <c r="OTT63" s="154" t="s">
        <v>8</v>
      </c>
      <c r="OTU63" s="154" t="s">
        <v>8</v>
      </c>
      <c r="OTV63" s="154" t="s">
        <v>8</v>
      </c>
      <c r="OTW63" s="154" t="s">
        <v>8</v>
      </c>
      <c r="OTX63" s="154" t="s">
        <v>8</v>
      </c>
      <c r="OTY63" s="154" t="s">
        <v>8</v>
      </c>
      <c r="OTZ63" s="154" t="s">
        <v>8</v>
      </c>
      <c r="OUA63" s="154" t="s">
        <v>8</v>
      </c>
      <c r="OUB63" s="154" t="s">
        <v>8</v>
      </c>
      <c r="OUC63" s="154" t="s">
        <v>8</v>
      </c>
      <c r="OUD63" s="154" t="s">
        <v>8</v>
      </c>
      <c r="OUE63" s="154" t="s">
        <v>8</v>
      </c>
      <c r="OUF63" s="154" t="s">
        <v>8</v>
      </c>
      <c r="OUG63" s="154" t="s">
        <v>8</v>
      </c>
      <c r="OUH63" s="154" t="s">
        <v>8</v>
      </c>
      <c r="OUI63" s="154" t="s">
        <v>8</v>
      </c>
      <c r="OUJ63" s="154" t="s">
        <v>8</v>
      </c>
      <c r="OUK63" s="154" t="s">
        <v>8</v>
      </c>
      <c r="OUL63" s="154" t="s">
        <v>8</v>
      </c>
      <c r="OUM63" s="154" t="s">
        <v>8</v>
      </c>
      <c r="OUN63" s="154" t="s">
        <v>8</v>
      </c>
      <c r="OUO63" s="154" t="s">
        <v>8</v>
      </c>
      <c r="OUP63" s="154" t="s">
        <v>8</v>
      </c>
      <c r="OUQ63" s="154" t="s">
        <v>8</v>
      </c>
      <c r="OUR63" s="154" t="s">
        <v>8</v>
      </c>
      <c r="OUS63" s="154" t="s">
        <v>8</v>
      </c>
      <c r="OUT63" s="154" t="s">
        <v>8</v>
      </c>
      <c r="OUU63" s="154" t="s">
        <v>8</v>
      </c>
      <c r="OUV63" s="154" t="s">
        <v>8</v>
      </c>
      <c r="OUW63" s="154" t="s">
        <v>8</v>
      </c>
      <c r="OUX63" s="154" t="s">
        <v>8</v>
      </c>
      <c r="OUY63" s="154" t="s">
        <v>8</v>
      </c>
      <c r="OUZ63" s="154" t="s">
        <v>8</v>
      </c>
      <c r="OVA63" s="154" t="s">
        <v>8</v>
      </c>
      <c r="OVB63" s="154" t="s">
        <v>8</v>
      </c>
      <c r="OVC63" s="154" t="s">
        <v>8</v>
      </c>
      <c r="OVD63" s="154" t="s">
        <v>8</v>
      </c>
      <c r="OVE63" s="154" t="s">
        <v>8</v>
      </c>
      <c r="OVF63" s="154" t="s">
        <v>8</v>
      </c>
      <c r="OVG63" s="154" t="s">
        <v>8</v>
      </c>
      <c r="OVH63" s="154" t="s">
        <v>8</v>
      </c>
      <c r="OVI63" s="154" t="s">
        <v>8</v>
      </c>
      <c r="OVJ63" s="154" t="s">
        <v>8</v>
      </c>
      <c r="OVK63" s="154" t="s">
        <v>8</v>
      </c>
      <c r="OVL63" s="154" t="s">
        <v>8</v>
      </c>
      <c r="OVM63" s="154" t="s">
        <v>8</v>
      </c>
      <c r="OVN63" s="154" t="s">
        <v>8</v>
      </c>
      <c r="OVO63" s="154" t="s">
        <v>8</v>
      </c>
      <c r="OVP63" s="154" t="s">
        <v>8</v>
      </c>
      <c r="OVQ63" s="154" t="s">
        <v>8</v>
      </c>
      <c r="OVR63" s="154" t="s">
        <v>8</v>
      </c>
      <c r="OVS63" s="154" t="s">
        <v>8</v>
      </c>
      <c r="OVT63" s="154" t="s">
        <v>8</v>
      </c>
      <c r="OVU63" s="154" t="s">
        <v>8</v>
      </c>
      <c r="OVV63" s="154" t="s">
        <v>8</v>
      </c>
      <c r="OVW63" s="154" t="s">
        <v>8</v>
      </c>
      <c r="OVX63" s="154" t="s">
        <v>8</v>
      </c>
      <c r="OVY63" s="154" t="s">
        <v>8</v>
      </c>
      <c r="OVZ63" s="154" t="s">
        <v>8</v>
      </c>
      <c r="OWA63" s="154" t="s">
        <v>8</v>
      </c>
      <c r="OWB63" s="154" t="s">
        <v>8</v>
      </c>
      <c r="OWC63" s="154" t="s">
        <v>8</v>
      </c>
      <c r="OWD63" s="154" t="s">
        <v>8</v>
      </c>
      <c r="OWE63" s="154" t="s">
        <v>8</v>
      </c>
      <c r="OWF63" s="154" t="s">
        <v>8</v>
      </c>
      <c r="OWG63" s="154" t="s">
        <v>8</v>
      </c>
      <c r="OWH63" s="154" t="s">
        <v>8</v>
      </c>
      <c r="OWI63" s="154" t="s">
        <v>8</v>
      </c>
      <c r="OWJ63" s="154" t="s">
        <v>8</v>
      </c>
      <c r="OWK63" s="154" t="s">
        <v>8</v>
      </c>
      <c r="OWL63" s="154" t="s">
        <v>8</v>
      </c>
      <c r="OWM63" s="154" t="s">
        <v>8</v>
      </c>
      <c r="OWN63" s="154" t="s">
        <v>8</v>
      </c>
      <c r="OWO63" s="154" t="s">
        <v>8</v>
      </c>
      <c r="OWP63" s="154" t="s">
        <v>8</v>
      </c>
      <c r="OWQ63" s="154" t="s">
        <v>8</v>
      </c>
      <c r="OWR63" s="154" t="s">
        <v>8</v>
      </c>
      <c r="OWS63" s="154" t="s">
        <v>8</v>
      </c>
      <c r="OWT63" s="154" t="s">
        <v>8</v>
      </c>
      <c r="OWU63" s="154" t="s">
        <v>8</v>
      </c>
      <c r="OWV63" s="154" t="s">
        <v>8</v>
      </c>
      <c r="OWW63" s="154" t="s">
        <v>8</v>
      </c>
      <c r="OWX63" s="154" t="s">
        <v>8</v>
      </c>
      <c r="OWY63" s="154" t="s">
        <v>8</v>
      </c>
      <c r="OWZ63" s="154" t="s">
        <v>8</v>
      </c>
      <c r="OXA63" s="154" t="s">
        <v>8</v>
      </c>
      <c r="OXB63" s="154" t="s">
        <v>8</v>
      </c>
      <c r="OXC63" s="154" t="s">
        <v>8</v>
      </c>
      <c r="OXD63" s="154" t="s">
        <v>8</v>
      </c>
      <c r="OXE63" s="154" t="s">
        <v>8</v>
      </c>
      <c r="OXF63" s="154" t="s">
        <v>8</v>
      </c>
      <c r="OXG63" s="154" t="s">
        <v>8</v>
      </c>
      <c r="OXH63" s="154" t="s">
        <v>8</v>
      </c>
      <c r="OXI63" s="154" t="s">
        <v>8</v>
      </c>
      <c r="OXJ63" s="154" t="s">
        <v>8</v>
      </c>
      <c r="OXK63" s="154" t="s">
        <v>8</v>
      </c>
      <c r="OXL63" s="154" t="s">
        <v>8</v>
      </c>
      <c r="OXM63" s="154" t="s">
        <v>8</v>
      </c>
      <c r="OXN63" s="154" t="s">
        <v>8</v>
      </c>
      <c r="OXO63" s="154" t="s">
        <v>8</v>
      </c>
      <c r="OXP63" s="154" t="s">
        <v>8</v>
      </c>
      <c r="OXQ63" s="154" t="s">
        <v>8</v>
      </c>
      <c r="OXR63" s="154" t="s">
        <v>8</v>
      </c>
      <c r="OXS63" s="154" t="s">
        <v>8</v>
      </c>
      <c r="OXT63" s="154" t="s">
        <v>8</v>
      </c>
      <c r="OXU63" s="154" t="s">
        <v>8</v>
      </c>
      <c r="OXV63" s="154" t="s">
        <v>8</v>
      </c>
      <c r="OXW63" s="154" t="s">
        <v>8</v>
      </c>
      <c r="OXX63" s="154" t="s">
        <v>8</v>
      </c>
      <c r="OXY63" s="154" t="s">
        <v>8</v>
      </c>
      <c r="OXZ63" s="154" t="s">
        <v>8</v>
      </c>
      <c r="OYA63" s="154" t="s">
        <v>8</v>
      </c>
      <c r="OYB63" s="154" t="s">
        <v>8</v>
      </c>
      <c r="OYC63" s="154" t="s">
        <v>8</v>
      </c>
      <c r="OYD63" s="154" t="s">
        <v>8</v>
      </c>
      <c r="OYE63" s="154" t="s">
        <v>8</v>
      </c>
      <c r="OYF63" s="154" t="s">
        <v>8</v>
      </c>
      <c r="OYG63" s="154" t="s">
        <v>8</v>
      </c>
      <c r="OYH63" s="154" t="s">
        <v>8</v>
      </c>
      <c r="OYI63" s="154" t="s">
        <v>8</v>
      </c>
      <c r="OYJ63" s="154" t="s">
        <v>8</v>
      </c>
      <c r="OYK63" s="154" t="s">
        <v>8</v>
      </c>
      <c r="OYL63" s="154" t="s">
        <v>8</v>
      </c>
      <c r="OYM63" s="154" t="s">
        <v>8</v>
      </c>
      <c r="OYN63" s="154" t="s">
        <v>8</v>
      </c>
      <c r="OYO63" s="154" t="s">
        <v>8</v>
      </c>
      <c r="OYP63" s="154" t="s">
        <v>8</v>
      </c>
      <c r="OYQ63" s="154" t="s">
        <v>8</v>
      </c>
      <c r="OYR63" s="154" t="s">
        <v>8</v>
      </c>
      <c r="OYS63" s="154" t="s">
        <v>8</v>
      </c>
      <c r="OYT63" s="154" t="s">
        <v>8</v>
      </c>
      <c r="OYU63" s="154" t="s">
        <v>8</v>
      </c>
      <c r="OYV63" s="154" t="s">
        <v>8</v>
      </c>
      <c r="OYW63" s="154" t="s">
        <v>8</v>
      </c>
      <c r="OYX63" s="154" t="s">
        <v>8</v>
      </c>
      <c r="OYY63" s="154" t="s">
        <v>8</v>
      </c>
      <c r="OYZ63" s="154" t="s">
        <v>8</v>
      </c>
      <c r="OZA63" s="154" t="s">
        <v>8</v>
      </c>
      <c r="OZB63" s="154" t="s">
        <v>8</v>
      </c>
      <c r="OZC63" s="154" t="s">
        <v>8</v>
      </c>
      <c r="OZD63" s="154" t="s">
        <v>8</v>
      </c>
      <c r="OZE63" s="154" t="s">
        <v>8</v>
      </c>
      <c r="OZF63" s="154" t="s">
        <v>8</v>
      </c>
      <c r="OZG63" s="154" t="s">
        <v>8</v>
      </c>
      <c r="OZH63" s="154" t="s">
        <v>8</v>
      </c>
      <c r="OZI63" s="154" t="s">
        <v>8</v>
      </c>
      <c r="OZJ63" s="154" t="s">
        <v>8</v>
      </c>
      <c r="OZK63" s="154" t="s">
        <v>8</v>
      </c>
      <c r="OZL63" s="154" t="s">
        <v>8</v>
      </c>
      <c r="OZM63" s="154" t="s">
        <v>8</v>
      </c>
      <c r="OZN63" s="154" t="s">
        <v>8</v>
      </c>
      <c r="OZO63" s="154" t="s">
        <v>8</v>
      </c>
      <c r="OZP63" s="154" t="s">
        <v>8</v>
      </c>
      <c r="OZQ63" s="154" t="s">
        <v>8</v>
      </c>
      <c r="OZR63" s="154" t="s">
        <v>8</v>
      </c>
      <c r="OZS63" s="154" t="s">
        <v>8</v>
      </c>
      <c r="OZT63" s="154" t="s">
        <v>8</v>
      </c>
      <c r="OZU63" s="154" t="s">
        <v>8</v>
      </c>
      <c r="OZV63" s="154" t="s">
        <v>8</v>
      </c>
      <c r="OZW63" s="154" t="s">
        <v>8</v>
      </c>
      <c r="OZX63" s="154" t="s">
        <v>8</v>
      </c>
      <c r="OZY63" s="154" t="s">
        <v>8</v>
      </c>
      <c r="OZZ63" s="154" t="s">
        <v>8</v>
      </c>
      <c r="PAA63" s="154" t="s">
        <v>8</v>
      </c>
      <c r="PAB63" s="154" t="s">
        <v>8</v>
      </c>
      <c r="PAC63" s="154" t="s">
        <v>8</v>
      </c>
      <c r="PAD63" s="154" t="s">
        <v>8</v>
      </c>
      <c r="PAE63" s="154" t="s">
        <v>8</v>
      </c>
      <c r="PAF63" s="154" t="s">
        <v>8</v>
      </c>
      <c r="PAG63" s="154" t="s">
        <v>8</v>
      </c>
      <c r="PAH63" s="154" t="s">
        <v>8</v>
      </c>
      <c r="PAI63" s="154" t="s">
        <v>8</v>
      </c>
      <c r="PAJ63" s="154" t="s">
        <v>8</v>
      </c>
      <c r="PAK63" s="154" t="s">
        <v>8</v>
      </c>
      <c r="PAL63" s="154" t="s">
        <v>8</v>
      </c>
      <c r="PAM63" s="154" t="s">
        <v>8</v>
      </c>
      <c r="PAN63" s="154" t="s">
        <v>8</v>
      </c>
      <c r="PAO63" s="154" t="s">
        <v>8</v>
      </c>
      <c r="PAP63" s="154" t="s">
        <v>8</v>
      </c>
      <c r="PAQ63" s="154" t="s">
        <v>8</v>
      </c>
      <c r="PAR63" s="154" t="s">
        <v>8</v>
      </c>
      <c r="PAS63" s="154" t="s">
        <v>8</v>
      </c>
      <c r="PAT63" s="154" t="s">
        <v>8</v>
      </c>
      <c r="PAU63" s="154" t="s">
        <v>8</v>
      </c>
      <c r="PAV63" s="154" t="s">
        <v>8</v>
      </c>
      <c r="PAW63" s="154" t="s">
        <v>8</v>
      </c>
      <c r="PAX63" s="154" t="s">
        <v>8</v>
      </c>
      <c r="PAY63" s="154" t="s">
        <v>8</v>
      </c>
      <c r="PAZ63" s="154" t="s">
        <v>8</v>
      </c>
      <c r="PBA63" s="154" t="s">
        <v>8</v>
      </c>
      <c r="PBB63" s="154" t="s">
        <v>8</v>
      </c>
      <c r="PBC63" s="154" t="s">
        <v>8</v>
      </c>
      <c r="PBD63" s="154" t="s">
        <v>8</v>
      </c>
      <c r="PBE63" s="154" t="s">
        <v>8</v>
      </c>
      <c r="PBF63" s="154" t="s">
        <v>8</v>
      </c>
      <c r="PBG63" s="154" t="s">
        <v>8</v>
      </c>
      <c r="PBH63" s="154" t="s">
        <v>8</v>
      </c>
      <c r="PBI63" s="154" t="s">
        <v>8</v>
      </c>
      <c r="PBJ63" s="154" t="s">
        <v>8</v>
      </c>
      <c r="PBK63" s="154" t="s">
        <v>8</v>
      </c>
      <c r="PBL63" s="154" t="s">
        <v>8</v>
      </c>
      <c r="PBM63" s="154" t="s">
        <v>8</v>
      </c>
      <c r="PBN63" s="154" t="s">
        <v>8</v>
      </c>
      <c r="PBO63" s="154" t="s">
        <v>8</v>
      </c>
      <c r="PBP63" s="154" t="s">
        <v>8</v>
      </c>
      <c r="PBQ63" s="154" t="s">
        <v>8</v>
      </c>
      <c r="PBR63" s="154" t="s">
        <v>8</v>
      </c>
      <c r="PBS63" s="154" t="s">
        <v>8</v>
      </c>
      <c r="PBT63" s="154" t="s">
        <v>8</v>
      </c>
      <c r="PBU63" s="154" t="s">
        <v>8</v>
      </c>
      <c r="PBV63" s="154" t="s">
        <v>8</v>
      </c>
      <c r="PBW63" s="154" t="s">
        <v>8</v>
      </c>
      <c r="PBX63" s="154" t="s">
        <v>8</v>
      </c>
      <c r="PBY63" s="154" t="s">
        <v>8</v>
      </c>
      <c r="PBZ63" s="154" t="s">
        <v>8</v>
      </c>
      <c r="PCA63" s="154" t="s">
        <v>8</v>
      </c>
      <c r="PCB63" s="154" t="s">
        <v>8</v>
      </c>
      <c r="PCC63" s="154" t="s">
        <v>8</v>
      </c>
      <c r="PCD63" s="154" t="s">
        <v>8</v>
      </c>
      <c r="PCE63" s="154" t="s">
        <v>8</v>
      </c>
      <c r="PCF63" s="154" t="s">
        <v>8</v>
      </c>
      <c r="PCG63" s="154" t="s">
        <v>8</v>
      </c>
      <c r="PCH63" s="154" t="s">
        <v>8</v>
      </c>
      <c r="PCI63" s="154" t="s">
        <v>8</v>
      </c>
      <c r="PCJ63" s="154" t="s">
        <v>8</v>
      </c>
      <c r="PCK63" s="154" t="s">
        <v>8</v>
      </c>
      <c r="PCL63" s="154" t="s">
        <v>8</v>
      </c>
      <c r="PCM63" s="154" t="s">
        <v>8</v>
      </c>
      <c r="PCN63" s="154" t="s">
        <v>8</v>
      </c>
      <c r="PCO63" s="154" t="s">
        <v>8</v>
      </c>
      <c r="PCP63" s="154" t="s">
        <v>8</v>
      </c>
      <c r="PCQ63" s="154" t="s">
        <v>8</v>
      </c>
      <c r="PCR63" s="154" t="s">
        <v>8</v>
      </c>
      <c r="PCS63" s="154" t="s">
        <v>8</v>
      </c>
      <c r="PCT63" s="154" t="s">
        <v>8</v>
      </c>
      <c r="PCU63" s="154" t="s">
        <v>8</v>
      </c>
      <c r="PCV63" s="154" t="s">
        <v>8</v>
      </c>
      <c r="PCW63" s="154" t="s">
        <v>8</v>
      </c>
      <c r="PCX63" s="154" t="s">
        <v>8</v>
      </c>
      <c r="PCY63" s="154" t="s">
        <v>8</v>
      </c>
      <c r="PCZ63" s="154" t="s">
        <v>8</v>
      </c>
      <c r="PDA63" s="154" t="s">
        <v>8</v>
      </c>
      <c r="PDB63" s="154" t="s">
        <v>8</v>
      </c>
      <c r="PDC63" s="154" t="s">
        <v>8</v>
      </c>
      <c r="PDD63" s="154" t="s">
        <v>8</v>
      </c>
      <c r="PDE63" s="154" t="s">
        <v>8</v>
      </c>
      <c r="PDF63" s="154" t="s">
        <v>8</v>
      </c>
      <c r="PDG63" s="154" t="s">
        <v>8</v>
      </c>
      <c r="PDH63" s="154" t="s">
        <v>8</v>
      </c>
      <c r="PDI63" s="154" t="s">
        <v>8</v>
      </c>
      <c r="PDJ63" s="154" t="s">
        <v>8</v>
      </c>
      <c r="PDK63" s="154" t="s">
        <v>8</v>
      </c>
      <c r="PDL63" s="154" t="s">
        <v>8</v>
      </c>
      <c r="PDM63" s="154" t="s">
        <v>8</v>
      </c>
      <c r="PDN63" s="154" t="s">
        <v>8</v>
      </c>
      <c r="PDO63" s="154" t="s">
        <v>8</v>
      </c>
      <c r="PDP63" s="154" t="s">
        <v>8</v>
      </c>
      <c r="PDQ63" s="154" t="s">
        <v>8</v>
      </c>
      <c r="PDR63" s="154" t="s">
        <v>8</v>
      </c>
      <c r="PDS63" s="154" t="s">
        <v>8</v>
      </c>
      <c r="PDT63" s="154" t="s">
        <v>8</v>
      </c>
      <c r="PDU63" s="154" t="s">
        <v>8</v>
      </c>
      <c r="PDV63" s="154" t="s">
        <v>8</v>
      </c>
      <c r="PDW63" s="154" t="s">
        <v>8</v>
      </c>
      <c r="PDX63" s="154" t="s">
        <v>8</v>
      </c>
      <c r="PDY63" s="154" t="s">
        <v>8</v>
      </c>
      <c r="PDZ63" s="154" t="s">
        <v>8</v>
      </c>
      <c r="PEA63" s="154" t="s">
        <v>8</v>
      </c>
      <c r="PEB63" s="154" t="s">
        <v>8</v>
      </c>
      <c r="PEC63" s="154" t="s">
        <v>8</v>
      </c>
      <c r="PED63" s="154" t="s">
        <v>8</v>
      </c>
      <c r="PEE63" s="154" t="s">
        <v>8</v>
      </c>
      <c r="PEF63" s="154" t="s">
        <v>8</v>
      </c>
      <c r="PEG63" s="154" t="s">
        <v>8</v>
      </c>
      <c r="PEH63" s="154" t="s">
        <v>8</v>
      </c>
      <c r="PEI63" s="154" t="s">
        <v>8</v>
      </c>
      <c r="PEJ63" s="154" t="s">
        <v>8</v>
      </c>
      <c r="PEK63" s="154" t="s">
        <v>8</v>
      </c>
      <c r="PEL63" s="154" t="s">
        <v>8</v>
      </c>
      <c r="PEM63" s="154" t="s">
        <v>8</v>
      </c>
      <c r="PEN63" s="154" t="s">
        <v>8</v>
      </c>
      <c r="PEO63" s="154" t="s">
        <v>8</v>
      </c>
      <c r="PEP63" s="154" t="s">
        <v>8</v>
      </c>
      <c r="PEQ63" s="154" t="s">
        <v>8</v>
      </c>
      <c r="PER63" s="154" t="s">
        <v>8</v>
      </c>
      <c r="PES63" s="154" t="s">
        <v>8</v>
      </c>
      <c r="PET63" s="154" t="s">
        <v>8</v>
      </c>
      <c r="PEU63" s="154" t="s">
        <v>8</v>
      </c>
      <c r="PEV63" s="154" t="s">
        <v>8</v>
      </c>
      <c r="PEW63" s="154" t="s">
        <v>8</v>
      </c>
      <c r="PEX63" s="154" t="s">
        <v>8</v>
      </c>
      <c r="PEY63" s="154" t="s">
        <v>8</v>
      </c>
      <c r="PEZ63" s="154" t="s">
        <v>8</v>
      </c>
      <c r="PFA63" s="154" t="s">
        <v>8</v>
      </c>
      <c r="PFB63" s="154" t="s">
        <v>8</v>
      </c>
      <c r="PFC63" s="154" t="s">
        <v>8</v>
      </c>
      <c r="PFD63" s="154" t="s">
        <v>8</v>
      </c>
      <c r="PFE63" s="154" t="s">
        <v>8</v>
      </c>
      <c r="PFF63" s="154" t="s">
        <v>8</v>
      </c>
      <c r="PFG63" s="154" t="s">
        <v>8</v>
      </c>
      <c r="PFH63" s="154" t="s">
        <v>8</v>
      </c>
      <c r="PFI63" s="154" t="s">
        <v>8</v>
      </c>
      <c r="PFJ63" s="154" t="s">
        <v>8</v>
      </c>
      <c r="PFK63" s="154" t="s">
        <v>8</v>
      </c>
      <c r="PFL63" s="154" t="s">
        <v>8</v>
      </c>
      <c r="PFM63" s="154" t="s">
        <v>8</v>
      </c>
      <c r="PFN63" s="154" t="s">
        <v>8</v>
      </c>
      <c r="PFO63" s="154" t="s">
        <v>8</v>
      </c>
      <c r="PFP63" s="154" t="s">
        <v>8</v>
      </c>
      <c r="PFQ63" s="154" t="s">
        <v>8</v>
      </c>
      <c r="PFR63" s="154" t="s">
        <v>8</v>
      </c>
      <c r="PFS63" s="154" t="s">
        <v>8</v>
      </c>
      <c r="PFT63" s="154" t="s">
        <v>8</v>
      </c>
      <c r="PFU63" s="154" t="s">
        <v>8</v>
      </c>
      <c r="PFV63" s="154" t="s">
        <v>8</v>
      </c>
      <c r="PFW63" s="154" t="s">
        <v>8</v>
      </c>
      <c r="PFX63" s="154" t="s">
        <v>8</v>
      </c>
      <c r="PFY63" s="154" t="s">
        <v>8</v>
      </c>
      <c r="PFZ63" s="154" t="s">
        <v>8</v>
      </c>
      <c r="PGA63" s="154" t="s">
        <v>8</v>
      </c>
      <c r="PGB63" s="154" t="s">
        <v>8</v>
      </c>
      <c r="PGC63" s="154" t="s">
        <v>8</v>
      </c>
      <c r="PGD63" s="154" t="s">
        <v>8</v>
      </c>
      <c r="PGE63" s="154" t="s">
        <v>8</v>
      </c>
      <c r="PGF63" s="154" t="s">
        <v>8</v>
      </c>
      <c r="PGG63" s="154" t="s">
        <v>8</v>
      </c>
      <c r="PGH63" s="154" t="s">
        <v>8</v>
      </c>
      <c r="PGI63" s="154" t="s">
        <v>8</v>
      </c>
      <c r="PGJ63" s="154" t="s">
        <v>8</v>
      </c>
      <c r="PGK63" s="154" t="s">
        <v>8</v>
      </c>
      <c r="PGL63" s="154" t="s">
        <v>8</v>
      </c>
      <c r="PGM63" s="154" t="s">
        <v>8</v>
      </c>
      <c r="PGN63" s="154" t="s">
        <v>8</v>
      </c>
      <c r="PGO63" s="154" t="s">
        <v>8</v>
      </c>
      <c r="PGP63" s="154" t="s">
        <v>8</v>
      </c>
      <c r="PGQ63" s="154" t="s">
        <v>8</v>
      </c>
      <c r="PGR63" s="154" t="s">
        <v>8</v>
      </c>
      <c r="PGS63" s="154" t="s">
        <v>8</v>
      </c>
      <c r="PGT63" s="154" t="s">
        <v>8</v>
      </c>
      <c r="PGU63" s="154" t="s">
        <v>8</v>
      </c>
      <c r="PGV63" s="154" t="s">
        <v>8</v>
      </c>
      <c r="PGW63" s="154" t="s">
        <v>8</v>
      </c>
      <c r="PGX63" s="154" t="s">
        <v>8</v>
      </c>
      <c r="PGY63" s="154" t="s">
        <v>8</v>
      </c>
      <c r="PGZ63" s="154" t="s">
        <v>8</v>
      </c>
      <c r="PHA63" s="154" t="s">
        <v>8</v>
      </c>
      <c r="PHB63" s="154" t="s">
        <v>8</v>
      </c>
      <c r="PHC63" s="154" t="s">
        <v>8</v>
      </c>
      <c r="PHD63" s="154" t="s">
        <v>8</v>
      </c>
      <c r="PHE63" s="154" t="s">
        <v>8</v>
      </c>
      <c r="PHF63" s="154" t="s">
        <v>8</v>
      </c>
      <c r="PHG63" s="154" t="s">
        <v>8</v>
      </c>
      <c r="PHH63" s="154" t="s">
        <v>8</v>
      </c>
      <c r="PHI63" s="154" t="s">
        <v>8</v>
      </c>
      <c r="PHJ63" s="154" t="s">
        <v>8</v>
      </c>
      <c r="PHK63" s="154" t="s">
        <v>8</v>
      </c>
      <c r="PHL63" s="154" t="s">
        <v>8</v>
      </c>
      <c r="PHM63" s="154" t="s">
        <v>8</v>
      </c>
      <c r="PHN63" s="154" t="s">
        <v>8</v>
      </c>
      <c r="PHO63" s="154" t="s">
        <v>8</v>
      </c>
      <c r="PHP63" s="154" t="s">
        <v>8</v>
      </c>
      <c r="PHQ63" s="154" t="s">
        <v>8</v>
      </c>
      <c r="PHR63" s="154" t="s">
        <v>8</v>
      </c>
      <c r="PHS63" s="154" t="s">
        <v>8</v>
      </c>
      <c r="PHT63" s="154" t="s">
        <v>8</v>
      </c>
      <c r="PHU63" s="154" t="s">
        <v>8</v>
      </c>
      <c r="PHV63" s="154" t="s">
        <v>8</v>
      </c>
      <c r="PHW63" s="154" t="s">
        <v>8</v>
      </c>
      <c r="PHX63" s="154" t="s">
        <v>8</v>
      </c>
      <c r="PHY63" s="154" t="s">
        <v>8</v>
      </c>
      <c r="PHZ63" s="154" t="s">
        <v>8</v>
      </c>
      <c r="PIA63" s="154" t="s">
        <v>8</v>
      </c>
      <c r="PIB63" s="154" t="s">
        <v>8</v>
      </c>
      <c r="PIC63" s="154" t="s">
        <v>8</v>
      </c>
      <c r="PID63" s="154" t="s">
        <v>8</v>
      </c>
      <c r="PIE63" s="154" t="s">
        <v>8</v>
      </c>
      <c r="PIF63" s="154" t="s">
        <v>8</v>
      </c>
      <c r="PIG63" s="154" t="s">
        <v>8</v>
      </c>
      <c r="PIH63" s="154" t="s">
        <v>8</v>
      </c>
      <c r="PII63" s="154" t="s">
        <v>8</v>
      </c>
      <c r="PIJ63" s="154" t="s">
        <v>8</v>
      </c>
      <c r="PIK63" s="154" t="s">
        <v>8</v>
      </c>
      <c r="PIL63" s="154" t="s">
        <v>8</v>
      </c>
      <c r="PIM63" s="154" t="s">
        <v>8</v>
      </c>
      <c r="PIN63" s="154" t="s">
        <v>8</v>
      </c>
      <c r="PIO63" s="154" t="s">
        <v>8</v>
      </c>
      <c r="PIP63" s="154" t="s">
        <v>8</v>
      </c>
      <c r="PIQ63" s="154" t="s">
        <v>8</v>
      </c>
      <c r="PIR63" s="154" t="s">
        <v>8</v>
      </c>
      <c r="PIS63" s="154" t="s">
        <v>8</v>
      </c>
      <c r="PIT63" s="154" t="s">
        <v>8</v>
      </c>
      <c r="PIU63" s="154" t="s">
        <v>8</v>
      </c>
      <c r="PIV63" s="154" t="s">
        <v>8</v>
      </c>
      <c r="PIW63" s="154" t="s">
        <v>8</v>
      </c>
      <c r="PIX63" s="154" t="s">
        <v>8</v>
      </c>
      <c r="PIY63" s="154" t="s">
        <v>8</v>
      </c>
      <c r="PIZ63" s="154" t="s">
        <v>8</v>
      </c>
      <c r="PJA63" s="154" t="s">
        <v>8</v>
      </c>
      <c r="PJB63" s="154" t="s">
        <v>8</v>
      </c>
      <c r="PJC63" s="154" t="s">
        <v>8</v>
      </c>
      <c r="PJD63" s="154" t="s">
        <v>8</v>
      </c>
      <c r="PJE63" s="154" t="s">
        <v>8</v>
      </c>
      <c r="PJF63" s="154" t="s">
        <v>8</v>
      </c>
      <c r="PJG63" s="154" t="s">
        <v>8</v>
      </c>
      <c r="PJH63" s="154" t="s">
        <v>8</v>
      </c>
      <c r="PJI63" s="154" t="s">
        <v>8</v>
      </c>
      <c r="PJJ63" s="154" t="s">
        <v>8</v>
      </c>
      <c r="PJK63" s="154" t="s">
        <v>8</v>
      </c>
      <c r="PJL63" s="154" t="s">
        <v>8</v>
      </c>
      <c r="PJM63" s="154" t="s">
        <v>8</v>
      </c>
      <c r="PJN63" s="154" t="s">
        <v>8</v>
      </c>
      <c r="PJO63" s="154" t="s">
        <v>8</v>
      </c>
      <c r="PJP63" s="154" t="s">
        <v>8</v>
      </c>
      <c r="PJQ63" s="154" t="s">
        <v>8</v>
      </c>
      <c r="PJR63" s="154" t="s">
        <v>8</v>
      </c>
      <c r="PJS63" s="154" t="s">
        <v>8</v>
      </c>
      <c r="PJT63" s="154" t="s">
        <v>8</v>
      </c>
      <c r="PJU63" s="154" t="s">
        <v>8</v>
      </c>
      <c r="PJV63" s="154" t="s">
        <v>8</v>
      </c>
      <c r="PJW63" s="154" t="s">
        <v>8</v>
      </c>
      <c r="PJX63" s="154" t="s">
        <v>8</v>
      </c>
      <c r="PJY63" s="154" t="s">
        <v>8</v>
      </c>
      <c r="PJZ63" s="154" t="s">
        <v>8</v>
      </c>
      <c r="PKA63" s="154" t="s">
        <v>8</v>
      </c>
      <c r="PKB63" s="154" t="s">
        <v>8</v>
      </c>
      <c r="PKC63" s="154" t="s">
        <v>8</v>
      </c>
      <c r="PKD63" s="154" t="s">
        <v>8</v>
      </c>
      <c r="PKE63" s="154" t="s">
        <v>8</v>
      </c>
      <c r="PKF63" s="154" t="s">
        <v>8</v>
      </c>
      <c r="PKG63" s="154" t="s">
        <v>8</v>
      </c>
      <c r="PKH63" s="154" t="s">
        <v>8</v>
      </c>
      <c r="PKI63" s="154" t="s">
        <v>8</v>
      </c>
      <c r="PKJ63" s="154" t="s">
        <v>8</v>
      </c>
      <c r="PKK63" s="154" t="s">
        <v>8</v>
      </c>
      <c r="PKL63" s="154" t="s">
        <v>8</v>
      </c>
      <c r="PKM63" s="154" t="s">
        <v>8</v>
      </c>
      <c r="PKN63" s="154" t="s">
        <v>8</v>
      </c>
      <c r="PKO63" s="154" t="s">
        <v>8</v>
      </c>
      <c r="PKP63" s="154" t="s">
        <v>8</v>
      </c>
      <c r="PKQ63" s="154" t="s">
        <v>8</v>
      </c>
      <c r="PKR63" s="154" t="s">
        <v>8</v>
      </c>
      <c r="PKS63" s="154" t="s">
        <v>8</v>
      </c>
      <c r="PKT63" s="154" t="s">
        <v>8</v>
      </c>
      <c r="PKU63" s="154" t="s">
        <v>8</v>
      </c>
      <c r="PKV63" s="154" t="s">
        <v>8</v>
      </c>
      <c r="PKW63" s="154" t="s">
        <v>8</v>
      </c>
      <c r="PKX63" s="154" t="s">
        <v>8</v>
      </c>
      <c r="PKY63" s="154" t="s">
        <v>8</v>
      </c>
      <c r="PKZ63" s="154" t="s">
        <v>8</v>
      </c>
      <c r="PLA63" s="154" t="s">
        <v>8</v>
      </c>
      <c r="PLB63" s="154" t="s">
        <v>8</v>
      </c>
      <c r="PLC63" s="154" t="s">
        <v>8</v>
      </c>
      <c r="PLD63" s="154" t="s">
        <v>8</v>
      </c>
      <c r="PLE63" s="154" t="s">
        <v>8</v>
      </c>
      <c r="PLF63" s="154" t="s">
        <v>8</v>
      </c>
      <c r="PLG63" s="154" t="s">
        <v>8</v>
      </c>
      <c r="PLH63" s="154" t="s">
        <v>8</v>
      </c>
      <c r="PLI63" s="154" t="s">
        <v>8</v>
      </c>
      <c r="PLJ63" s="154" t="s">
        <v>8</v>
      </c>
      <c r="PLK63" s="154" t="s">
        <v>8</v>
      </c>
      <c r="PLL63" s="154" t="s">
        <v>8</v>
      </c>
      <c r="PLM63" s="154" t="s">
        <v>8</v>
      </c>
      <c r="PLN63" s="154" t="s">
        <v>8</v>
      </c>
      <c r="PLO63" s="154" t="s">
        <v>8</v>
      </c>
      <c r="PLP63" s="154" t="s">
        <v>8</v>
      </c>
      <c r="PLQ63" s="154" t="s">
        <v>8</v>
      </c>
      <c r="PLR63" s="154" t="s">
        <v>8</v>
      </c>
      <c r="PLS63" s="154" t="s">
        <v>8</v>
      </c>
      <c r="PLT63" s="154" t="s">
        <v>8</v>
      </c>
      <c r="PLU63" s="154" t="s">
        <v>8</v>
      </c>
      <c r="PLV63" s="154" t="s">
        <v>8</v>
      </c>
      <c r="PLW63" s="154" t="s">
        <v>8</v>
      </c>
      <c r="PLX63" s="154" t="s">
        <v>8</v>
      </c>
      <c r="PLY63" s="154" t="s">
        <v>8</v>
      </c>
      <c r="PLZ63" s="154" t="s">
        <v>8</v>
      </c>
      <c r="PMA63" s="154" t="s">
        <v>8</v>
      </c>
      <c r="PMB63" s="154" t="s">
        <v>8</v>
      </c>
      <c r="PMC63" s="154" t="s">
        <v>8</v>
      </c>
      <c r="PMD63" s="154" t="s">
        <v>8</v>
      </c>
      <c r="PME63" s="154" t="s">
        <v>8</v>
      </c>
      <c r="PMF63" s="154" t="s">
        <v>8</v>
      </c>
      <c r="PMG63" s="154" t="s">
        <v>8</v>
      </c>
      <c r="PMH63" s="154" t="s">
        <v>8</v>
      </c>
      <c r="PMI63" s="154" t="s">
        <v>8</v>
      </c>
      <c r="PMJ63" s="154" t="s">
        <v>8</v>
      </c>
      <c r="PMK63" s="154" t="s">
        <v>8</v>
      </c>
      <c r="PML63" s="154" t="s">
        <v>8</v>
      </c>
      <c r="PMM63" s="154" t="s">
        <v>8</v>
      </c>
      <c r="PMN63" s="154" t="s">
        <v>8</v>
      </c>
      <c r="PMO63" s="154" t="s">
        <v>8</v>
      </c>
      <c r="PMP63" s="154" t="s">
        <v>8</v>
      </c>
      <c r="PMQ63" s="154" t="s">
        <v>8</v>
      </c>
      <c r="PMR63" s="154" t="s">
        <v>8</v>
      </c>
      <c r="PMS63" s="154" t="s">
        <v>8</v>
      </c>
      <c r="PMT63" s="154" t="s">
        <v>8</v>
      </c>
      <c r="PMU63" s="154" t="s">
        <v>8</v>
      </c>
      <c r="PMV63" s="154" t="s">
        <v>8</v>
      </c>
      <c r="PMW63" s="154" t="s">
        <v>8</v>
      </c>
      <c r="PMX63" s="154" t="s">
        <v>8</v>
      </c>
      <c r="PMY63" s="154" t="s">
        <v>8</v>
      </c>
      <c r="PMZ63" s="154" t="s">
        <v>8</v>
      </c>
      <c r="PNA63" s="154" t="s">
        <v>8</v>
      </c>
      <c r="PNB63" s="154" t="s">
        <v>8</v>
      </c>
      <c r="PNC63" s="154" t="s">
        <v>8</v>
      </c>
      <c r="PND63" s="154" t="s">
        <v>8</v>
      </c>
      <c r="PNE63" s="154" t="s">
        <v>8</v>
      </c>
      <c r="PNF63" s="154" t="s">
        <v>8</v>
      </c>
      <c r="PNG63" s="154" t="s">
        <v>8</v>
      </c>
      <c r="PNH63" s="154" t="s">
        <v>8</v>
      </c>
      <c r="PNI63" s="154" t="s">
        <v>8</v>
      </c>
      <c r="PNJ63" s="154" t="s">
        <v>8</v>
      </c>
      <c r="PNK63" s="154" t="s">
        <v>8</v>
      </c>
      <c r="PNL63" s="154" t="s">
        <v>8</v>
      </c>
      <c r="PNM63" s="154" t="s">
        <v>8</v>
      </c>
      <c r="PNN63" s="154" t="s">
        <v>8</v>
      </c>
      <c r="PNO63" s="154" t="s">
        <v>8</v>
      </c>
      <c r="PNP63" s="154" t="s">
        <v>8</v>
      </c>
      <c r="PNQ63" s="154" t="s">
        <v>8</v>
      </c>
      <c r="PNR63" s="154" t="s">
        <v>8</v>
      </c>
      <c r="PNS63" s="154" t="s">
        <v>8</v>
      </c>
      <c r="PNT63" s="154" t="s">
        <v>8</v>
      </c>
      <c r="PNU63" s="154" t="s">
        <v>8</v>
      </c>
      <c r="PNV63" s="154" t="s">
        <v>8</v>
      </c>
      <c r="PNW63" s="154" t="s">
        <v>8</v>
      </c>
      <c r="PNX63" s="154" t="s">
        <v>8</v>
      </c>
      <c r="PNY63" s="154" t="s">
        <v>8</v>
      </c>
      <c r="PNZ63" s="154" t="s">
        <v>8</v>
      </c>
      <c r="POA63" s="154" t="s">
        <v>8</v>
      </c>
      <c r="POB63" s="154" t="s">
        <v>8</v>
      </c>
      <c r="POC63" s="154" t="s">
        <v>8</v>
      </c>
      <c r="POD63" s="154" t="s">
        <v>8</v>
      </c>
      <c r="POE63" s="154" t="s">
        <v>8</v>
      </c>
      <c r="POF63" s="154" t="s">
        <v>8</v>
      </c>
      <c r="POG63" s="154" t="s">
        <v>8</v>
      </c>
      <c r="POH63" s="154" t="s">
        <v>8</v>
      </c>
      <c r="POI63" s="154" t="s">
        <v>8</v>
      </c>
      <c r="POJ63" s="154" t="s">
        <v>8</v>
      </c>
      <c r="POK63" s="154" t="s">
        <v>8</v>
      </c>
      <c r="POL63" s="154" t="s">
        <v>8</v>
      </c>
      <c r="POM63" s="154" t="s">
        <v>8</v>
      </c>
      <c r="PON63" s="154" t="s">
        <v>8</v>
      </c>
      <c r="POO63" s="154" t="s">
        <v>8</v>
      </c>
      <c r="POP63" s="154" t="s">
        <v>8</v>
      </c>
      <c r="POQ63" s="154" t="s">
        <v>8</v>
      </c>
      <c r="POR63" s="154" t="s">
        <v>8</v>
      </c>
      <c r="POS63" s="154" t="s">
        <v>8</v>
      </c>
      <c r="POT63" s="154" t="s">
        <v>8</v>
      </c>
      <c r="POU63" s="154" t="s">
        <v>8</v>
      </c>
      <c r="POV63" s="154" t="s">
        <v>8</v>
      </c>
      <c r="POW63" s="154" t="s">
        <v>8</v>
      </c>
      <c r="POX63" s="154" t="s">
        <v>8</v>
      </c>
      <c r="POY63" s="154" t="s">
        <v>8</v>
      </c>
      <c r="POZ63" s="154" t="s">
        <v>8</v>
      </c>
      <c r="PPA63" s="154" t="s">
        <v>8</v>
      </c>
      <c r="PPB63" s="154" t="s">
        <v>8</v>
      </c>
      <c r="PPC63" s="154" t="s">
        <v>8</v>
      </c>
      <c r="PPD63" s="154" t="s">
        <v>8</v>
      </c>
      <c r="PPE63" s="154" t="s">
        <v>8</v>
      </c>
      <c r="PPF63" s="154" t="s">
        <v>8</v>
      </c>
      <c r="PPG63" s="154" t="s">
        <v>8</v>
      </c>
      <c r="PPH63" s="154" t="s">
        <v>8</v>
      </c>
      <c r="PPI63" s="154" t="s">
        <v>8</v>
      </c>
      <c r="PPJ63" s="154" t="s">
        <v>8</v>
      </c>
      <c r="PPK63" s="154" t="s">
        <v>8</v>
      </c>
      <c r="PPL63" s="154" t="s">
        <v>8</v>
      </c>
      <c r="PPM63" s="154" t="s">
        <v>8</v>
      </c>
      <c r="PPN63" s="154" t="s">
        <v>8</v>
      </c>
      <c r="PPO63" s="154" t="s">
        <v>8</v>
      </c>
      <c r="PPP63" s="154" t="s">
        <v>8</v>
      </c>
      <c r="PPQ63" s="154" t="s">
        <v>8</v>
      </c>
      <c r="PPR63" s="154" t="s">
        <v>8</v>
      </c>
      <c r="PPS63" s="154" t="s">
        <v>8</v>
      </c>
      <c r="PPT63" s="154" t="s">
        <v>8</v>
      </c>
      <c r="PPU63" s="154" t="s">
        <v>8</v>
      </c>
      <c r="PPV63" s="154" t="s">
        <v>8</v>
      </c>
      <c r="PPW63" s="154" t="s">
        <v>8</v>
      </c>
      <c r="PPX63" s="154" t="s">
        <v>8</v>
      </c>
      <c r="PPY63" s="154" t="s">
        <v>8</v>
      </c>
      <c r="PPZ63" s="154" t="s">
        <v>8</v>
      </c>
      <c r="PQA63" s="154" t="s">
        <v>8</v>
      </c>
      <c r="PQB63" s="154" t="s">
        <v>8</v>
      </c>
      <c r="PQC63" s="154" t="s">
        <v>8</v>
      </c>
      <c r="PQD63" s="154" t="s">
        <v>8</v>
      </c>
      <c r="PQE63" s="154" t="s">
        <v>8</v>
      </c>
      <c r="PQF63" s="154" t="s">
        <v>8</v>
      </c>
      <c r="PQG63" s="154" t="s">
        <v>8</v>
      </c>
      <c r="PQH63" s="154" t="s">
        <v>8</v>
      </c>
      <c r="PQI63" s="154" t="s">
        <v>8</v>
      </c>
      <c r="PQJ63" s="154" t="s">
        <v>8</v>
      </c>
      <c r="PQK63" s="154" t="s">
        <v>8</v>
      </c>
      <c r="PQL63" s="154" t="s">
        <v>8</v>
      </c>
      <c r="PQM63" s="154" t="s">
        <v>8</v>
      </c>
      <c r="PQN63" s="154" t="s">
        <v>8</v>
      </c>
      <c r="PQO63" s="154" t="s">
        <v>8</v>
      </c>
      <c r="PQP63" s="154" t="s">
        <v>8</v>
      </c>
      <c r="PQQ63" s="154" t="s">
        <v>8</v>
      </c>
      <c r="PQR63" s="154" t="s">
        <v>8</v>
      </c>
      <c r="PQS63" s="154" t="s">
        <v>8</v>
      </c>
      <c r="PQT63" s="154" t="s">
        <v>8</v>
      </c>
      <c r="PQU63" s="154" t="s">
        <v>8</v>
      </c>
      <c r="PQV63" s="154" t="s">
        <v>8</v>
      </c>
      <c r="PQW63" s="154" t="s">
        <v>8</v>
      </c>
      <c r="PQX63" s="154" t="s">
        <v>8</v>
      </c>
      <c r="PQY63" s="154" t="s">
        <v>8</v>
      </c>
      <c r="PQZ63" s="154" t="s">
        <v>8</v>
      </c>
      <c r="PRA63" s="154" t="s">
        <v>8</v>
      </c>
      <c r="PRB63" s="154" t="s">
        <v>8</v>
      </c>
      <c r="PRC63" s="154" t="s">
        <v>8</v>
      </c>
      <c r="PRD63" s="154" t="s">
        <v>8</v>
      </c>
      <c r="PRE63" s="154" t="s">
        <v>8</v>
      </c>
      <c r="PRF63" s="154" t="s">
        <v>8</v>
      </c>
      <c r="PRG63" s="154" t="s">
        <v>8</v>
      </c>
      <c r="PRH63" s="154" t="s">
        <v>8</v>
      </c>
      <c r="PRI63" s="154" t="s">
        <v>8</v>
      </c>
      <c r="PRJ63" s="154" t="s">
        <v>8</v>
      </c>
      <c r="PRK63" s="154" t="s">
        <v>8</v>
      </c>
      <c r="PRL63" s="154" t="s">
        <v>8</v>
      </c>
      <c r="PRM63" s="154" t="s">
        <v>8</v>
      </c>
      <c r="PRN63" s="154" t="s">
        <v>8</v>
      </c>
      <c r="PRO63" s="154" t="s">
        <v>8</v>
      </c>
      <c r="PRP63" s="154" t="s">
        <v>8</v>
      </c>
      <c r="PRQ63" s="154" t="s">
        <v>8</v>
      </c>
      <c r="PRR63" s="154" t="s">
        <v>8</v>
      </c>
      <c r="PRS63" s="154" t="s">
        <v>8</v>
      </c>
      <c r="PRT63" s="154" t="s">
        <v>8</v>
      </c>
      <c r="PRU63" s="154" t="s">
        <v>8</v>
      </c>
      <c r="PRV63" s="154" t="s">
        <v>8</v>
      </c>
      <c r="PRW63" s="154" t="s">
        <v>8</v>
      </c>
      <c r="PRX63" s="154" t="s">
        <v>8</v>
      </c>
      <c r="PRY63" s="154" t="s">
        <v>8</v>
      </c>
      <c r="PRZ63" s="154" t="s">
        <v>8</v>
      </c>
      <c r="PSA63" s="154" t="s">
        <v>8</v>
      </c>
      <c r="PSB63" s="154" t="s">
        <v>8</v>
      </c>
      <c r="PSC63" s="154" t="s">
        <v>8</v>
      </c>
      <c r="PSD63" s="154" t="s">
        <v>8</v>
      </c>
      <c r="PSE63" s="154" t="s">
        <v>8</v>
      </c>
      <c r="PSF63" s="154" t="s">
        <v>8</v>
      </c>
      <c r="PSG63" s="154" t="s">
        <v>8</v>
      </c>
      <c r="PSH63" s="154" t="s">
        <v>8</v>
      </c>
      <c r="PSI63" s="154" t="s">
        <v>8</v>
      </c>
      <c r="PSJ63" s="154" t="s">
        <v>8</v>
      </c>
      <c r="PSK63" s="154" t="s">
        <v>8</v>
      </c>
      <c r="PSL63" s="154" t="s">
        <v>8</v>
      </c>
      <c r="PSM63" s="154" t="s">
        <v>8</v>
      </c>
      <c r="PSN63" s="154" t="s">
        <v>8</v>
      </c>
      <c r="PSO63" s="154" t="s">
        <v>8</v>
      </c>
      <c r="PSP63" s="154" t="s">
        <v>8</v>
      </c>
      <c r="PSQ63" s="154" t="s">
        <v>8</v>
      </c>
      <c r="PSR63" s="154" t="s">
        <v>8</v>
      </c>
      <c r="PSS63" s="154" t="s">
        <v>8</v>
      </c>
      <c r="PST63" s="154" t="s">
        <v>8</v>
      </c>
      <c r="PSU63" s="154" t="s">
        <v>8</v>
      </c>
      <c r="PSV63" s="154" t="s">
        <v>8</v>
      </c>
      <c r="PSW63" s="154" t="s">
        <v>8</v>
      </c>
      <c r="PSX63" s="154" t="s">
        <v>8</v>
      </c>
      <c r="PSY63" s="154" t="s">
        <v>8</v>
      </c>
      <c r="PSZ63" s="154" t="s">
        <v>8</v>
      </c>
      <c r="PTA63" s="154" t="s">
        <v>8</v>
      </c>
      <c r="PTB63" s="154" t="s">
        <v>8</v>
      </c>
      <c r="PTC63" s="154" t="s">
        <v>8</v>
      </c>
      <c r="PTD63" s="154" t="s">
        <v>8</v>
      </c>
      <c r="PTE63" s="154" t="s">
        <v>8</v>
      </c>
      <c r="PTF63" s="154" t="s">
        <v>8</v>
      </c>
      <c r="PTG63" s="154" t="s">
        <v>8</v>
      </c>
      <c r="PTH63" s="154" t="s">
        <v>8</v>
      </c>
      <c r="PTI63" s="154" t="s">
        <v>8</v>
      </c>
      <c r="PTJ63" s="154" t="s">
        <v>8</v>
      </c>
      <c r="PTK63" s="154" t="s">
        <v>8</v>
      </c>
      <c r="PTL63" s="154" t="s">
        <v>8</v>
      </c>
      <c r="PTM63" s="154" t="s">
        <v>8</v>
      </c>
      <c r="PTN63" s="154" t="s">
        <v>8</v>
      </c>
      <c r="PTO63" s="154" t="s">
        <v>8</v>
      </c>
      <c r="PTP63" s="154" t="s">
        <v>8</v>
      </c>
      <c r="PTQ63" s="154" t="s">
        <v>8</v>
      </c>
      <c r="PTR63" s="154" t="s">
        <v>8</v>
      </c>
      <c r="PTS63" s="154" t="s">
        <v>8</v>
      </c>
      <c r="PTT63" s="154" t="s">
        <v>8</v>
      </c>
      <c r="PTU63" s="154" t="s">
        <v>8</v>
      </c>
      <c r="PTV63" s="154" t="s">
        <v>8</v>
      </c>
      <c r="PTW63" s="154" t="s">
        <v>8</v>
      </c>
      <c r="PTX63" s="154" t="s">
        <v>8</v>
      </c>
      <c r="PTY63" s="154" t="s">
        <v>8</v>
      </c>
      <c r="PTZ63" s="154" t="s">
        <v>8</v>
      </c>
      <c r="PUA63" s="154" t="s">
        <v>8</v>
      </c>
      <c r="PUB63" s="154" t="s">
        <v>8</v>
      </c>
      <c r="PUC63" s="154" t="s">
        <v>8</v>
      </c>
      <c r="PUD63" s="154" t="s">
        <v>8</v>
      </c>
      <c r="PUE63" s="154" t="s">
        <v>8</v>
      </c>
      <c r="PUF63" s="154" t="s">
        <v>8</v>
      </c>
      <c r="PUG63" s="154" t="s">
        <v>8</v>
      </c>
      <c r="PUH63" s="154" t="s">
        <v>8</v>
      </c>
      <c r="PUI63" s="154" t="s">
        <v>8</v>
      </c>
      <c r="PUJ63" s="154" t="s">
        <v>8</v>
      </c>
      <c r="PUK63" s="154" t="s">
        <v>8</v>
      </c>
      <c r="PUL63" s="154" t="s">
        <v>8</v>
      </c>
      <c r="PUM63" s="154" t="s">
        <v>8</v>
      </c>
      <c r="PUN63" s="154" t="s">
        <v>8</v>
      </c>
      <c r="PUO63" s="154" t="s">
        <v>8</v>
      </c>
      <c r="PUP63" s="154" t="s">
        <v>8</v>
      </c>
      <c r="PUQ63" s="154" t="s">
        <v>8</v>
      </c>
      <c r="PUR63" s="154" t="s">
        <v>8</v>
      </c>
      <c r="PUS63" s="154" t="s">
        <v>8</v>
      </c>
      <c r="PUT63" s="154" t="s">
        <v>8</v>
      </c>
      <c r="PUU63" s="154" t="s">
        <v>8</v>
      </c>
      <c r="PUV63" s="154" t="s">
        <v>8</v>
      </c>
      <c r="PUW63" s="154" t="s">
        <v>8</v>
      </c>
      <c r="PUX63" s="154" t="s">
        <v>8</v>
      </c>
      <c r="PUY63" s="154" t="s">
        <v>8</v>
      </c>
      <c r="PUZ63" s="154" t="s">
        <v>8</v>
      </c>
      <c r="PVA63" s="154" t="s">
        <v>8</v>
      </c>
      <c r="PVB63" s="154" t="s">
        <v>8</v>
      </c>
      <c r="PVC63" s="154" t="s">
        <v>8</v>
      </c>
      <c r="PVD63" s="154" t="s">
        <v>8</v>
      </c>
      <c r="PVE63" s="154" t="s">
        <v>8</v>
      </c>
      <c r="PVF63" s="154" t="s">
        <v>8</v>
      </c>
      <c r="PVG63" s="154" t="s">
        <v>8</v>
      </c>
      <c r="PVH63" s="154" t="s">
        <v>8</v>
      </c>
      <c r="PVI63" s="154" t="s">
        <v>8</v>
      </c>
      <c r="PVJ63" s="154" t="s">
        <v>8</v>
      </c>
      <c r="PVK63" s="154" t="s">
        <v>8</v>
      </c>
      <c r="PVL63" s="154" t="s">
        <v>8</v>
      </c>
      <c r="PVM63" s="154" t="s">
        <v>8</v>
      </c>
      <c r="PVN63" s="154" t="s">
        <v>8</v>
      </c>
      <c r="PVO63" s="154" t="s">
        <v>8</v>
      </c>
      <c r="PVP63" s="154" t="s">
        <v>8</v>
      </c>
      <c r="PVQ63" s="154" t="s">
        <v>8</v>
      </c>
      <c r="PVR63" s="154" t="s">
        <v>8</v>
      </c>
      <c r="PVS63" s="154" t="s">
        <v>8</v>
      </c>
      <c r="PVT63" s="154" t="s">
        <v>8</v>
      </c>
      <c r="PVU63" s="154" t="s">
        <v>8</v>
      </c>
      <c r="PVV63" s="154" t="s">
        <v>8</v>
      </c>
      <c r="PVW63" s="154" t="s">
        <v>8</v>
      </c>
      <c r="PVX63" s="154" t="s">
        <v>8</v>
      </c>
      <c r="PVY63" s="154" t="s">
        <v>8</v>
      </c>
      <c r="PVZ63" s="154" t="s">
        <v>8</v>
      </c>
      <c r="PWA63" s="154" t="s">
        <v>8</v>
      </c>
      <c r="PWB63" s="154" t="s">
        <v>8</v>
      </c>
      <c r="PWC63" s="154" t="s">
        <v>8</v>
      </c>
      <c r="PWD63" s="154" t="s">
        <v>8</v>
      </c>
      <c r="PWE63" s="154" t="s">
        <v>8</v>
      </c>
      <c r="PWF63" s="154" t="s">
        <v>8</v>
      </c>
      <c r="PWG63" s="154" t="s">
        <v>8</v>
      </c>
      <c r="PWH63" s="154" t="s">
        <v>8</v>
      </c>
      <c r="PWI63" s="154" t="s">
        <v>8</v>
      </c>
      <c r="PWJ63" s="154" t="s">
        <v>8</v>
      </c>
      <c r="PWK63" s="154" t="s">
        <v>8</v>
      </c>
      <c r="PWL63" s="154" t="s">
        <v>8</v>
      </c>
      <c r="PWM63" s="154" t="s">
        <v>8</v>
      </c>
      <c r="PWN63" s="154" t="s">
        <v>8</v>
      </c>
      <c r="PWO63" s="154" t="s">
        <v>8</v>
      </c>
      <c r="PWP63" s="154" t="s">
        <v>8</v>
      </c>
      <c r="PWQ63" s="154" t="s">
        <v>8</v>
      </c>
      <c r="PWR63" s="154" t="s">
        <v>8</v>
      </c>
      <c r="PWS63" s="154" t="s">
        <v>8</v>
      </c>
      <c r="PWT63" s="154" t="s">
        <v>8</v>
      </c>
      <c r="PWU63" s="154" t="s">
        <v>8</v>
      </c>
      <c r="PWV63" s="154" t="s">
        <v>8</v>
      </c>
      <c r="PWW63" s="154" t="s">
        <v>8</v>
      </c>
      <c r="PWX63" s="154" t="s">
        <v>8</v>
      </c>
      <c r="PWY63" s="154" t="s">
        <v>8</v>
      </c>
      <c r="PWZ63" s="154" t="s">
        <v>8</v>
      </c>
      <c r="PXA63" s="154" t="s">
        <v>8</v>
      </c>
      <c r="PXB63" s="154" t="s">
        <v>8</v>
      </c>
      <c r="PXC63" s="154" t="s">
        <v>8</v>
      </c>
      <c r="PXD63" s="154" t="s">
        <v>8</v>
      </c>
      <c r="PXE63" s="154" t="s">
        <v>8</v>
      </c>
      <c r="PXF63" s="154" t="s">
        <v>8</v>
      </c>
      <c r="PXG63" s="154" t="s">
        <v>8</v>
      </c>
      <c r="PXH63" s="154" t="s">
        <v>8</v>
      </c>
      <c r="PXI63" s="154" t="s">
        <v>8</v>
      </c>
      <c r="PXJ63" s="154" t="s">
        <v>8</v>
      </c>
      <c r="PXK63" s="154" t="s">
        <v>8</v>
      </c>
      <c r="PXL63" s="154" t="s">
        <v>8</v>
      </c>
      <c r="PXM63" s="154" t="s">
        <v>8</v>
      </c>
      <c r="PXN63" s="154" t="s">
        <v>8</v>
      </c>
      <c r="PXO63" s="154" t="s">
        <v>8</v>
      </c>
      <c r="PXP63" s="154" t="s">
        <v>8</v>
      </c>
      <c r="PXQ63" s="154" t="s">
        <v>8</v>
      </c>
      <c r="PXR63" s="154" t="s">
        <v>8</v>
      </c>
      <c r="PXS63" s="154" t="s">
        <v>8</v>
      </c>
      <c r="PXT63" s="154" t="s">
        <v>8</v>
      </c>
      <c r="PXU63" s="154" t="s">
        <v>8</v>
      </c>
      <c r="PXV63" s="154" t="s">
        <v>8</v>
      </c>
      <c r="PXW63" s="154" t="s">
        <v>8</v>
      </c>
      <c r="PXX63" s="154" t="s">
        <v>8</v>
      </c>
      <c r="PXY63" s="154" t="s">
        <v>8</v>
      </c>
      <c r="PXZ63" s="154" t="s">
        <v>8</v>
      </c>
      <c r="PYA63" s="154" t="s">
        <v>8</v>
      </c>
      <c r="PYB63" s="154" t="s">
        <v>8</v>
      </c>
      <c r="PYC63" s="154" t="s">
        <v>8</v>
      </c>
      <c r="PYD63" s="154" t="s">
        <v>8</v>
      </c>
      <c r="PYE63" s="154" t="s">
        <v>8</v>
      </c>
      <c r="PYF63" s="154" t="s">
        <v>8</v>
      </c>
      <c r="PYG63" s="154" t="s">
        <v>8</v>
      </c>
      <c r="PYH63" s="154" t="s">
        <v>8</v>
      </c>
      <c r="PYI63" s="154" t="s">
        <v>8</v>
      </c>
      <c r="PYJ63" s="154" t="s">
        <v>8</v>
      </c>
      <c r="PYK63" s="154" t="s">
        <v>8</v>
      </c>
      <c r="PYL63" s="154" t="s">
        <v>8</v>
      </c>
      <c r="PYM63" s="154" t="s">
        <v>8</v>
      </c>
      <c r="PYN63" s="154" t="s">
        <v>8</v>
      </c>
      <c r="PYO63" s="154" t="s">
        <v>8</v>
      </c>
      <c r="PYP63" s="154" t="s">
        <v>8</v>
      </c>
      <c r="PYQ63" s="154" t="s">
        <v>8</v>
      </c>
      <c r="PYR63" s="154" t="s">
        <v>8</v>
      </c>
      <c r="PYS63" s="154" t="s">
        <v>8</v>
      </c>
      <c r="PYT63" s="154" t="s">
        <v>8</v>
      </c>
      <c r="PYU63" s="154" t="s">
        <v>8</v>
      </c>
      <c r="PYV63" s="154" t="s">
        <v>8</v>
      </c>
      <c r="PYW63" s="154" t="s">
        <v>8</v>
      </c>
      <c r="PYX63" s="154" t="s">
        <v>8</v>
      </c>
      <c r="PYY63" s="154" t="s">
        <v>8</v>
      </c>
      <c r="PYZ63" s="154" t="s">
        <v>8</v>
      </c>
      <c r="PZA63" s="154" t="s">
        <v>8</v>
      </c>
      <c r="PZB63" s="154" t="s">
        <v>8</v>
      </c>
      <c r="PZC63" s="154" t="s">
        <v>8</v>
      </c>
      <c r="PZD63" s="154" t="s">
        <v>8</v>
      </c>
      <c r="PZE63" s="154" t="s">
        <v>8</v>
      </c>
      <c r="PZF63" s="154" t="s">
        <v>8</v>
      </c>
      <c r="PZG63" s="154" t="s">
        <v>8</v>
      </c>
      <c r="PZH63" s="154" t="s">
        <v>8</v>
      </c>
      <c r="PZI63" s="154" t="s">
        <v>8</v>
      </c>
      <c r="PZJ63" s="154" t="s">
        <v>8</v>
      </c>
      <c r="PZK63" s="154" t="s">
        <v>8</v>
      </c>
      <c r="PZL63" s="154" t="s">
        <v>8</v>
      </c>
      <c r="PZM63" s="154" t="s">
        <v>8</v>
      </c>
      <c r="PZN63" s="154" t="s">
        <v>8</v>
      </c>
      <c r="PZO63" s="154" t="s">
        <v>8</v>
      </c>
      <c r="PZP63" s="154" t="s">
        <v>8</v>
      </c>
      <c r="PZQ63" s="154" t="s">
        <v>8</v>
      </c>
      <c r="PZR63" s="154" t="s">
        <v>8</v>
      </c>
      <c r="PZS63" s="154" t="s">
        <v>8</v>
      </c>
      <c r="PZT63" s="154" t="s">
        <v>8</v>
      </c>
      <c r="PZU63" s="154" t="s">
        <v>8</v>
      </c>
      <c r="PZV63" s="154" t="s">
        <v>8</v>
      </c>
      <c r="PZW63" s="154" t="s">
        <v>8</v>
      </c>
      <c r="PZX63" s="154" t="s">
        <v>8</v>
      </c>
      <c r="PZY63" s="154" t="s">
        <v>8</v>
      </c>
      <c r="PZZ63" s="154" t="s">
        <v>8</v>
      </c>
      <c r="QAA63" s="154" t="s">
        <v>8</v>
      </c>
      <c r="QAB63" s="154" t="s">
        <v>8</v>
      </c>
      <c r="QAC63" s="154" t="s">
        <v>8</v>
      </c>
      <c r="QAD63" s="154" t="s">
        <v>8</v>
      </c>
      <c r="QAE63" s="154" t="s">
        <v>8</v>
      </c>
      <c r="QAF63" s="154" t="s">
        <v>8</v>
      </c>
      <c r="QAG63" s="154" t="s">
        <v>8</v>
      </c>
      <c r="QAH63" s="154" t="s">
        <v>8</v>
      </c>
      <c r="QAI63" s="154" t="s">
        <v>8</v>
      </c>
      <c r="QAJ63" s="154" t="s">
        <v>8</v>
      </c>
      <c r="QAK63" s="154" t="s">
        <v>8</v>
      </c>
      <c r="QAL63" s="154" t="s">
        <v>8</v>
      </c>
      <c r="QAM63" s="154" t="s">
        <v>8</v>
      </c>
      <c r="QAN63" s="154" t="s">
        <v>8</v>
      </c>
      <c r="QAO63" s="154" t="s">
        <v>8</v>
      </c>
      <c r="QAP63" s="154" t="s">
        <v>8</v>
      </c>
      <c r="QAQ63" s="154" t="s">
        <v>8</v>
      </c>
      <c r="QAR63" s="154" t="s">
        <v>8</v>
      </c>
      <c r="QAS63" s="154" t="s">
        <v>8</v>
      </c>
      <c r="QAT63" s="154" t="s">
        <v>8</v>
      </c>
      <c r="QAU63" s="154" t="s">
        <v>8</v>
      </c>
      <c r="QAV63" s="154" t="s">
        <v>8</v>
      </c>
      <c r="QAW63" s="154" t="s">
        <v>8</v>
      </c>
      <c r="QAX63" s="154" t="s">
        <v>8</v>
      </c>
      <c r="QAY63" s="154" t="s">
        <v>8</v>
      </c>
      <c r="QAZ63" s="154" t="s">
        <v>8</v>
      </c>
      <c r="QBA63" s="154" t="s">
        <v>8</v>
      </c>
      <c r="QBB63" s="154" t="s">
        <v>8</v>
      </c>
      <c r="QBC63" s="154" t="s">
        <v>8</v>
      </c>
      <c r="QBD63" s="154" t="s">
        <v>8</v>
      </c>
      <c r="QBE63" s="154" t="s">
        <v>8</v>
      </c>
      <c r="QBF63" s="154" t="s">
        <v>8</v>
      </c>
      <c r="QBG63" s="154" t="s">
        <v>8</v>
      </c>
      <c r="QBH63" s="154" t="s">
        <v>8</v>
      </c>
      <c r="QBI63" s="154" t="s">
        <v>8</v>
      </c>
      <c r="QBJ63" s="154" t="s">
        <v>8</v>
      </c>
      <c r="QBK63" s="154" t="s">
        <v>8</v>
      </c>
      <c r="QBL63" s="154" t="s">
        <v>8</v>
      </c>
      <c r="QBM63" s="154" t="s">
        <v>8</v>
      </c>
      <c r="QBN63" s="154" t="s">
        <v>8</v>
      </c>
      <c r="QBO63" s="154" t="s">
        <v>8</v>
      </c>
      <c r="QBP63" s="154" t="s">
        <v>8</v>
      </c>
      <c r="QBQ63" s="154" t="s">
        <v>8</v>
      </c>
      <c r="QBR63" s="154" t="s">
        <v>8</v>
      </c>
      <c r="QBS63" s="154" t="s">
        <v>8</v>
      </c>
      <c r="QBT63" s="154" t="s">
        <v>8</v>
      </c>
      <c r="QBU63" s="154" t="s">
        <v>8</v>
      </c>
      <c r="QBV63" s="154" t="s">
        <v>8</v>
      </c>
      <c r="QBW63" s="154" t="s">
        <v>8</v>
      </c>
      <c r="QBX63" s="154" t="s">
        <v>8</v>
      </c>
      <c r="QBY63" s="154" t="s">
        <v>8</v>
      </c>
      <c r="QBZ63" s="154" t="s">
        <v>8</v>
      </c>
      <c r="QCA63" s="154" t="s">
        <v>8</v>
      </c>
      <c r="QCB63" s="154" t="s">
        <v>8</v>
      </c>
      <c r="QCC63" s="154" t="s">
        <v>8</v>
      </c>
      <c r="QCD63" s="154" t="s">
        <v>8</v>
      </c>
      <c r="QCE63" s="154" t="s">
        <v>8</v>
      </c>
      <c r="QCF63" s="154" t="s">
        <v>8</v>
      </c>
      <c r="QCG63" s="154" t="s">
        <v>8</v>
      </c>
      <c r="QCH63" s="154" t="s">
        <v>8</v>
      </c>
      <c r="QCI63" s="154" t="s">
        <v>8</v>
      </c>
      <c r="QCJ63" s="154" t="s">
        <v>8</v>
      </c>
      <c r="QCK63" s="154" t="s">
        <v>8</v>
      </c>
      <c r="QCL63" s="154" t="s">
        <v>8</v>
      </c>
      <c r="QCM63" s="154" t="s">
        <v>8</v>
      </c>
      <c r="QCN63" s="154" t="s">
        <v>8</v>
      </c>
      <c r="QCO63" s="154" t="s">
        <v>8</v>
      </c>
      <c r="QCP63" s="154" t="s">
        <v>8</v>
      </c>
      <c r="QCQ63" s="154" t="s">
        <v>8</v>
      </c>
      <c r="QCR63" s="154" t="s">
        <v>8</v>
      </c>
      <c r="QCS63" s="154" t="s">
        <v>8</v>
      </c>
      <c r="QCT63" s="154" t="s">
        <v>8</v>
      </c>
      <c r="QCU63" s="154" t="s">
        <v>8</v>
      </c>
      <c r="QCV63" s="154" t="s">
        <v>8</v>
      </c>
      <c r="QCW63" s="154" t="s">
        <v>8</v>
      </c>
      <c r="QCX63" s="154" t="s">
        <v>8</v>
      </c>
      <c r="QCY63" s="154" t="s">
        <v>8</v>
      </c>
      <c r="QCZ63" s="154" t="s">
        <v>8</v>
      </c>
      <c r="QDA63" s="154" t="s">
        <v>8</v>
      </c>
      <c r="QDB63" s="154" t="s">
        <v>8</v>
      </c>
      <c r="QDC63" s="154" t="s">
        <v>8</v>
      </c>
      <c r="QDD63" s="154" t="s">
        <v>8</v>
      </c>
      <c r="QDE63" s="154" t="s">
        <v>8</v>
      </c>
      <c r="QDF63" s="154" t="s">
        <v>8</v>
      </c>
      <c r="QDG63" s="154" t="s">
        <v>8</v>
      </c>
      <c r="QDH63" s="154" t="s">
        <v>8</v>
      </c>
      <c r="QDI63" s="154" t="s">
        <v>8</v>
      </c>
      <c r="QDJ63" s="154" t="s">
        <v>8</v>
      </c>
      <c r="QDK63" s="154" t="s">
        <v>8</v>
      </c>
      <c r="QDL63" s="154" t="s">
        <v>8</v>
      </c>
      <c r="QDM63" s="154" t="s">
        <v>8</v>
      </c>
      <c r="QDN63" s="154" t="s">
        <v>8</v>
      </c>
      <c r="QDO63" s="154" t="s">
        <v>8</v>
      </c>
      <c r="QDP63" s="154" t="s">
        <v>8</v>
      </c>
      <c r="QDQ63" s="154" t="s">
        <v>8</v>
      </c>
      <c r="QDR63" s="154" t="s">
        <v>8</v>
      </c>
      <c r="QDS63" s="154" t="s">
        <v>8</v>
      </c>
      <c r="QDT63" s="154" t="s">
        <v>8</v>
      </c>
      <c r="QDU63" s="154" t="s">
        <v>8</v>
      </c>
      <c r="QDV63" s="154" t="s">
        <v>8</v>
      </c>
      <c r="QDW63" s="154" t="s">
        <v>8</v>
      </c>
      <c r="QDX63" s="154" t="s">
        <v>8</v>
      </c>
      <c r="QDY63" s="154" t="s">
        <v>8</v>
      </c>
      <c r="QDZ63" s="154" t="s">
        <v>8</v>
      </c>
      <c r="QEA63" s="154" t="s">
        <v>8</v>
      </c>
      <c r="QEB63" s="154" t="s">
        <v>8</v>
      </c>
      <c r="QEC63" s="154" t="s">
        <v>8</v>
      </c>
      <c r="QED63" s="154" t="s">
        <v>8</v>
      </c>
      <c r="QEE63" s="154" t="s">
        <v>8</v>
      </c>
      <c r="QEF63" s="154" t="s">
        <v>8</v>
      </c>
      <c r="QEG63" s="154" t="s">
        <v>8</v>
      </c>
      <c r="QEH63" s="154" t="s">
        <v>8</v>
      </c>
      <c r="QEI63" s="154" t="s">
        <v>8</v>
      </c>
      <c r="QEJ63" s="154" t="s">
        <v>8</v>
      </c>
      <c r="QEK63" s="154" t="s">
        <v>8</v>
      </c>
      <c r="QEL63" s="154" t="s">
        <v>8</v>
      </c>
      <c r="QEM63" s="154" t="s">
        <v>8</v>
      </c>
      <c r="QEN63" s="154" t="s">
        <v>8</v>
      </c>
      <c r="QEO63" s="154" t="s">
        <v>8</v>
      </c>
      <c r="QEP63" s="154" t="s">
        <v>8</v>
      </c>
      <c r="QEQ63" s="154" t="s">
        <v>8</v>
      </c>
      <c r="QER63" s="154" t="s">
        <v>8</v>
      </c>
      <c r="QES63" s="154" t="s">
        <v>8</v>
      </c>
      <c r="QET63" s="154" t="s">
        <v>8</v>
      </c>
      <c r="QEU63" s="154" t="s">
        <v>8</v>
      </c>
      <c r="QEV63" s="154" t="s">
        <v>8</v>
      </c>
      <c r="QEW63" s="154" t="s">
        <v>8</v>
      </c>
      <c r="QEX63" s="154" t="s">
        <v>8</v>
      </c>
      <c r="QEY63" s="154" t="s">
        <v>8</v>
      </c>
      <c r="QEZ63" s="154" t="s">
        <v>8</v>
      </c>
      <c r="QFA63" s="154" t="s">
        <v>8</v>
      </c>
      <c r="QFB63" s="154" t="s">
        <v>8</v>
      </c>
      <c r="QFC63" s="154" t="s">
        <v>8</v>
      </c>
      <c r="QFD63" s="154" t="s">
        <v>8</v>
      </c>
      <c r="QFE63" s="154" t="s">
        <v>8</v>
      </c>
      <c r="QFF63" s="154" t="s">
        <v>8</v>
      </c>
      <c r="QFG63" s="154" t="s">
        <v>8</v>
      </c>
      <c r="QFH63" s="154" t="s">
        <v>8</v>
      </c>
      <c r="QFI63" s="154" t="s">
        <v>8</v>
      </c>
      <c r="QFJ63" s="154" t="s">
        <v>8</v>
      </c>
      <c r="QFK63" s="154" t="s">
        <v>8</v>
      </c>
      <c r="QFL63" s="154" t="s">
        <v>8</v>
      </c>
      <c r="QFM63" s="154" t="s">
        <v>8</v>
      </c>
      <c r="QFN63" s="154" t="s">
        <v>8</v>
      </c>
      <c r="QFO63" s="154" t="s">
        <v>8</v>
      </c>
      <c r="QFP63" s="154" t="s">
        <v>8</v>
      </c>
      <c r="QFQ63" s="154" t="s">
        <v>8</v>
      </c>
      <c r="QFR63" s="154" t="s">
        <v>8</v>
      </c>
      <c r="QFS63" s="154" t="s">
        <v>8</v>
      </c>
      <c r="QFT63" s="154" t="s">
        <v>8</v>
      </c>
      <c r="QFU63" s="154" t="s">
        <v>8</v>
      </c>
      <c r="QFV63" s="154" t="s">
        <v>8</v>
      </c>
      <c r="QFW63" s="154" t="s">
        <v>8</v>
      </c>
      <c r="QFX63" s="154" t="s">
        <v>8</v>
      </c>
      <c r="QFY63" s="154" t="s">
        <v>8</v>
      </c>
      <c r="QFZ63" s="154" t="s">
        <v>8</v>
      </c>
      <c r="QGA63" s="154" t="s">
        <v>8</v>
      </c>
      <c r="QGB63" s="154" t="s">
        <v>8</v>
      </c>
      <c r="QGC63" s="154" t="s">
        <v>8</v>
      </c>
      <c r="QGD63" s="154" t="s">
        <v>8</v>
      </c>
      <c r="QGE63" s="154" t="s">
        <v>8</v>
      </c>
      <c r="QGF63" s="154" t="s">
        <v>8</v>
      </c>
      <c r="QGG63" s="154" t="s">
        <v>8</v>
      </c>
      <c r="QGH63" s="154" t="s">
        <v>8</v>
      </c>
      <c r="QGI63" s="154" t="s">
        <v>8</v>
      </c>
      <c r="QGJ63" s="154" t="s">
        <v>8</v>
      </c>
      <c r="QGK63" s="154" t="s">
        <v>8</v>
      </c>
      <c r="QGL63" s="154" t="s">
        <v>8</v>
      </c>
      <c r="QGM63" s="154" t="s">
        <v>8</v>
      </c>
      <c r="QGN63" s="154" t="s">
        <v>8</v>
      </c>
      <c r="QGO63" s="154" t="s">
        <v>8</v>
      </c>
      <c r="QGP63" s="154" t="s">
        <v>8</v>
      </c>
      <c r="QGQ63" s="154" t="s">
        <v>8</v>
      </c>
      <c r="QGR63" s="154" t="s">
        <v>8</v>
      </c>
      <c r="QGS63" s="154" t="s">
        <v>8</v>
      </c>
      <c r="QGT63" s="154" t="s">
        <v>8</v>
      </c>
      <c r="QGU63" s="154" t="s">
        <v>8</v>
      </c>
      <c r="QGV63" s="154" t="s">
        <v>8</v>
      </c>
      <c r="QGW63" s="154" t="s">
        <v>8</v>
      </c>
      <c r="QGX63" s="154" t="s">
        <v>8</v>
      </c>
      <c r="QGY63" s="154" t="s">
        <v>8</v>
      </c>
      <c r="QGZ63" s="154" t="s">
        <v>8</v>
      </c>
      <c r="QHA63" s="154" t="s">
        <v>8</v>
      </c>
      <c r="QHB63" s="154" t="s">
        <v>8</v>
      </c>
      <c r="QHC63" s="154" t="s">
        <v>8</v>
      </c>
      <c r="QHD63" s="154" t="s">
        <v>8</v>
      </c>
      <c r="QHE63" s="154" t="s">
        <v>8</v>
      </c>
      <c r="QHF63" s="154" t="s">
        <v>8</v>
      </c>
      <c r="QHG63" s="154" t="s">
        <v>8</v>
      </c>
      <c r="QHH63" s="154" t="s">
        <v>8</v>
      </c>
      <c r="QHI63" s="154" t="s">
        <v>8</v>
      </c>
      <c r="QHJ63" s="154" t="s">
        <v>8</v>
      </c>
      <c r="QHK63" s="154" t="s">
        <v>8</v>
      </c>
      <c r="QHL63" s="154" t="s">
        <v>8</v>
      </c>
      <c r="QHM63" s="154" t="s">
        <v>8</v>
      </c>
      <c r="QHN63" s="154" t="s">
        <v>8</v>
      </c>
      <c r="QHO63" s="154" t="s">
        <v>8</v>
      </c>
      <c r="QHP63" s="154" t="s">
        <v>8</v>
      </c>
      <c r="QHQ63" s="154" t="s">
        <v>8</v>
      </c>
      <c r="QHR63" s="154" t="s">
        <v>8</v>
      </c>
      <c r="QHS63" s="154" t="s">
        <v>8</v>
      </c>
      <c r="QHT63" s="154" t="s">
        <v>8</v>
      </c>
      <c r="QHU63" s="154" t="s">
        <v>8</v>
      </c>
      <c r="QHV63" s="154" t="s">
        <v>8</v>
      </c>
      <c r="QHW63" s="154" t="s">
        <v>8</v>
      </c>
      <c r="QHX63" s="154" t="s">
        <v>8</v>
      </c>
      <c r="QHY63" s="154" t="s">
        <v>8</v>
      </c>
      <c r="QHZ63" s="154" t="s">
        <v>8</v>
      </c>
      <c r="QIA63" s="154" t="s">
        <v>8</v>
      </c>
      <c r="QIB63" s="154" t="s">
        <v>8</v>
      </c>
      <c r="QIC63" s="154" t="s">
        <v>8</v>
      </c>
      <c r="QID63" s="154" t="s">
        <v>8</v>
      </c>
      <c r="QIE63" s="154" t="s">
        <v>8</v>
      </c>
      <c r="QIF63" s="154" t="s">
        <v>8</v>
      </c>
      <c r="QIG63" s="154" t="s">
        <v>8</v>
      </c>
      <c r="QIH63" s="154" t="s">
        <v>8</v>
      </c>
      <c r="QII63" s="154" t="s">
        <v>8</v>
      </c>
      <c r="QIJ63" s="154" t="s">
        <v>8</v>
      </c>
      <c r="QIK63" s="154" t="s">
        <v>8</v>
      </c>
      <c r="QIL63" s="154" t="s">
        <v>8</v>
      </c>
      <c r="QIM63" s="154" t="s">
        <v>8</v>
      </c>
      <c r="QIN63" s="154" t="s">
        <v>8</v>
      </c>
      <c r="QIO63" s="154" t="s">
        <v>8</v>
      </c>
      <c r="QIP63" s="154" t="s">
        <v>8</v>
      </c>
      <c r="QIQ63" s="154" t="s">
        <v>8</v>
      </c>
      <c r="QIR63" s="154" t="s">
        <v>8</v>
      </c>
      <c r="QIS63" s="154" t="s">
        <v>8</v>
      </c>
      <c r="QIT63" s="154" t="s">
        <v>8</v>
      </c>
      <c r="QIU63" s="154" t="s">
        <v>8</v>
      </c>
      <c r="QIV63" s="154" t="s">
        <v>8</v>
      </c>
      <c r="QIW63" s="154" t="s">
        <v>8</v>
      </c>
      <c r="QIX63" s="154" t="s">
        <v>8</v>
      </c>
      <c r="QIY63" s="154" t="s">
        <v>8</v>
      </c>
      <c r="QIZ63" s="154" t="s">
        <v>8</v>
      </c>
      <c r="QJA63" s="154" t="s">
        <v>8</v>
      </c>
      <c r="QJB63" s="154" t="s">
        <v>8</v>
      </c>
      <c r="QJC63" s="154" t="s">
        <v>8</v>
      </c>
      <c r="QJD63" s="154" t="s">
        <v>8</v>
      </c>
      <c r="QJE63" s="154" t="s">
        <v>8</v>
      </c>
      <c r="QJF63" s="154" t="s">
        <v>8</v>
      </c>
      <c r="QJG63" s="154" t="s">
        <v>8</v>
      </c>
      <c r="QJH63" s="154" t="s">
        <v>8</v>
      </c>
      <c r="QJI63" s="154" t="s">
        <v>8</v>
      </c>
      <c r="QJJ63" s="154" t="s">
        <v>8</v>
      </c>
      <c r="QJK63" s="154" t="s">
        <v>8</v>
      </c>
      <c r="QJL63" s="154" t="s">
        <v>8</v>
      </c>
      <c r="QJM63" s="154" t="s">
        <v>8</v>
      </c>
      <c r="QJN63" s="154" t="s">
        <v>8</v>
      </c>
      <c r="QJO63" s="154" t="s">
        <v>8</v>
      </c>
      <c r="QJP63" s="154" t="s">
        <v>8</v>
      </c>
      <c r="QJQ63" s="154" t="s">
        <v>8</v>
      </c>
      <c r="QJR63" s="154" t="s">
        <v>8</v>
      </c>
      <c r="QJS63" s="154" t="s">
        <v>8</v>
      </c>
      <c r="QJT63" s="154" t="s">
        <v>8</v>
      </c>
      <c r="QJU63" s="154" t="s">
        <v>8</v>
      </c>
      <c r="QJV63" s="154" t="s">
        <v>8</v>
      </c>
      <c r="QJW63" s="154" t="s">
        <v>8</v>
      </c>
      <c r="QJX63" s="154" t="s">
        <v>8</v>
      </c>
      <c r="QJY63" s="154" t="s">
        <v>8</v>
      </c>
      <c r="QJZ63" s="154" t="s">
        <v>8</v>
      </c>
      <c r="QKA63" s="154" t="s">
        <v>8</v>
      </c>
      <c r="QKB63" s="154" t="s">
        <v>8</v>
      </c>
      <c r="QKC63" s="154" t="s">
        <v>8</v>
      </c>
      <c r="QKD63" s="154" t="s">
        <v>8</v>
      </c>
      <c r="QKE63" s="154" t="s">
        <v>8</v>
      </c>
      <c r="QKF63" s="154" t="s">
        <v>8</v>
      </c>
      <c r="QKG63" s="154" t="s">
        <v>8</v>
      </c>
      <c r="QKH63" s="154" t="s">
        <v>8</v>
      </c>
      <c r="QKI63" s="154" t="s">
        <v>8</v>
      </c>
      <c r="QKJ63" s="154" t="s">
        <v>8</v>
      </c>
      <c r="QKK63" s="154" t="s">
        <v>8</v>
      </c>
      <c r="QKL63" s="154" t="s">
        <v>8</v>
      </c>
      <c r="QKM63" s="154" t="s">
        <v>8</v>
      </c>
      <c r="QKN63" s="154" t="s">
        <v>8</v>
      </c>
      <c r="QKO63" s="154" t="s">
        <v>8</v>
      </c>
      <c r="QKP63" s="154" t="s">
        <v>8</v>
      </c>
      <c r="QKQ63" s="154" t="s">
        <v>8</v>
      </c>
      <c r="QKR63" s="154" t="s">
        <v>8</v>
      </c>
      <c r="QKS63" s="154" t="s">
        <v>8</v>
      </c>
      <c r="QKT63" s="154" t="s">
        <v>8</v>
      </c>
      <c r="QKU63" s="154" t="s">
        <v>8</v>
      </c>
      <c r="QKV63" s="154" t="s">
        <v>8</v>
      </c>
      <c r="QKW63" s="154" t="s">
        <v>8</v>
      </c>
      <c r="QKX63" s="154" t="s">
        <v>8</v>
      </c>
      <c r="QKY63" s="154" t="s">
        <v>8</v>
      </c>
      <c r="QKZ63" s="154" t="s">
        <v>8</v>
      </c>
      <c r="QLA63" s="154" t="s">
        <v>8</v>
      </c>
      <c r="QLB63" s="154" t="s">
        <v>8</v>
      </c>
      <c r="QLC63" s="154" t="s">
        <v>8</v>
      </c>
      <c r="QLD63" s="154" t="s">
        <v>8</v>
      </c>
      <c r="QLE63" s="154" t="s">
        <v>8</v>
      </c>
      <c r="QLF63" s="154" t="s">
        <v>8</v>
      </c>
      <c r="QLG63" s="154" t="s">
        <v>8</v>
      </c>
      <c r="QLH63" s="154" t="s">
        <v>8</v>
      </c>
      <c r="QLI63" s="154" t="s">
        <v>8</v>
      </c>
      <c r="QLJ63" s="154" t="s">
        <v>8</v>
      </c>
      <c r="QLK63" s="154" t="s">
        <v>8</v>
      </c>
      <c r="QLL63" s="154" t="s">
        <v>8</v>
      </c>
      <c r="QLM63" s="154" t="s">
        <v>8</v>
      </c>
      <c r="QLN63" s="154" t="s">
        <v>8</v>
      </c>
      <c r="QLO63" s="154" t="s">
        <v>8</v>
      </c>
      <c r="QLP63" s="154" t="s">
        <v>8</v>
      </c>
      <c r="QLQ63" s="154" t="s">
        <v>8</v>
      </c>
      <c r="QLR63" s="154" t="s">
        <v>8</v>
      </c>
      <c r="QLS63" s="154" t="s">
        <v>8</v>
      </c>
      <c r="QLT63" s="154" t="s">
        <v>8</v>
      </c>
      <c r="QLU63" s="154" t="s">
        <v>8</v>
      </c>
      <c r="QLV63" s="154" t="s">
        <v>8</v>
      </c>
      <c r="QLW63" s="154" t="s">
        <v>8</v>
      </c>
      <c r="QLX63" s="154" t="s">
        <v>8</v>
      </c>
      <c r="QLY63" s="154" t="s">
        <v>8</v>
      </c>
      <c r="QLZ63" s="154" t="s">
        <v>8</v>
      </c>
      <c r="QMA63" s="154" t="s">
        <v>8</v>
      </c>
      <c r="QMB63" s="154" t="s">
        <v>8</v>
      </c>
      <c r="QMC63" s="154" t="s">
        <v>8</v>
      </c>
      <c r="QMD63" s="154" t="s">
        <v>8</v>
      </c>
      <c r="QME63" s="154" t="s">
        <v>8</v>
      </c>
      <c r="QMF63" s="154" t="s">
        <v>8</v>
      </c>
      <c r="QMG63" s="154" t="s">
        <v>8</v>
      </c>
      <c r="QMH63" s="154" t="s">
        <v>8</v>
      </c>
      <c r="QMI63" s="154" t="s">
        <v>8</v>
      </c>
      <c r="QMJ63" s="154" t="s">
        <v>8</v>
      </c>
      <c r="QMK63" s="154" t="s">
        <v>8</v>
      </c>
      <c r="QML63" s="154" t="s">
        <v>8</v>
      </c>
      <c r="QMM63" s="154" t="s">
        <v>8</v>
      </c>
      <c r="QMN63" s="154" t="s">
        <v>8</v>
      </c>
      <c r="QMO63" s="154" t="s">
        <v>8</v>
      </c>
      <c r="QMP63" s="154" t="s">
        <v>8</v>
      </c>
      <c r="QMQ63" s="154" t="s">
        <v>8</v>
      </c>
      <c r="QMR63" s="154" t="s">
        <v>8</v>
      </c>
      <c r="QMS63" s="154" t="s">
        <v>8</v>
      </c>
      <c r="QMT63" s="154" t="s">
        <v>8</v>
      </c>
      <c r="QMU63" s="154" t="s">
        <v>8</v>
      </c>
      <c r="QMV63" s="154" t="s">
        <v>8</v>
      </c>
      <c r="QMW63" s="154" t="s">
        <v>8</v>
      </c>
      <c r="QMX63" s="154" t="s">
        <v>8</v>
      </c>
      <c r="QMY63" s="154" t="s">
        <v>8</v>
      </c>
      <c r="QMZ63" s="154" t="s">
        <v>8</v>
      </c>
      <c r="QNA63" s="154" t="s">
        <v>8</v>
      </c>
      <c r="QNB63" s="154" t="s">
        <v>8</v>
      </c>
      <c r="QNC63" s="154" t="s">
        <v>8</v>
      </c>
      <c r="QND63" s="154" t="s">
        <v>8</v>
      </c>
      <c r="QNE63" s="154" t="s">
        <v>8</v>
      </c>
      <c r="QNF63" s="154" t="s">
        <v>8</v>
      </c>
      <c r="QNG63" s="154" t="s">
        <v>8</v>
      </c>
      <c r="QNH63" s="154" t="s">
        <v>8</v>
      </c>
      <c r="QNI63" s="154" t="s">
        <v>8</v>
      </c>
      <c r="QNJ63" s="154" t="s">
        <v>8</v>
      </c>
      <c r="QNK63" s="154" t="s">
        <v>8</v>
      </c>
      <c r="QNL63" s="154" t="s">
        <v>8</v>
      </c>
      <c r="QNM63" s="154" t="s">
        <v>8</v>
      </c>
      <c r="QNN63" s="154" t="s">
        <v>8</v>
      </c>
      <c r="QNO63" s="154" t="s">
        <v>8</v>
      </c>
      <c r="QNP63" s="154" t="s">
        <v>8</v>
      </c>
      <c r="QNQ63" s="154" t="s">
        <v>8</v>
      </c>
      <c r="QNR63" s="154" t="s">
        <v>8</v>
      </c>
      <c r="QNS63" s="154" t="s">
        <v>8</v>
      </c>
      <c r="QNT63" s="154" t="s">
        <v>8</v>
      </c>
      <c r="QNU63" s="154" t="s">
        <v>8</v>
      </c>
      <c r="QNV63" s="154" t="s">
        <v>8</v>
      </c>
      <c r="QNW63" s="154" t="s">
        <v>8</v>
      </c>
      <c r="QNX63" s="154" t="s">
        <v>8</v>
      </c>
      <c r="QNY63" s="154" t="s">
        <v>8</v>
      </c>
      <c r="QNZ63" s="154" t="s">
        <v>8</v>
      </c>
      <c r="QOA63" s="154" t="s">
        <v>8</v>
      </c>
      <c r="QOB63" s="154" t="s">
        <v>8</v>
      </c>
      <c r="QOC63" s="154" t="s">
        <v>8</v>
      </c>
      <c r="QOD63" s="154" t="s">
        <v>8</v>
      </c>
      <c r="QOE63" s="154" t="s">
        <v>8</v>
      </c>
      <c r="QOF63" s="154" t="s">
        <v>8</v>
      </c>
      <c r="QOG63" s="154" t="s">
        <v>8</v>
      </c>
      <c r="QOH63" s="154" t="s">
        <v>8</v>
      </c>
      <c r="QOI63" s="154" t="s">
        <v>8</v>
      </c>
      <c r="QOJ63" s="154" t="s">
        <v>8</v>
      </c>
      <c r="QOK63" s="154" t="s">
        <v>8</v>
      </c>
      <c r="QOL63" s="154" t="s">
        <v>8</v>
      </c>
      <c r="QOM63" s="154" t="s">
        <v>8</v>
      </c>
      <c r="QON63" s="154" t="s">
        <v>8</v>
      </c>
      <c r="QOO63" s="154" t="s">
        <v>8</v>
      </c>
      <c r="QOP63" s="154" t="s">
        <v>8</v>
      </c>
      <c r="QOQ63" s="154" t="s">
        <v>8</v>
      </c>
      <c r="QOR63" s="154" t="s">
        <v>8</v>
      </c>
      <c r="QOS63" s="154" t="s">
        <v>8</v>
      </c>
      <c r="QOT63" s="154" t="s">
        <v>8</v>
      </c>
      <c r="QOU63" s="154" t="s">
        <v>8</v>
      </c>
      <c r="QOV63" s="154" t="s">
        <v>8</v>
      </c>
      <c r="QOW63" s="154" t="s">
        <v>8</v>
      </c>
      <c r="QOX63" s="154" t="s">
        <v>8</v>
      </c>
      <c r="QOY63" s="154" t="s">
        <v>8</v>
      </c>
      <c r="QOZ63" s="154" t="s">
        <v>8</v>
      </c>
      <c r="QPA63" s="154" t="s">
        <v>8</v>
      </c>
      <c r="QPB63" s="154" t="s">
        <v>8</v>
      </c>
      <c r="QPC63" s="154" t="s">
        <v>8</v>
      </c>
      <c r="QPD63" s="154" t="s">
        <v>8</v>
      </c>
      <c r="QPE63" s="154" t="s">
        <v>8</v>
      </c>
      <c r="QPF63" s="154" t="s">
        <v>8</v>
      </c>
      <c r="QPG63" s="154" t="s">
        <v>8</v>
      </c>
      <c r="QPH63" s="154" t="s">
        <v>8</v>
      </c>
      <c r="QPI63" s="154" t="s">
        <v>8</v>
      </c>
      <c r="QPJ63" s="154" t="s">
        <v>8</v>
      </c>
      <c r="QPK63" s="154" t="s">
        <v>8</v>
      </c>
      <c r="QPL63" s="154" t="s">
        <v>8</v>
      </c>
      <c r="QPM63" s="154" t="s">
        <v>8</v>
      </c>
      <c r="QPN63" s="154" t="s">
        <v>8</v>
      </c>
      <c r="QPO63" s="154" t="s">
        <v>8</v>
      </c>
      <c r="QPP63" s="154" t="s">
        <v>8</v>
      </c>
      <c r="QPQ63" s="154" t="s">
        <v>8</v>
      </c>
      <c r="QPR63" s="154" t="s">
        <v>8</v>
      </c>
      <c r="QPS63" s="154" t="s">
        <v>8</v>
      </c>
      <c r="QPT63" s="154" t="s">
        <v>8</v>
      </c>
      <c r="QPU63" s="154" t="s">
        <v>8</v>
      </c>
      <c r="QPV63" s="154" t="s">
        <v>8</v>
      </c>
      <c r="QPW63" s="154" t="s">
        <v>8</v>
      </c>
      <c r="QPX63" s="154" t="s">
        <v>8</v>
      </c>
      <c r="QPY63" s="154" t="s">
        <v>8</v>
      </c>
      <c r="QPZ63" s="154" t="s">
        <v>8</v>
      </c>
      <c r="QQA63" s="154" t="s">
        <v>8</v>
      </c>
      <c r="QQB63" s="154" t="s">
        <v>8</v>
      </c>
      <c r="QQC63" s="154" t="s">
        <v>8</v>
      </c>
      <c r="QQD63" s="154" t="s">
        <v>8</v>
      </c>
      <c r="QQE63" s="154" t="s">
        <v>8</v>
      </c>
      <c r="QQF63" s="154" t="s">
        <v>8</v>
      </c>
      <c r="QQG63" s="154" t="s">
        <v>8</v>
      </c>
      <c r="QQH63" s="154" t="s">
        <v>8</v>
      </c>
      <c r="QQI63" s="154" t="s">
        <v>8</v>
      </c>
      <c r="QQJ63" s="154" t="s">
        <v>8</v>
      </c>
      <c r="QQK63" s="154" t="s">
        <v>8</v>
      </c>
      <c r="QQL63" s="154" t="s">
        <v>8</v>
      </c>
      <c r="QQM63" s="154" t="s">
        <v>8</v>
      </c>
      <c r="QQN63" s="154" t="s">
        <v>8</v>
      </c>
      <c r="QQO63" s="154" t="s">
        <v>8</v>
      </c>
      <c r="QQP63" s="154" t="s">
        <v>8</v>
      </c>
      <c r="QQQ63" s="154" t="s">
        <v>8</v>
      </c>
      <c r="QQR63" s="154" t="s">
        <v>8</v>
      </c>
      <c r="QQS63" s="154" t="s">
        <v>8</v>
      </c>
      <c r="QQT63" s="154" t="s">
        <v>8</v>
      </c>
      <c r="QQU63" s="154" t="s">
        <v>8</v>
      </c>
      <c r="QQV63" s="154" t="s">
        <v>8</v>
      </c>
      <c r="QQW63" s="154" t="s">
        <v>8</v>
      </c>
      <c r="QQX63" s="154" t="s">
        <v>8</v>
      </c>
      <c r="QQY63" s="154" t="s">
        <v>8</v>
      </c>
      <c r="QQZ63" s="154" t="s">
        <v>8</v>
      </c>
      <c r="QRA63" s="154" t="s">
        <v>8</v>
      </c>
      <c r="QRB63" s="154" t="s">
        <v>8</v>
      </c>
      <c r="QRC63" s="154" t="s">
        <v>8</v>
      </c>
      <c r="QRD63" s="154" t="s">
        <v>8</v>
      </c>
      <c r="QRE63" s="154" t="s">
        <v>8</v>
      </c>
      <c r="QRF63" s="154" t="s">
        <v>8</v>
      </c>
      <c r="QRG63" s="154" t="s">
        <v>8</v>
      </c>
      <c r="QRH63" s="154" t="s">
        <v>8</v>
      </c>
      <c r="QRI63" s="154" t="s">
        <v>8</v>
      </c>
      <c r="QRJ63" s="154" t="s">
        <v>8</v>
      </c>
      <c r="QRK63" s="154" t="s">
        <v>8</v>
      </c>
      <c r="QRL63" s="154" t="s">
        <v>8</v>
      </c>
      <c r="QRM63" s="154" t="s">
        <v>8</v>
      </c>
      <c r="QRN63" s="154" t="s">
        <v>8</v>
      </c>
      <c r="QRO63" s="154" t="s">
        <v>8</v>
      </c>
      <c r="QRP63" s="154" t="s">
        <v>8</v>
      </c>
      <c r="QRQ63" s="154" t="s">
        <v>8</v>
      </c>
      <c r="QRR63" s="154" t="s">
        <v>8</v>
      </c>
      <c r="QRS63" s="154" t="s">
        <v>8</v>
      </c>
      <c r="QRT63" s="154" t="s">
        <v>8</v>
      </c>
      <c r="QRU63" s="154" t="s">
        <v>8</v>
      </c>
      <c r="QRV63" s="154" t="s">
        <v>8</v>
      </c>
      <c r="QRW63" s="154" t="s">
        <v>8</v>
      </c>
      <c r="QRX63" s="154" t="s">
        <v>8</v>
      </c>
      <c r="QRY63" s="154" t="s">
        <v>8</v>
      </c>
      <c r="QRZ63" s="154" t="s">
        <v>8</v>
      </c>
      <c r="QSA63" s="154" t="s">
        <v>8</v>
      </c>
      <c r="QSB63" s="154" t="s">
        <v>8</v>
      </c>
      <c r="QSC63" s="154" t="s">
        <v>8</v>
      </c>
      <c r="QSD63" s="154" t="s">
        <v>8</v>
      </c>
      <c r="QSE63" s="154" t="s">
        <v>8</v>
      </c>
      <c r="QSF63" s="154" t="s">
        <v>8</v>
      </c>
      <c r="QSG63" s="154" t="s">
        <v>8</v>
      </c>
      <c r="QSH63" s="154" t="s">
        <v>8</v>
      </c>
      <c r="QSI63" s="154" t="s">
        <v>8</v>
      </c>
      <c r="QSJ63" s="154" t="s">
        <v>8</v>
      </c>
      <c r="QSK63" s="154" t="s">
        <v>8</v>
      </c>
      <c r="QSL63" s="154" t="s">
        <v>8</v>
      </c>
      <c r="QSM63" s="154" t="s">
        <v>8</v>
      </c>
      <c r="QSN63" s="154" t="s">
        <v>8</v>
      </c>
      <c r="QSO63" s="154" t="s">
        <v>8</v>
      </c>
      <c r="QSP63" s="154" t="s">
        <v>8</v>
      </c>
      <c r="QSQ63" s="154" t="s">
        <v>8</v>
      </c>
      <c r="QSR63" s="154" t="s">
        <v>8</v>
      </c>
      <c r="QSS63" s="154" t="s">
        <v>8</v>
      </c>
      <c r="QST63" s="154" t="s">
        <v>8</v>
      </c>
      <c r="QSU63" s="154" t="s">
        <v>8</v>
      </c>
      <c r="QSV63" s="154" t="s">
        <v>8</v>
      </c>
      <c r="QSW63" s="154" t="s">
        <v>8</v>
      </c>
      <c r="QSX63" s="154" t="s">
        <v>8</v>
      </c>
      <c r="QSY63" s="154" t="s">
        <v>8</v>
      </c>
      <c r="QSZ63" s="154" t="s">
        <v>8</v>
      </c>
      <c r="QTA63" s="154" t="s">
        <v>8</v>
      </c>
      <c r="QTB63" s="154" t="s">
        <v>8</v>
      </c>
      <c r="QTC63" s="154" t="s">
        <v>8</v>
      </c>
      <c r="QTD63" s="154" t="s">
        <v>8</v>
      </c>
      <c r="QTE63" s="154" t="s">
        <v>8</v>
      </c>
      <c r="QTF63" s="154" t="s">
        <v>8</v>
      </c>
      <c r="QTG63" s="154" t="s">
        <v>8</v>
      </c>
      <c r="QTH63" s="154" t="s">
        <v>8</v>
      </c>
      <c r="QTI63" s="154" t="s">
        <v>8</v>
      </c>
      <c r="QTJ63" s="154" t="s">
        <v>8</v>
      </c>
      <c r="QTK63" s="154" t="s">
        <v>8</v>
      </c>
      <c r="QTL63" s="154" t="s">
        <v>8</v>
      </c>
      <c r="QTM63" s="154" t="s">
        <v>8</v>
      </c>
      <c r="QTN63" s="154" t="s">
        <v>8</v>
      </c>
      <c r="QTO63" s="154" t="s">
        <v>8</v>
      </c>
      <c r="QTP63" s="154" t="s">
        <v>8</v>
      </c>
      <c r="QTQ63" s="154" t="s">
        <v>8</v>
      </c>
      <c r="QTR63" s="154" t="s">
        <v>8</v>
      </c>
      <c r="QTS63" s="154" t="s">
        <v>8</v>
      </c>
      <c r="QTT63" s="154" t="s">
        <v>8</v>
      </c>
      <c r="QTU63" s="154" t="s">
        <v>8</v>
      </c>
      <c r="QTV63" s="154" t="s">
        <v>8</v>
      </c>
      <c r="QTW63" s="154" t="s">
        <v>8</v>
      </c>
      <c r="QTX63" s="154" t="s">
        <v>8</v>
      </c>
      <c r="QTY63" s="154" t="s">
        <v>8</v>
      </c>
      <c r="QTZ63" s="154" t="s">
        <v>8</v>
      </c>
      <c r="QUA63" s="154" t="s">
        <v>8</v>
      </c>
      <c r="QUB63" s="154" t="s">
        <v>8</v>
      </c>
      <c r="QUC63" s="154" t="s">
        <v>8</v>
      </c>
      <c r="QUD63" s="154" t="s">
        <v>8</v>
      </c>
      <c r="QUE63" s="154" t="s">
        <v>8</v>
      </c>
      <c r="QUF63" s="154" t="s">
        <v>8</v>
      </c>
      <c r="QUG63" s="154" t="s">
        <v>8</v>
      </c>
      <c r="QUH63" s="154" t="s">
        <v>8</v>
      </c>
      <c r="QUI63" s="154" t="s">
        <v>8</v>
      </c>
      <c r="QUJ63" s="154" t="s">
        <v>8</v>
      </c>
      <c r="QUK63" s="154" t="s">
        <v>8</v>
      </c>
      <c r="QUL63" s="154" t="s">
        <v>8</v>
      </c>
      <c r="QUM63" s="154" t="s">
        <v>8</v>
      </c>
      <c r="QUN63" s="154" t="s">
        <v>8</v>
      </c>
      <c r="QUO63" s="154" t="s">
        <v>8</v>
      </c>
      <c r="QUP63" s="154" t="s">
        <v>8</v>
      </c>
      <c r="QUQ63" s="154" t="s">
        <v>8</v>
      </c>
      <c r="QUR63" s="154" t="s">
        <v>8</v>
      </c>
      <c r="QUS63" s="154" t="s">
        <v>8</v>
      </c>
      <c r="QUT63" s="154" t="s">
        <v>8</v>
      </c>
      <c r="QUU63" s="154" t="s">
        <v>8</v>
      </c>
      <c r="QUV63" s="154" t="s">
        <v>8</v>
      </c>
      <c r="QUW63" s="154" t="s">
        <v>8</v>
      </c>
      <c r="QUX63" s="154" t="s">
        <v>8</v>
      </c>
      <c r="QUY63" s="154" t="s">
        <v>8</v>
      </c>
      <c r="QUZ63" s="154" t="s">
        <v>8</v>
      </c>
      <c r="QVA63" s="154" t="s">
        <v>8</v>
      </c>
      <c r="QVB63" s="154" t="s">
        <v>8</v>
      </c>
      <c r="QVC63" s="154" t="s">
        <v>8</v>
      </c>
      <c r="QVD63" s="154" t="s">
        <v>8</v>
      </c>
      <c r="QVE63" s="154" t="s">
        <v>8</v>
      </c>
      <c r="QVF63" s="154" t="s">
        <v>8</v>
      </c>
      <c r="QVG63" s="154" t="s">
        <v>8</v>
      </c>
      <c r="QVH63" s="154" t="s">
        <v>8</v>
      </c>
      <c r="QVI63" s="154" t="s">
        <v>8</v>
      </c>
      <c r="QVJ63" s="154" t="s">
        <v>8</v>
      </c>
      <c r="QVK63" s="154" t="s">
        <v>8</v>
      </c>
      <c r="QVL63" s="154" t="s">
        <v>8</v>
      </c>
      <c r="QVM63" s="154" t="s">
        <v>8</v>
      </c>
      <c r="QVN63" s="154" t="s">
        <v>8</v>
      </c>
      <c r="QVO63" s="154" t="s">
        <v>8</v>
      </c>
      <c r="QVP63" s="154" t="s">
        <v>8</v>
      </c>
      <c r="QVQ63" s="154" t="s">
        <v>8</v>
      </c>
      <c r="QVR63" s="154" t="s">
        <v>8</v>
      </c>
      <c r="QVS63" s="154" t="s">
        <v>8</v>
      </c>
      <c r="QVT63" s="154" t="s">
        <v>8</v>
      </c>
      <c r="QVU63" s="154" t="s">
        <v>8</v>
      </c>
      <c r="QVV63" s="154" t="s">
        <v>8</v>
      </c>
      <c r="QVW63" s="154" t="s">
        <v>8</v>
      </c>
      <c r="QVX63" s="154" t="s">
        <v>8</v>
      </c>
      <c r="QVY63" s="154" t="s">
        <v>8</v>
      </c>
      <c r="QVZ63" s="154" t="s">
        <v>8</v>
      </c>
      <c r="QWA63" s="154" t="s">
        <v>8</v>
      </c>
      <c r="QWB63" s="154" t="s">
        <v>8</v>
      </c>
      <c r="QWC63" s="154" t="s">
        <v>8</v>
      </c>
      <c r="QWD63" s="154" t="s">
        <v>8</v>
      </c>
      <c r="QWE63" s="154" t="s">
        <v>8</v>
      </c>
      <c r="QWF63" s="154" t="s">
        <v>8</v>
      </c>
      <c r="QWG63" s="154" t="s">
        <v>8</v>
      </c>
      <c r="QWH63" s="154" t="s">
        <v>8</v>
      </c>
      <c r="QWI63" s="154" t="s">
        <v>8</v>
      </c>
      <c r="QWJ63" s="154" t="s">
        <v>8</v>
      </c>
      <c r="QWK63" s="154" t="s">
        <v>8</v>
      </c>
      <c r="QWL63" s="154" t="s">
        <v>8</v>
      </c>
      <c r="QWM63" s="154" t="s">
        <v>8</v>
      </c>
      <c r="QWN63" s="154" t="s">
        <v>8</v>
      </c>
      <c r="QWO63" s="154" t="s">
        <v>8</v>
      </c>
      <c r="QWP63" s="154" t="s">
        <v>8</v>
      </c>
      <c r="QWQ63" s="154" t="s">
        <v>8</v>
      </c>
      <c r="QWR63" s="154" t="s">
        <v>8</v>
      </c>
      <c r="QWS63" s="154" t="s">
        <v>8</v>
      </c>
      <c r="QWT63" s="154" t="s">
        <v>8</v>
      </c>
      <c r="QWU63" s="154" t="s">
        <v>8</v>
      </c>
      <c r="QWV63" s="154" t="s">
        <v>8</v>
      </c>
      <c r="QWW63" s="154" t="s">
        <v>8</v>
      </c>
      <c r="QWX63" s="154" t="s">
        <v>8</v>
      </c>
      <c r="QWY63" s="154" t="s">
        <v>8</v>
      </c>
      <c r="QWZ63" s="154" t="s">
        <v>8</v>
      </c>
      <c r="QXA63" s="154" t="s">
        <v>8</v>
      </c>
      <c r="QXB63" s="154" t="s">
        <v>8</v>
      </c>
      <c r="QXC63" s="154" t="s">
        <v>8</v>
      </c>
      <c r="QXD63" s="154" t="s">
        <v>8</v>
      </c>
      <c r="QXE63" s="154" t="s">
        <v>8</v>
      </c>
      <c r="QXF63" s="154" t="s">
        <v>8</v>
      </c>
      <c r="QXG63" s="154" t="s">
        <v>8</v>
      </c>
      <c r="QXH63" s="154" t="s">
        <v>8</v>
      </c>
      <c r="QXI63" s="154" t="s">
        <v>8</v>
      </c>
      <c r="QXJ63" s="154" t="s">
        <v>8</v>
      </c>
      <c r="QXK63" s="154" t="s">
        <v>8</v>
      </c>
      <c r="QXL63" s="154" t="s">
        <v>8</v>
      </c>
      <c r="QXM63" s="154" t="s">
        <v>8</v>
      </c>
      <c r="QXN63" s="154" t="s">
        <v>8</v>
      </c>
      <c r="QXO63" s="154" t="s">
        <v>8</v>
      </c>
      <c r="QXP63" s="154" t="s">
        <v>8</v>
      </c>
      <c r="QXQ63" s="154" t="s">
        <v>8</v>
      </c>
      <c r="QXR63" s="154" t="s">
        <v>8</v>
      </c>
      <c r="QXS63" s="154" t="s">
        <v>8</v>
      </c>
      <c r="QXT63" s="154" t="s">
        <v>8</v>
      </c>
      <c r="QXU63" s="154" t="s">
        <v>8</v>
      </c>
      <c r="QXV63" s="154" t="s">
        <v>8</v>
      </c>
      <c r="QXW63" s="154" t="s">
        <v>8</v>
      </c>
      <c r="QXX63" s="154" t="s">
        <v>8</v>
      </c>
      <c r="QXY63" s="154" t="s">
        <v>8</v>
      </c>
      <c r="QXZ63" s="154" t="s">
        <v>8</v>
      </c>
      <c r="QYA63" s="154" t="s">
        <v>8</v>
      </c>
      <c r="QYB63" s="154" t="s">
        <v>8</v>
      </c>
      <c r="QYC63" s="154" t="s">
        <v>8</v>
      </c>
      <c r="QYD63" s="154" t="s">
        <v>8</v>
      </c>
      <c r="QYE63" s="154" t="s">
        <v>8</v>
      </c>
      <c r="QYF63" s="154" t="s">
        <v>8</v>
      </c>
      <c r="QYG63" s="154" t="s">
        <v>8</v>
      </c>
      <c r="QYH63" s="154" t="s">
        <v>8</v>
      </c>
      <c r="QYI63" s="154" t="s">
        <v>8</v>
      </c>
      <c r="QYJ63" s="154" t="s">
        <v>8</v>
      </c>
      <c r="QYK63" s="154" t="s">
        <v>8</v>
      </c>
      <c r="QYL63" s="154" t="s">
        <v>8</v>
      </c>
      <c r="QYM63" s="154" t="s">
        <v>8</v>
      </c>
      <c r="QYN63" s="154" t="s">
        <v>8</v>
      </c>
      <c r="QYO63" s="154" t="s">
        <v>8</v>
      </c>
      <c r="QYP63" s="154" t="s">
        <v>8</v>
      </c>
      <c r="QYQ63" s="154" t="s">
        <v>8</v>
      </c>
      <c r="QYR63" s="154" t="s">
        <v>8</v>
      </c>
      <c r="QYS63" s="154" t="s">
        <v>8</v>
      </c>
      <c r="QYT63" s="154" t="s">
        <v>8</v>
      </c>
      <c r="QYU63" s="154" t="s">
        <v>8</v>
      </c>
      <c r="QYV63" s="154" t="s">
        <v>8</v>
      </c>
      <c r="QYW63" s="154" t="s">
        <v>8</v>
      </c>
      <c r="QYX63" s="154" t="s">
        <v>8</v>
      </c>
      <c r="QYY63" s="154" t="s">
        <v>8</v>
      </c>
      <c r="QYZ63" s="154" t="s">
        <v>8</v>
      </c>
      <c r="QZA63" s="154" t="s">
        <v>8</v>
      </c>
      <c r="QZB63" s="154" t="s">
        <v>8</v>
      </c>
      <c r="QZC63" s="154" t="s">
        <v>8</v>
      </c>
      <c r="QZD63" s="154" t="s">
        <v>8</v>
      </c>
      <c r="QZE63" s="154" t="s">
        <v>8</v>
      </c>
      <c r="QZF63" s="154" t="s">
        <v>8</v>
      </c>
      <c r="QZG63" s="154" t="s">
        <v>8</v>
      </c>
      <c r="QZH63" s="154" t="s">
        <v>8</v>
      </c>
      <c r="QZI63" s="154" t="s">
        <v>8</v>
      </c>
      <c r="QZJ63" s="154" t="s">
        <v>8</v>
      </c>
      <c r="QZK63" s="154" t="s">
        <v>8</v>
      </c>
      <c r="QZL63" s="154" t="s">
        <v>8</v>
      </c>
      <c r="QZM63" s="154" t="s">
        <v>8</v>
      </c>
      <c r="QZN63" s="154" t="s">
        <v>8</v>
      </c>
      <c r="QZO63" s="154" t="s">
        <v>8</v>
      </c>
      <c r="QZP63" s="154" t="s">
        <v>8</v>
      </c>
      <c r="QZQ63" s="154" t="s">
        <v>8</v>
      </c>
      <c r="QZR63" s="154" t="s">
        <v>8</v>
      </c>
      <c r="QZS63" s="154" t="s">
        <v>8</v>
      </c>
      <c r="QZT63" s="154" t="s">
        <v>8</v>
      </c>
      <c r="QZU63" s="154" t="s">
        <v>8</v>
      </c>
      <c r="QZV63" s="154" t="s">
        <v>8</v>
      </c>
      <c r="QZW63" s="154" t="s">
        <v>8</v>
      </c>
      <c r="QZX63" s="154" t="s">
        <v>8</v>
      </c>
      <c r="QZY63" s="154" t="s">
        <v>8</v>
      </c>
      <c r="QZZ63" s="154" t="s">
        <v>8</v>
      </c>
      <c r="RAA63" s="154" t="s">
        <v>8</v>
      </c>
      <c r="RAB63" s="154" t="s">
        <v>8</v>
      </c>
      <c r="RAC63" s="154" t="s">
        <v>8</v>
      </c>
      <c r="RAD63" s="154" t="s">
        <v>8</v>
      </c>
      <c r="RAE63" s="154" t="s">
        <v>8</v>
      </c>
      <c r="RAF63" s="154" t="s">
        <v>8</v>
      </c>
      <c r="RAG63" s="154" t="s">
        <v>8</v>
      </c>
      <c r="RAH63" s="154" t="s">
        <v>8</v>
      </c>
      <c r="RAI63" s="154" t="s">
        <v>8</v>
      </c>
      <c r="RAJ63" s="154" t="s">
        <v>8</v>
      </c>
      <c r="RAK63" s="154" t="s">
        <v>8</v>
      </c>
      <c r="RAL63" s="154" t="s">
        <v>8</v>
      </c>
      <c r="RAM63" s="154" t="s">
        <v>8</v>
      </c>
      <c r="RAN63" s="154" t="s">
        <v>8</v>
      </c>
      <c r="RAO63" s="154" t="s">
        <v>8</v>
      </c>
      <c r="RAP63" s="154" t="s">
        <v>8</v>
      </c>
      <c r="RAQ63" s="154" t="s">
        <v>8</v>
      </c>
      <c r="RAR63" s="154" t="s">
        <v>8</v>
      </c>
      <c r="RAS63" s="154" t="s">
        <v>8</v>
      </c>
      <c r="RAT63" s="154" t="s">
        <v>8</v>
      </c>
      <c r="RAU63" s="154" t="s">
        <v>8</v>
      </c>
      <c r="RAV63" s="154" t="s">
        <v>8</v>
      </c>
      <c r="RAW63" s="154" t="s">
        <v>8</v>
      </c>
      <c r="RAX63" s="154" t="s">
        <v>8</v>
      </c>
      <c r="RAY63" s="154" t="s">
        <v>8</v>
      </c>
      <c r="RAZ63" s="154" t="s">
        <v>8</v>
      </c>
      <c r="RBA63" s="154" t="s">
        <v>8</v>
      </c>
      <c r="RBB63" s="154" t="s">
        <v>8</v>
      </c>
      <c r="RBC63" s="154" t="s">
        <v>8</v>
      </c>
      <c r="RBD63" s="154" t="s">
        <v>8</v>
      </c>
      <c r="RBE63" s="154" t="s">
        <v>8</v>
      </c>
      <c r="RBF63" s="154" t="s">
        <v>8</v>
      </c>
      <c r="RBG63" s="154" t="s">
        <v>8</v>
      </c>
      <c r="RBH63" s="154" t="s">
        <v>8</v>
      </c>
      <c r="RBI63" s="154" t="s">
        <v>8</v>
      </c>
      <c r="RBJ63" s="154" t="s">
        <v>8</v>
      </c>
      <c r="RBK63" s="154" t="s">
        <v>8</v>
      </c>
      <c r="RBL63" s="154" t="s">
        <v>8</v>
      </c>
      <c r="RBM63" s="154" t="s">
        <v>8</v>
      </c>
      <c r="RBN63" s="154" t="s">
        <v>8</v>
      </c>
      <c r="RBO63" s="154" t="s">
        <v>8</v>
      </c>
      <c r="RBP63" s="154" t="s">
        <v>8</v>
      </c>
      <c r="RBQ63" s="154" t="s">
        <v>8</v>
      </c>
      <c r="RBR63" s="154" t="s">
        <v>8</v>
      </c>
      <c r="RBS63" s="154" t="s">
        <v>8</v>
      </c>
      <c r="RBT63" s="154" t="s">
        <v>8</v>
      </c>
      <c r="RBU63" s="154" t="s">
        <v>8</v>
      </c>
      <c r="RBV63" s="154" t="s">
        <v>8</v>
      </c>
      <c r="RBW63" s="154" t="s">
        <v>8</v>
      </c>
      <c r="RBX63" s="154" t="s">
        <v>8</v>
      </c>
      <c r="RBY63" s="154" t="s">
        <v>8</v>
      </c>
      <c r="RBZ63" s="154" t="s">
        <v>8</v>
      </c>
      <c r="RCA63" s="154" t="s">
        <v>8</v>
      </c>
      <c r="RCB63" s="154" t="s">
        <v>8</v>
      </c>
      <c r="RCC63" s="154" t="s">
        <v>8</v>
      </c>
      <c r="RCD63" s="154" t="s">
        <v>8</v>
      </c>
      <c r="RCE63" s="154" t="s">
        <v>8</v>
      </c>
      <c r="RCF63" s="154" t="s">
        <v>8</v>
      </c>
      <c r="RCG63" s="154" t="s">
        <v>8</v>
      </c>
      <c r="RCH63" s="154" t="s">
        <v>8</v>
      </c>
      <c r="RCI63" s="154" t="s">
        <v>8</v>
      </c>
      <c r="RCJ63" s="154" t="s">
        <v>8</v>
      </c>
      <c r="RCK63" s="154" t="s">
        <v>8</v>
      </c>
      <c r="RCL63" s="154" t="s">
        <v>8</v>
      </c>
      <c r="RCM63" s="154" t="s">
        <v>8</v>
      </c>
      <c r="RCN63" s="154" t="s">
        <v>8</v>
      </c>
      <c r="RCO63" s="154" t="s">
        <v>8</v>
      </c>
      <c r="RCP63" s="154" t="s">
        <v>8</v>
      </c>
      <c r="RCQ63" s="154" t="s">
        <v>8</v>
      </c>
      <c r="RCR63" s="154" t="s">
        <v>8</v>
      </c>
      <c r="RCS63" s="154" t="s">
        <v>8</v>
      </c>
      <c r="RCT63" s="154" t="s">
        <v>8</v>
      </c>
      <c r="RCU63" s="154" t="s">
        <v>8</v>
      </c>
      <c r="RCV63" s="154" t="s">
        <v>8</v>
      </c>
      <c r="RCW63" s="154" t="s">
        <v>8</v>
      </c>
      <c r="RCX63" s="154" t="s">
        <v>8</v>
      </c>
      <c r="RCY63" s="154" t="s">
        <v>8</v>
      </c>
      <c r="RCZ63" s="154" t="s">
        <v>8</v>
      </c>
      <c r="RDA63" s="154" t="s">
        <v>8</v>
      </c>
      <c r="RDB63" s="154" t="s">
        <v>8</v>
      </c>
      <c r="RDC63" s="154" t="s">
        <v>8</v>
      </c>
      <c r="RDD63" s="154" t="s">
        <v>8</v>
      </c>
      <c r="RDE63" s="154" t="s">
        <v>8</v>
      </c>
      <c r="RDF63" s="154" t="s">
        <v>8</v>
      </c>
      <c r="RDG63" s="154" t="s">
        <v>8</v>
      </c>
      <c r="RDH63" s="154" t="s">
        <v>8</v>
      </c>
      <c r="RDI63" s="154" t="s">
        <v>8</v>
      </c>
      <c r="RDJ63" s="154" t="s">
        <v>8</v>
      </c>
      <c r="RDK63" s="154" t="s">
        <v>8</v>
      </c>
      <c r="RDL63" s="154" t="s">
        <v>8</v>
      </c>
      <c r="RDM63" s="154" t="s">
        <v>8</v>
      </c>
      <c r="RDN63" s="154" t="s">
        <v>8</v>
      </c>
      <c r="RDO63" s="154" t="s">
        <v>8</v>
      </c>
      <c r="RDP63" s="154" t="s">
        <v>8</v>
      </c>
      <c r="RDQ63" s="154" t="s">
        <v>8</v>
      </c>
      <c r="RDR63" s="154" t="s">
        <v>8</v>
      </c>
      <c r="RDS63" s="154" t="s">
        <v>8</v>
      </c>
      <c r="RDT63" s="154" t="s">
        <v>8</v>
      </c>
      <c r="RDU63" s="154" t="s">
        <v>8</v>
      </c>
      <c r="RDV63" s="154" t="s">
        <v>8</v>
      </c>
      <c r="RDW63" s="154" t="s">
        <v>8</v>
      </c>
      <c r="RDX63" s="154" t="s">
        <v>8</v>
      </c>
      <c r="RDY63" s="154" t="s">
        <v>8</v>
      </c>
      <c r="RDZ63" s="154" t="s">
        <v>8</v>
      </c>
      <c r="REA63" s="154" t="s">
        <v>8</v>
      </c>
      <c r="REB63" s="154" t="s">
        <v>8</v>
      </c>
      <c r="REC63" s="154" t="s">
        <v>8</v>
      </c>
      <c r="RED63" s="154" t="s">
        <v>8</v>
      </c>
      <c r="REE63" s="154" t="s">
        <v>8</v>
      </c>
      <c r="REF63" s="154" t="s">
        <v>8</v>
      </c>
      <c r="REG63" s="154" t="s">
        <v>8</v>
      </c>
      <c r="REH63" s="154" t="s">
        <v>8</v>
      </c>
      <c r="REI63" s="154" t="s">
        <v>8</v>
      </c>
      <c r="REJ63" s="154" t="s">
        <v>8</v>
      </c>
      <c r="REK63" s="154" t="s">
        <v>8</v>
      </c>
      <c r="REL63" s="154" t="s">
        <v>8</v>
      </c>
      <c r="REM63" s="154" t="s">
        <v>8</v>
      </c>
      <c r="REN63" s="154" t="s">
        <v>8</v>
      </c>
      <c r="REO63" s="154" t="s">
        <v>8</v>
      </c>
      <c r="REP63" s="154" t="s">
        <v>8</v>
      </c>
      <c r="REQ63" s="154" t="s">
        <v>8</v>
      </c>
      <c r="RER63" s="154" t="s">
        <v>8</v>
      </c>
      <c r="RES63" s="154" t="s">
        <v>8</v>
      </c>
      <c r="RET63" s="154" t="s">
        <v>8</v>
      </c>
      <c r="REU63" s="154" t="s">
        <v>8</v>
      </c>
      <c r="REV63" s="154" t="s">
        <v>8</v>
      </c>
      <c r="REW63" s="154" t="s">
        <v>8</v>
      </c>
      <c r="REX63" s="154" t="s">
        <v>8</v>
      </c>
      <c r="REY63" s="154" t="s">
        <v>8</v>
      </c>
      <c r="REZ63" s="154" t="s">
        <v>8</v>
      </c>
      <c r="RFA63" s="154" t="s">
        <v>8</v>
      </c>
      <c r="RFB63" s="154" t="s">
        <v>8</v>
      </c>
      <c r="RFC63" s="154" t="s">
        <v>8</v>
      </c>
      <c r="RFD63" s="154" t="s">
        <v>8</v>
      </c>
      <c r="RFE63" s="154" t="s">
        <v>8</v>
      </c>
      <c r="RFF63" s="154" t="s">
        <v>8</v>
      </c>
      <c r="RFG63" s="154" t="s">
        <v>8</v>
      </c>
      <c r="RFH63" s="154" t="s">
        <v>8</v>
      </c>
      <c r="RFI63" s="154" t="s">
        <v>8</v>
      </c>
      <c r="RFJ63" s="154" t="s">
        <v>8</v>
      </c>
      <c r="RFK63" s="154" t="s">
        <v>8</v>
      </c>
      <c r="RFL63" s="154" t="s">
        <v>8</v>
      </c>
      <c r="RFM63" s="154" t="s">
        <v>8</v>
      </c>
      <c r="RFN63" s="154" t="s">
        <v>8</v>
      </c>
      <c r="RFO63" s="154" t="s">
        <v>8</v>
      </c>
      <c r="RFP63" s="154" t="s">
        <v>8</v>
      </c>
      <c r="RFQ63" s="154" t="s">
        <v>8</v>
      </c>
      <c r="RFR63" s="154" t="s">
        <v>8</v>
      </c>
      <c r="RFS63" s="154" t="s">
        <v>8</v>
      </c>
      <c r="RFT63" s="154" t="s">
        <v>8</v>
      </c>
      <c r="RFU63" s="154" t="s">
        <v>8</v>
      </c>
      <c r="RFV63" s="154" t="s">
        <v>8</v>
      </c>
      <c r="RFW63" s="154" t="s">
        <v>8</v>
      </c>
      <c r="RFX63" s="154" t="s">
        <v>8</v>
      </c>
      <c r="RFY63" s="154" t="s">
        <v>8</v>
      </c>
      <c r="RFZ63" s="154" t="s">
        <v>8</v>
      </c>
      <c r="RGA63" s="154" t="s">
        <v>8</v>
      </c>
      <c r="RGB63" s="154" t="s">
        <v>8</v>
      </c>
      <c r="RGC63" s="154" t="s">
        <v>8</v>
      </c>
      <c r="RGD63" s="154" t="s">
        <v>8</v>
      </c>
      <c r="RGE63" s="154" t="s">
        <v>8</v>
      </c>
      <c r="RGF63" s="154" t="s">
        <v>8</v>
      </c>
      <c r="RGG63" s="154" t="s">
        <v>8</v>
      </c>
      <c r="RGH63" s="154" t="s">
        <v>8</v>
      </c>
      <c r="RGI63" s="154" t="s">
        <v>8</v>
      </c>
      <c r="RGJ63" s="154" t="s">
        <v>8</v>
      </c>
      <c r="RGK63" s="154" t="s">
        <v>8</v>
      </c>
      <c r="RGL63" s="154" t="s">
        <v>8</v>
      </c>
      <c r="RGM63" s="154" t="s">
        <v>8</v>
      </c>
      <c r="RGN63" s="154" t="s">
        <v>8</v>
      </c>
      <c r="RGO63" s="154" t="s">
        <v>8</v>
      </c>
      <c r="RGP63" s="154" t="s">
        <v>8</v>
      </c>
      <c r="RGQ63" s="154" t="s">
        <v>8</v>
      </c>
      <c r="RGR63" s="154" t="s">
        <v>8</v>
      </c>
      <c r="RGS63" s="154" t="s">
        <v>8</v>
      </c>
      <c r="RGT63" s="154" t="s">
        <v>8</v>
      </c>
      <c r="RGU63" s="154" t="s">
        <v>8</v>
      </c>
      <c r="RGV63" s="154" t="s">
        <v>8</v>
      </c>
      <c r="RGW63" s="154" t="s">
        <v>8</v>
      </c>
      <c r="RGX63" s="154" t="s">
        <v>8</v>
      </c>
      <c r="RGY63" s="154" t="s">
        <v>8</v>
      </c>
      <c r="RGZ63" s="154" t="s">
        <v>8</v>
      </c>
      <c r="RHA63" s="154" t="s">
        <v>8</v>
      </c>
      <c r="RHB63" s="154" t="s">
        <v>8</v>
      </c>
      <c r="RHC63" s="154" t="s">
        <v>8</v>
      </c>
      <c r="RHD63" s="154" t="s">
        <v>8</v>
      </c>
      <c r="RHE63" s="154" t="s">
        <v>8</v>
      </c>
      <c r="RHF63" s="154" t="s">
        <v>8</v>
      </c>
      <c r="RHG63" s="154" t="s">
        <v>8</v>
      </c>
      <c r="RHH63" s="154" t="s">
        <v>8</v>
      </c>
      <c r="RHI63" s="154" t="s">
        <v>8</v>
      </c>
      <c r="RHJ63" s="154" t="s">
        <v>8</v>
      </c>
      <c r="RHK63" s="154" t="s">
        <v>8</v>
      </c>
      <c r="RHL63" s="154" t="s">
        <v>8</v>
      </c>
      <c r="RHM63" s="154" t="s">
        <v>8</v>
      </c>
      <c r="RHN63" s="154" t="s">
        <v>8</v>
      </c>
      <c r="RHO63" s="154" t="s">
        <v>8</v>
      </c>
      <c r="RHP63" s="154" t="s">
        <v>8</v>
      </c>
      <c r="RHQ63" s="154" t="s">
        <v>8</v>
      </c>
      <c r="RHR63" s="154" t="s">
        <v>8</v>
      </c>
      <c r="RHS63" s="154" t="s">
        <v>8</v>
      </c>
      <c r="RHT63" s="154" t="s">
        <v>8</v>
      </c>
      <c r="RHU63" s="154" t="s">
        <v>8</v>
      </c>
      <c r="RHV63" s="154" t="s">
        <v>8</v>
      </c>
      <c r="RHW63" s="154" t="s">
        <v>8</v>
      </c>
      <c r="RHX63" s="154" t="s">
        <v>8</v>
      </c>
      <c r="RHY63" s="154" t="s">
        <v>8</v>
      </c>
      <c r="RHZ63" s="154" t="s">
        <v>8</v>
      </c>
      <c r="RIA63" s="154" t="s">
        <v>8</v>
      </c>
      <c r="RIB63" s="154" t="s">
        <v>8</v>
      </c>
      <c r="RIC63" s="154" t="s">
        <v>8</v>
      </c>
      <c r="RID63" s="154" t="s">
        <v>8</v>
      </c>
      <c r="RIE63" s="154" t="s">
        <v>8</v>
      </c>
      <c r="RIF63" s="154" t="s">
        <v>8</v>
      </c>
      <c r="RIG63" s="154" t="s">
        <v>8</v>
      </c>
      <c r="RIH63" s="154" t="s">
        <v>8</v>
      </c>
      <c r="RII63" s="154" t="s">
        <v>8</v>
      </c>
      <c r="RIJ63" s="154" t="s">
        <v>8</v>
      </c>
      <c r="RIK63" s="154" t="s">
        <v>8</v>
      </c>
      <c r="RIL63" s="154" t="s">
        <v>8</v>
      </c>
      <c r="RIM63" s="154" t="s">
        <v>8</v>
      </c>
      <c r="RIN63" s="154" t="s">
        <v>8</v>
      </c>
      <c r="RIO63" s="154" t="s">
        <v>8</v>
      </c>
      <c r="RIP63" s="154" t="s">
        <v>8</v>
      </c>
      <c r="RIQ63" s="154" t="s">
        <v>8</v>
      </c>
      <c r="RIR63" s="154" t="s">
        <v>8</v>
      </c>
      <c r="RIS63" s="154" t="s">
        <v>8</v>
      </c>
      <c r="RIT63" s="154" t="s">
        <v>8</v>
      </c>
      <c r="RIU63" s="154" t="s">
        <v>8</v>
      </c>
      <c r="RIV63" s="154" t="s">
        <v>8</v>
      </c>
      <c r="RIW63" s="154" t="s">
        <v>8</v>
      </c>
      <c r="RIX63" s="154" t="s">
        <v>8</v>
      </c>
      <c r="RIY63" s="154" t="s">
        <v>8</v>
      </c>
      <c r="RIZ63" s="154" t="s">
        <v>8</v>
      </c>
      <c r="RJA63" s="154" t="s">
        <v>8</v>
      </c>
      <c r="RJB63" s="154" t="s">
        <v>8</v>
      </c>
      <c r="RJC63" s="154" t="s">
        <v>8</v>
      </c>
      <c r="RJD63" s="154" t="s">
        <v>8</v>
      </c>
      <c r="RJE63" s="154" t="s">
        <v>8</v>
      </c>
      <c r="RJF63" s="154" t="s">
        <v>8</v>
      </c>
      <c r="RJG63" s="154" t="s">
        <v>8</v>
      </c>
      <c r="RJH63" s="154" t="s">
        <v>8</v>
      </c>
      <c r="RJI63" s="154" t="s">
        <v>8</v>
      </c>
      <c r="RJJ63" s="154" t="s">
        <v>8</v>
      </c>
      <c r="RJK63" s="154" t="s">
        <v>8</v>
      </c>
      <c r="RJL63" s="154" t="s">
        <v>8</v>
      </c>
      <c r="RJM63" s="154" t="s">
        <v>8</v>
      </c>
      <c r="RJN63" s="154" t="s">
        <v>8</v>
      </c>
      <c r="RJO63" s="154" t="s">
        <v>8</v>
      </c>
      <c r="RJP63" s="154" t="s">
        <v>8</v>
      </c>
      <c r="RJQ63" s="154" t="s">
        <v>8</v>
      </c>
      <c r="RJR63" s="154" t="s">
        <v>8</v>
      </c>
      <c r="RJS63" s="154" t="s">
        <v>8</v>
      </c>
      <c r="RJT63" s="154" t="s">
        <v>8</v>
      </c>
      <c r="RJU63" s="154" t="s">
        <v>8</v>
      </c>
      <c r="RJV63" s="154" t="s">
        <v>8</v>
      </c>
      <c r="RJW63" s="154" t="s">
        <v>8</v>
      </c>
      <c r="RJX63" s="154" t="s">
        <v>8</v>
      </c>
      <c r="RJY63" s="154" t="s">
        <v>8</v>
      </c>
      <c r="RJZ63" s="154" t="s">
        <v>8</v>
      </c>
      <c r="RKA63" s="154" t="s">
        <v>8</v>
      </c>
      <c r="RKB63" s="154" t="s">
        <v>8</v>
      </c>
      <c r="RKC63" s="154" t="s">
        <v>8</v>
      </c>
      <c r="RKD63" s="154" t="s">
        <v>8</v>
      </c>
      <c r="RKE63" s="154" t="s">
        <v>8</v>
      </c>
      <c r="RKF63" s="154" t="s">
        <v>8</v>
      </c>
      <c r="RKG63" s="154" t="s">
        <v>8</v>
      </c>
      <c r="RKH63" s="154" t="s">
        <v>8</v>
      </c>
      <c r="RKI63" s="154" t="s">
        <v>8</v>
      </c>
      <c r="RKJ63" s="154" t="s">
        <v>8</v>
      </c>
      <c r="RKK63" s="154" t="s">
        <v>8</v>
      </c>
      <c r="RKL63" s="154" t="s">
        <v>8</v>
      </c>
      <c r="RKM63" s="154" t="s">
        <v>8</v>
      </c>
      <c r="RKN63" s="154" t="s">
        <v>8</v>
      </c>
      <c r="RKO63" s="154" t="s">
        <v>8</v>
      </c>
      <c r="RKP63" s="154" t="s">
        <v>8</v>
      </c>
      <c r="RKQ63" s="154" t="s">
        <v>8</v>
      </c>
      <c r="RKR63" s="154" t="s">
        <v>8</v>
      </c>
      <c r="RKS63" s="154" t="s">
        <v>8</v>
      </c>
      <c r="RKT63" s="154" t="s">
        <v>8</v>
      </c>
      <c r="RKU63" s="154" t="s">
        <v>8</v>
      </c>
      <c r="RKV63" s="154" t="s">
        <v>8</v>
      </c>
      <c r="RKW63" s="154" t="s">
        <v>8</v>
      </c>
      <c r="RKX63" s="154" t="s">
        <v>8</v>
      </c>
      <c r="RKY63" s="154" t="s">
        <v>8</v>
      </c>
      <c r="RKZ63" s="154" t="s">
        <v>8</v>
      </c>
      <c r="RLA63" s="154" t="s">
        <v>8</v>
      </c>
      <c r="RLB63" s="154" t="s">
        <v>8</v>
      </c>
      <c r="RLC63" s="154" t="s">
        <v>8</v>
      </c>
      <c r="RLD63" s="154" t="s">
        <v>8</v>
      </c>
      <c r="RLE63" s="154" t="s">
        <v>8</v>
      </c>
      <c r="RLF63" s="154" t="s">
        <v>8</v>
      </c>
      <c r="RLG63" s="154" t="s">
        <v>8</v>
      </c>
      <c r="RLH63" s="154" t="s">
        <v>8</v>
      </c>
      <c r="RLI63" s="154" t="s">
        <v>8</v>
      </c>
      <c r="RLJ63" s="154" t="s">
        <v>8</v>
      </c>
      <c r="RLK63" s="154" t="s">
        <v>8</v>
      </c>
      <c r="RLL63" s="154" t="s">
        <v>8</v>
      </c>
      <c r="RLM63" s="154" t="s">
        <v>8</v>
      </c>
      <c r="RLN63" s="154" t="s">
        <v>8</v>
      </c>
      <c r="RLO63" s="154" t="s">
        <v>8</v>
      </c>
      <c r="RLP63" s="154" t="s">
        <v>8</v>
      </c>
      <c r="RLQ63" s="154" t="s">
        <v>8</v>
      </c>
      <c r="RLR63" s="154" t="s">
        <v>8</v>
      </c>
      <c r="RLS63" s="154" t="s">
        <v>8</v>
      </c>
      <c r="RLT63" s="154" t="s">
        <v>8</v>
      </c>
      <c r="RLU63" s="154" t="s">
        <v>8</v>
      </c>
      <c r="RLV63" s="154" t="s">
        <v>8</v>
      </c>
      <c r="RLW63" s="154" t="s">
        <v>8</v>
      </c>
      <c r="RLX63" s="154" t="s">
        <v>8</v>
      </c>
      <c r="RLY63" s="154" t="s">
        <v>8</v>
      </c>
      <c r="RLZ63" s="154" t="s">
        <v>8</v>
      </c>
      <c r="RMA63" s="154" t="s">
        <v>8</v>
      </c>
      <c r="RMB63" s="154" t="s">
        <v>8</v>
      </c>
      <c r="RMC63" s="154" t="s">
        <v>8</v>
      </c>
      <c r="RMD63" s="154" t="s">
        <v>8</v>
      </c>
      <c r="RME63" s="154" t="s">
        <v>8</v>
      </c>
      <c r="RMF63" s="154" t="s">
        <v>8</v>
      </c>
      <c r="RMG63" s="154" t="s">
        <v>8</v>
      </c>
      <c r="RMH63" s="154" t="s">
        <v>8</v>
      </c>
      <c r="RMI63" s="154" t="s">
        <v>8</v>
      </c>
      <c r="RMJ63" s="154" t="s">
        <v>8</v>
      </c>
      <c r="RMK63" s="154" t="s">
        <v>8</v>
      </c>
      <c r="RML63" s="154" t="s">
        <v>8</v>
      </c>
      <c r="RMM63" s="154" t="s">
        <v>8</v>
      </c>
      <c r="RMN63" s="154" t="s">
        <v>8</v>
      </c>
      <c r="RMO63" s="154" t="s">
        <v>8</v>
      </c>
      <c r="RMP63" s="154" t="s">
        <v>8</v>
      </c>
      <c r="RMQ63" s="154" t="s">
        <v>8</v>
      </c>
      <c r="RMR63" s="154" t="s">
        <v>8</v>
      </c>
      <c r="RMS63" s="154" t="s">
        <v>8</v>
      </c>
      <c r="RMT63" s="154" t="s">
        <v>8</v>
      </c>
      <c r="RMU63" s="154" t="s">
        <v>8</v>
      </c>
      <c r="RMV63" s="154" t="s">
        <v>8</v>
      </c>
      <c r="RMW63" s="154" t="s">
        <v>8</v>
      </c>
      <c r="RMX63" s="154" t="s">
        <v>8</v>
      </c>
      <c r="RMY63" s="154" t="s">
        <v>8</v>
      </c>
      <c r="RMZ63" s="154" t="s">
        <v>8</v>
      </c>
      <c r="RNA63" s="154" t="s">
        <v>8</v>
      </c>
      <c r="RNB63" s="154" t="s">
        <v>8</v>
      </c>
      <c r="RNC63" s="154" t="s">
        <v>8</v>
      </c>
      <c r="RND63" s="154" t="s">
        <v>8</v>
      </c>
      <c r="RNE63" s="154" t="s">
        <v>8</v>
      </c>
      <c r="RNF63" s="154" t="s">
        <v>8</v>
      </c>
      <c r="RNG63" s="154" t="s">
        <v>8</v>
      </c>
      <c r="RNH63" s="154" t="s">
        <v>8</v>
      </c>
      <c r="RNI63" s="154" t="s">
        <v>8</v>
      </c>
      <c r="RNJ63" s="154" t="s">
        <v>8</v>
      </c>
      <c r="RNK63" s="154" t="s">
        <v>8</v>
      </c>
      <c r="RNL63" s="154" t="s">
        <v>8</v>
      </c>
      <c r="RNM63" s="154" t="s">
        <v>8</v>
      </c>
      <c r="RNN63" s="154" t="s">
        <v>8</v>
      </c>
      <c r="RNO63" s="154" t="s">
        <v>8</v>
      </c>
      <c r="RNP63" s="154" t="s">
        <v>8</v>
      </c>
      <c r="RNQ63" s="154" t="s">
        <v>8</v>
      </c>
      <c r="RNR63" s="154" t="s">
        <v>8</v>
      </c>
      <c r="RNS63" s="154" t="s">
        <v>8</v>
      </c>
      <c r="RNT63" s="154" t="s">
        <v>8</v>
      </c>
      <c r="RNU63" s="154" t="s">
        <v>8</v>
      </c>
      <c r="RNV63" s="154" t="s">
        <v>8</v>
      </c>
      <c r="RNW63" s="154" t="s">
        <v>8</v>
      </c>
      <c r="RNX63" s="154" t="s">
        <v>8</v>
      </c>
      <c r="RNY63" s="154" t="s">
        <v>8</v>
      </c>
      <c r="RNZ63" s="154" t="s">
        <v>8</v>
      </c>
      <c r="ROA63" s="154" t="s">
        <v>8</v>
      </c>
      <c r="ROB63" s="154" t="s">
        <v>8</v>
      </c>
      <c r="ROC63" s="154" t="s">
        <v>8</v>
      </c>
      <c r="ROD63" s="154" t="s">
        <v>8</v>
      </c>
      <c r="ROE63" s="154" t="s">
        <v>8</v>
      </c>
      <c r="ROF63" s="154" t="s">
        <v>8</v>
      </c>
      <c r="ROG63" s="154" t="s">
        <v>8</v>
      </c>
      <c r="ROH63" s="154" t="s">
        <v>8</v>
      </c>
      <c r="ROI63" s="154" t="s">
        <v>8</v>
      </c>
      <c r="ROJ63" s="154" t="s">
        <v>8</v>
      </c>
      <c r="ROK63" s="154" t="s">
        <v>8</v>
      </c>
      <c r="ROL63" s="154" t="s">
        <v>8</v>
      </c>
      <c r="ROM63" s="154" t="s">
        <v>8</v>
      </c>
      <c r="RON63" s="154" t="s">
        <v>8</v>
      </c>
      <c r="ROO63" s="154" t="s">
        <v>8</v>
      </c>
      <c r="ROP63" s="154" t="s">
        <v>8</v>
      </c>
      <c r="ROQ63" s="154" t="s">
        <v>8</v>
      </c>
      <c r="ROR63" s="154" t="s">
        <v>8</v>
      </c>
      <c r="ROS63" s="154" t="s">
        <v>8</v>
      </c>
      <c r="ROT63" s="154" t="s">
        <v>8</v>
      </c>
      <c r="ROU63" s="154" t="s">
        <v>8</v>
      </c>
      <c r="ROV63" s="154" t="s">
        <v>8</v>
      </c>
      <c r="ROW63" s="154" t="s">
        <v>8</v>
      </c>
      <c r="ROX63" s="154" t="s">
        <v>8</v>
      </c>
      <c r="ROY63" s="154" t="s">
        <v>8</v>
      </c>
      <c r="ROZ63" s="154" t="s">
        <v>8</v>
      </c>
      <c r="RPA63" s="154" t="s">
        <v>8</v>
      </c>
      <c r="RPB63" s="154" t="s">
        <v>8</v>
      </c>
      <c r="RPC63" s="154" t="s">
        <v>8</v>
      </c>
      <c r="RPD63" s="154" t="s">
        <v>8</v>
      </c>
      <c r="RPE63" s="154" t="s">
        <v>8</v>
      </c>
      <c r="RPF63" s="154" t="s">
        <v>8</v>
      </c>
      <c r="RPG63" s="154" t="s">
        <v>8</v>
      </c>
      <c r="RPH63" s="154" t="s">
        <v>8</v>
      </c>
      <c r="RPI63" s="154" t="s">
        <v>8</v>
      </c>
      <c r="RPJ63" s="154" t="s">
        <v>8</v>
      </c>
      <c r="RPK63" s="154" t="s">
        <v>8</v>
      </c>
      <c r="RPL63" s="154" t="s">
        <v>8</v>
      </c>
      <c r="RPM63" s="154" t="s">
        <v>8</v>
      </c>
      <c r="RPN63" s="154" t="s">
        <v>8</v>
      </c>
      <c r="RPO63" s="154" t="s">
        <v>8</v>
      </c>
      <c r="RPP63" s="154" t="s">
        <v>8</v>
      </c>
      <c r="RPQ63" s="154" t="s">
        <v>8</v>
      </c>
      <c r="RPR63" s="154" t="s">
        <v>8</v>
      </c>
      <c r="RPS63" s="154" t="s">
        <v>8</v>
      </c>
      <c r="RPT63" s="154" t="s">
        <v>8</v>
      </c>
      <c r="RPU63" s="154" t="s">
        <v>8</v>
      </c>
      <c r="RPV63" s="154" t="s">
        <v>8</v>
      </c>
      <c r="RPW63" s="154" t="s">
        <v>8</v>
      </c>
      <c r="RPX63" s="154" t="s">
        <v>8</v>
      </c>
      <c r="RPY63" s="154" t="s">
        <v>8</v>
      </c>
      <c r="RPZ63" s="154" t="s">
        <v>8</v>
      </c>
      <c r="RQA63" s="154" t="s">
        <v>8</v>
      </c>
      <c r="RQB63" s="154" t="s">
        <v>8</v>
      </c>
      <c r="RQC63" s="154" t="s">
        <v>8</v>
      </c>
      <c r="RQD63" s="154" t="s">
        <v>8</v>
      </c>
      <c r="RQE63" s="154" t="s">
        <v>8</v>
      </c>
      <c r="RQF63" s="154" t="s">
        <v>8</v>
      </c>
      <c r="RQG63" s="154" t="s">
        <v>8</v>
      </c>
      <c r="RQH63" s="154" t="s">
        <v>8</v>
      </c>
      <c r="RQI63" s="154" t="s">
        <v>8</v>
      </c>
      <c r="RQJ63" s="154" t="s">
        <v>8</v>
      </c>
      <c r="RQK63" s="154" t="s">
        <v>8</v>
      </c>
      <c r="RQL63" s="154" t="s">
        <v>8</v>
      </c>
      <c r="RQM63" s="154" t="s">
        <v>8</v>
      </c>
      <c r="RQN63" s="154" t="s">
        <v>8</v>
      </c>
      <c r="RQO63" s="154" t="s">
        <v>8</v>
      </c>
      <c r="RQP63" s="154" t="s">
        <v>8</v>
      </c>
      <c r="RQQ63" s="154" t="s">
        <v>8</v>
      </c>
      <c r="RQR63" s="154" t="s">
        <v>8</v>
      </c>
      <c r="RQS63" s="154" t="s">
        <v>8</v>
      </c>
      <c r="RQT63" s="154" t="s">
        <v>8</v>
      </c>
      <c r="RQU63" s="154" t="s">
        <v>8</v>
      </c>
      <c r="RQV63" s="154" t="s">
        <v>8</v>
      </c>
      <c r="RQW63" s="154" t="s">
        <v>8</v>
      </c>
      <c r="RQX63" s="154" t="s">
        <v>8</v>
      </c>
      <c r="RQY63" s="154" t="s">
        <v>8</v>
      </c>
      <c r="RQZ63" s="154" t="s">
        <v>8</v>
      </c>
      <c r="RRA63" s="154" t="s">
        <v>8</v>
      </c>
      <c r="RRB63" s="154" t="s">
        <v>8</v>
      </c>
      <c r="RRC63" s="154" t="s">
        <v>8</v>
      </c>
      <c r="RRD63" s="154" t="s">
        <v>8</v>
      </c>
      <c r="RRE63" s="154" t="s">
        <v>8</v>
      </c>
      <c r="RRF63" s="154" t="s">
        <v>8</v>
      </c>
      <c r="RRG63" s="154" t="s">
        <v>8</v>
      </c>
      <c r="RRH63" s="154" t="s">
        <v>8</v>
      </c>
      <c r="RRI63" s="154" t="s">
        <v>8</v>
      </c>
      <c r="RRJ63" s="154" t="s">
        <v>8</v>
      </c>
      <c r="RRK63" s="154" t="s">
        <v>8</v>
      </c>
      <c r="RRL63" s="154" t="s">
        <v>8</v>
      </c>
      <c r="RRM63" s="154" t="s">
        <v>8</v>
      </c>
      <c r="RRN63" s="154" t="s">
        <v>8</v>
      </c>
      <c r="RRO63" s="154" t="s">
        <v>8</v>
      </c>
      <c r="RRP63" s="154" t="s">
        <v>8</v>
      </c>
      <c r="RRQ63" s="154" t="s">
        <v>8</v>
      </c>
      <c r="RRR63" s="154" t="s">
        <v>8</v>
      </c>
      <c r="RRS63" s="154" t="s">
        <v>8</v>
      </c>
      <c r="RRT63" s="154" t="s">
        <v>8</v>
      </c>
      <c r="RRU63" s="154" t="s">
        <v>8</v>
      </c>
      <c r="RRV63" s="154" t="s">
        <v>8</v>
      </c>
      <c r="RRW63" s="154" t="s">
        <v>8</v>
      </c>
      <c r="RRX63" s="154" t="s">
        <v>8</v>
      </c>
      <c r="RRY63" s="154" t="s">
        <v>8</v>
      </c>
      <c r="RRZ63" s="154" t="s">
        <v>8</v>
      </c>
      <c r="RSA63" s="154" t="s">
        <v>8</v>
      </c>
      <c r="RSB63" s="154" t="s">
        <v>8</v>
      </c>
      <c r="RSC63" s="154" t="s">
        <v>8</v>
      </c>
      <c r="RSD63" s="154" t="s">
        <v>8</v>
      </c>
      <c r="RSE63" s="154" t="s">
        <v>8</v>
      </c>
      <c r="RSF63" s="154" t="s">
        <v>8</v>
      </c>
      <c r="RSG63" s="154" t="s">
        <v>8</v>
      </c>
      <c r="RSH63" s="154" t="s">
        <v>8</v>
      </c>
      <c r="RSI63" s="154" t="s">
        <v>8</v>
      </c>
      <c r="RSJ63" s="154" t="s">
        <v>8</v>
      </c>
      <c r="RSK63" s="154" t="s">
        <v>8</v>
      </c>
      <c r="RSL63" s="154" t="s">
        <v>8</v>
      </c>
      <c r="RSM63" s="154" t="s">
        <v>8</v>
      </c>
      <c r="RSN63" s="154" t="s">
        <v>8</v>
      </c>
      <c r="RSO63" s="154" t="s">
        <v>8</v>
      </c>
      <c r="RSP63" s="154" t="s">
        <v>8</v>
      </c>
      <c r="RSQ63" s="154" t="s">
        <v>8</v>
      </c>
      <c r="RSR63" s="154" t="s">
        <v>8</v>
      </c>
      <c r="RSS63" s="154" t="s">
        <v>8</v>
      </c>
      <c r="RST63" s="154" t="s">
        <v>8</v>
      </c>
      <c r="RSU63" s="154" t="s">
        <v>8</v>
      </c>
      <c r="RSV63" s="154" t="s">
        <v>8</v>
      </c>
      <c r="RSW63" s="154" t="s">
        <v>8</v>
      </c>
      <c r="RSX63" s="154" t="s">
        <v>8</v>
      </c>
      <c r="RSY63" s="154" t="s">
        <v>8</v>
      </c>
      <c r="RSZ63" s="154" t="s">
        <v>8</v>
      </c>
      <c r="RTA63" s="154" t="s">
        <v>8</v>
      </c>
      <c r="RTB63" s="154" t="s">
        <v>8</v>
      </c>
      <c r="RTC63" s="154" t="s">
        <v>8</v>
      </c>
      <c r="RTD63" s="154" t="s">
        <v>8</v>
      </c>
      <c r="RTE63" s="154" t="s">
        <v>8</v>
      </c>
      <c r="RTF63" s="154" t="s">
        <v>8</v>
      </c>
      <c r="RTG63" s="154" t="s">
        <v>8</v>
      </c>
      <c r="RTH63" s="154" t="s">
        <v>8</v>
      </c>
      <c r="RTI63" s="154" t="s">
        <v>8</v>
      </c>
      <c r="RTJ63" s="154" t="s">
        <v>8</v>
      </c>
      <c r="RTK63" s="154" t="s">
        <v>8</v>
      </c>
      <c r="RTL63" s="154" t="s">
        <v>8</v>
      </c>
      <c r="RTM63" s="154" t="s">
        <v>8</v>
      </c>
      <c r="RTN63" s="154" t="s">
        <v>8</v>
      </c>
      <c r="RTO63" s="154" t="s">
        <v>8</v>
      </c>
      <c r="RTP63" s="154" t="s">
        <v>8</v>
      </c>
      <c r="RTQ63" s="154" t="s">
        <v>8</v>
      </c>
      <c r="RTR63" s="154" t="s">
        <v>8</v>
      </c>
      <c r="RTS63" s="154" t="s">
        <v>8</v>
      </c>
      <c r="RTT63" s="154" t="s">
        <v>8</v>
      </c>
      <c r="RTU63" s="154" t="s">
        <v>8</v>
      </c>
      <c r="RTV63" s="154" t="s">
        <v>8</v>
      </c>
      <c r="RTW63" s="154" t="s">
        <v>8</v>
      </c>
      <c r="RTX63" s="154" t="s">
        <v>8</v>
      </c>
      <c r="RTY63" s="154" t="s">
        <v>8</v>
      </c>
      <c r="RTZ63" s="154" t="s">
        <v>8</v>
      </c>
      <c r="RUA63" s="154" t="s">
        <v>8</v>
      </c>
      <c r="RUB63" s="154" t="s">
        <v>8</v>
      </c>
      <c r="RUC63" s="154" t="s">
        <v>8</v>
      </c>
      <c r="RUD63" s="154" t="s">
        <v>8</v>
      </c>
      <c r="RUE63" s="154" t="s">
        <v>8</v>
      </c>
      <c r="RUF63" s="154" t="s">
        <v>8</v>
      </c>
      <c r="RUG63" s="154" t="s">
        <v>8</v>
      </c>
      <c r="RUH63" s="154" t="s">
        <v>8</v>
      </c>
      <c r="RUI63" s="154" t="s">
        <v>8</v>
      </c>
      <c r="RUJ63" s="154" t="s">
        <v>8</v>
      </c>
      <c r="RUK63" s="154" t="s">
        <v>8</v>
      </c>
      <c r="RUL63" s="154" t="s">
        <v>8</v>
      </c>
      <c r="RUM63" s="154" t="s">
        <v>8</v>
      </c>
      <c r="RUN63" s="154" t="s">
        <v>8</v>
      </c>
      <c r="RUO63" s="154" t="s">
        <v>8</v>
      </c>
      <c r="RUP63" s="154" t="s">
        <v>8</v>
      </c>
      <c r="RUQ63" s="154" t="s">
        <v>8</v>
      </c>
      <c r="RUR63" s="154" t="s">
        <v>8</v>
      </c>
      <c r="RUS63" s="154" t="s">
        <v>8</v>
      </c>
      <c r="RUT63" s="154" t="s">
        <v>8</v>
      </c>
      <c r="RUU63" s="154" t="s">
        <v>8</v>
      </c>
      <c r="RUV63" s="154" t="s">
        <v>8</v>
      </c>
      <c r="RUW63" s="154" t="s">
        <v>8</v>
      </c>
      <c r="RUX63" s="154" t="s">
        <v>8</v>
      </c>
      <c r="RUY63" s="154" t="s">
        <v>8</v>
      </c>
      <c r="RUZ63" s="154" t="s">
        <v>8</v>
      </c>
      <c r="RVA63" s="154" t="s">
        <v>8</v>
      </c>
      <c r="RVB63" s="154" t="s">
        <v>8</v>
      </c>
      <c r="RVC63" s="154" t="s">
        <v>8</v>
      </c>
      <c r="RVD63" s="154" t="s">
        <v>8</v>
      </c>
      <c r="RVE63" s="154" t="s">
        <v>8</v>
      </c>
      <c r="RVF63" s="154" t="s">
        <v>8</v>
      </c>
      <c r="RVG63" s="154" t="s">
        <v>8</v>
      </c>
      <c r="RVH63" s="154" t="s">
        <v>8</v>
      </c>
      <c r="RVI63" s="154" t="s">
        <v>8</v>
      </c>
      <c r="RVJ63" s="154" t="s">
        <v>8</v>
      </c>
      <c r="RVK63" s="154" t="s">
        <v>8</v>
      </c>
      <c r="RVL63" s="154" t="s">
        <v>8</v>
      </c>
      <c r="RVM63" s="154" t="s">
        <v>8</v>
      </c>
      <c r="RVN63" s="154" t="s">
        <v>8</v>
      </c>
      <c r="RVO63" s="154" t="s">
        <v>8</v>
      </c>
      <c r="RVP63" s="154" t="s">
        <v>8</v>
      </c>
      <c r="RVQ63" s="154" t="s">
        <v>8</v>
      </c>
      <c r="RVR63" s="154" t="s">
        <v>8</v>
      </c>
      <c r="RVS63" s="154" t="s">
        <v>8</v>
      </c>
      <c r="RVT63" s="154" t="s">
        <v>8</v>
      </c>
      <c r="RVU63" s="154" t="s">
        <v>8</v>
      </c>
      <c r="RVV63" s="154" t="s">
        <v>8</v>
      </c>
      <c r="RVW63" s="154" t="s">
        <v>8</v>
      </c>
      <c r="RVX63" s="154" t="s">
        <v>8</v>
      </c>
      <c r="RVY63" s="154" t="s">
        <v>8</v>
      </c>
      <c r="RVZ63" s="154" t="s">
        <v>8</v>
      </c>
      <c r="RWA63" s="154" t="s">
        <v>8</v>
      </c>
      <c r="RWB63" s="154" t="s">
        <v>8</v>
      </c>
      <c r="RWC63" s="154" t="s">
        <v>8</v>
      </c>
      <c r="RWD63" s="154" t="s">
        <v>8</v>
      </c>
      <c r="RWE63" s="154" t="s">
        <v>8</v>
      </c>
      <c r="RWF63" s="154" t="s">
        <v>8</v>
      </c>
      <c r="RWG63" s="154" t="s">
        <v>8</v>
      </c>
      <c r="RWH63" s="154" t="s">
        <v>8</v>
      </c>
      <c r="RWI63" s="154" t="s">
        <v>8</v>
      </c>
      <c r="RWJ63" s="154" t="s">
        <v>8</v>
      </c>
      <c r="RWK63" s="154" t="s">
        <v>8</v>
      </c>
      <c r="RWL63" s="154" t="s">
        <v>8</v>
      </c>
      <c r="RWM63" s="154" t="s">
        <v>8</v>
      </c>
      <c r="RWN63" s="154" t="s">
        <v>8</v>
      </c>
      <c r="RWO63" s="154" t="s">
        <v>8</v>
      </c>
      <c r="RWP63" s="154" t="s">
        <v>8</v>
      </c>
      <c r="RWQ63" s="154" t="s">
        <v>8</v>
      </c>
      <c r="RWR63" s="154" t="s">
        <v>8</v>
      </c>
      <c r="RWS63" s="154" t="s">
        <v>8</v>
      </c>
      <c r="RWT63" s="154" t="s">
        <v>8</v>
      </c>
      <c r="RWU63" s="154" t="s">
        <v>8</v>
      </c>
      <c r="RWV63" s="154" t="s">
        <v>8</v>
      </c>
      <c r="RWW63" s="154" t="s">
        <v>8</v>
      </c>
      <c r="RWX63" s="154" t="s">
        <v>8</v>
      </c>
      <c r="RWY63" s="154" t="s">
        <v>8</v>
      </c>
      <c r="RWZ63" s="154" t="s">
        <v>8</v>
      </c>
      <c r="RXA63" s="154" t="s">
        <v>8</v>
      </c>
      <c r="RXB63" s="154" t="s">
        <v>8</v>
      </c>
      <c r="RXC63" s="154" t="s">
        <v>8</v>
      </c>
      <c r="RXD63" s="154" t="s">
        <v>8</v>
      </c>
      <c r="RXE63" s="154" t="s">
        <v>8</v>
      </c>
      <c r="RXF63" s="154" t="s">
        <v>8</v>
      </c>
      <c r="RXG63" s="154" t="s">
        <v>8</v>
      </c>
      <c r="RXH63" s="154" t="s">
        <v>8</v>
      </c>
      <c r="RXI63" s="154" t="s">
        <v>8</v>
      </c>
      <c r="RXJ63" s="154" t="s">
        <v>8</v>
      </c>
      <c r="RXK63" s="154" t="s">
        <v>8</v>
      </c>
      <c r="RXL63" s="154" t="s">
        <v>8</v>
      </c>
      <c r="RXM63" s="154" t="s">
        <v>8</v>
      </c>
      <c r="RXN63" s="154" t="s">
        <v>8</v>
      </c>
      <c r="RXO63" s="154" t="s">
        <v>8</v>
      </c>
      <c r="RXP63" s="154" t="s">
        <v>8</v>
      </c>
      <c r="RXQ63" s="154" t="s">
        <v>8</v>
      </c>
      <c r="RXR63" s="154" t="s">
        <v>8</v>
      </c>
      <c r="RXS63" s="154" t="s">
        <v>8</v>
      </c>
      <c r="RXT63" s="154" t="s">
        <v>8</v>
      </c>
      <c r="RXU63" s="154" t="s">
        <v>8</v>
      </c>
      <c r="RXV63" s="154" t="s">
        <v>8</v>
      </c>
      <c r="RXW63" s="154" t="s">
        <v>8</v>
      </c>
      <c r="RXX63" s="154" t="s">
        <v>8</v>
      </c>
      <c r="RXY63" s="154" t="s">
        <v>8</v>
      </c>
      <c r="RXZ63" s="154" t="s">
        <v>8</v>
      </c>
      <c r="RYA63" s="154" t="s">
        <v>8</v>
      </c>
      <c r="RYB63" s="154" t="s">
        <v>8</v>
      </c>
      <c r="RYC63" s="154" t="s">
        <v>8</v>
      </c>
      <c r="RYD63" s="154" t="s">
        <v>8</v>
      </c>
      <c r="RYE63" s="154" t="s">
        <v>8</v>
      </c>
      <c r="RYF63" s="154" t="s">
        <v>8</v>
      </c>
      <c r="RYG63" s="154" t="s">
        <v>8</v>
      </c>
      <c r="RYH63" s="154" t="s">
        <v>8</v>
      </c>
      <c r="RYI63" s="154" t="s">
        <v>8</v>
      </c>
      <c r="RYJ63" s="154" t="s">
        <v>8</v>
      </c>
      <c r="RYK63" s="154" t="s">
        <v>8</v>
      </c>
      <c r="RYL63" s="154" t="s">
        <v>8</v>
      </c>
      <c r="RYM63" s="154" t="s">
        <v>8</v>
      </c>
      <c r="RYN63" s="154" t="s">
        <v>8</v>
      </c>
      <c r="RYO63" s="154" t="s">
        <v>8</v>
      </c>
      <c r="RYP63" s="154" t="s">
        <v>8</v>
      </c>
      <c r="RYQ63" s="154" t="s">
        <v>8</v>
      </c>
      <c r="RYR63" s="154" t="s">
        <v>8</v>
      </c>
      <c r="RYS63" s="154" t="s">
        <v>8</v>
      </c>
      <c r="RYT63" s="154" t="s">
        <v>8</v>
      </c>
      <c r="RYU63" s="154" t="s">
        <v>8</v>
      </c>
      <c r="RYV63" s="154" t="s">
        <v>8</v>
      </c>
      <c r="RYW63" s="154" t="s">
        <v>8</v>
      </c>
      <c r="RYX63" s="154" t="s">
        <v>8</v>
      </c>
      <c r="RYY63" s="154" t="s">
        <v>8</v>
      </c>
      <c r="RYZ63" s="154" t="s">
        <v>8</v>
      </c>
      <c r="RZA63" s="154" t="s">
        <v>8</v>
      </c>
      <c r="RZB63" s="154" t="s">
        <v>8</v>
      </c>
      <c r="RZC63" s="154" t="s">
        <v>8</v>
      </c>
      <c r="RZD63" s="154" t="s">
        <v>8</v>
      </c>
      <c r="RZE63" s="154" t="s">
        <v>8</v>
      </c>
      <c r="RZF63" s="154" t="s">
        <v>8</v>
      </c>
      <c r="RZG63" s="154" t="s">
        <v>8</v>
      </c>
      <c r="RZH63" s="154" t="s">
        <v>8</v>
      </c>
      <c r="RZI63" s="154" t="s">
        <v>8</v>
      </c>
      <c r="RZJ63" s="154" t="s">
        <v>8</v>
      </c>
      <c r="RZK63" s="154" t="s">
        <v>8</v>
      </c>
      <c r="RZL63" s="154" t="s">
        <v>8</v>
      </c>
      <c r="RZM63" s="154" t="s">
        <v>8</v>
      </c>
      <c r="RZN63" s="154" t="s">
        <v>8</v>
      </c>
      <c r="RZO63" s="154" t="s">
        <v>8</v>
      </c>
      <c r="RZP63" s="154" t="s">
        <v>8</v>
      </c>
      <c r="RZQ63" s="154" t="s">
        <v>8</v>
      </c>
      <c r="RZR63" s="154" t="s">
        <v>8</v>
      </c>
      <c r="RZS63" s="154" t="s">
        <v>8</v>
      </c>
      <c r="RZT63" s="154" t="s">
        <v>8</v>
      </c>
      <c r="RZU63" s="154" t="s">
        <v>8</v>
      </c>
      <c r="RZV63" s="154" t="s">
        <v>8</v>
      </c>
      <c r="RZW63" s="154" t="s">
        <v>8</v>
      </c>
      <c r="RZX63" s="154" t="s">
        <v>8</v>
      </c>
      <c r="RZY63" s="154" t="s">
        <v>8</v>
      </c>
      <c r="RZZ63" s="154" t="s">
        <v>8</v>
      </c>
      <c r="SAA63" s="154" t="s">
        <v>8</v>
      </c>
      <c r="SAB63" s="154" t="s">
        <v>8</v>
      </c>
      <c r="SAC63" s="154" t="s">
        <v>8</v>
      </c>
      <c r="SAD63" s="154" t="s">
        <v>8</v>
      </c>
      <c r="SAE63" s="154" t="s">
        <v>8</v>
      </c>
      <c r="SAF63" s="154" t="s">
        <v>8</v>
      </c>
      <c r="SAG63" s="154" t="s">
        <v>8</v>
      </c>
      <c r="SAH63" s="154" t="s">
        <v>8</v>
      </c>
      <c r="SAI63" s="154" t="s">
        <v>8</v>
      </c>
      <c r="SAJ63" s="154" t="s">
        <v>8</v>
      </c>
      <c r="SAK63" s="154" t="s">
        <v>8</v>
      </c>
      <c r="SAL63" s="154" t="s">
        <v>8</v>
      </c>
      <c r="SAM63" s="154" t="s">
        <v>8</v>
      </c>
      <c r="SAN63" s="154" t="s">
        <v>8</v>
      </c>
      <c r="SAO63" s="154" t="s">
        <v>8</v>
      </c>
      <c r="SAP63" s="154" t="s">
        <v>8</v>
      </c>
      <c r="SAQ63" s="154" t="s">
        <v>8</v>
      </c>
      <c r="SAR63" s="154" t="s">
        <v>8</v>
      </c>
      <c r="SAS63" s="154" t="s">
        <v>8</v>
      </c>
      <c r="SAT63" s="154" t="s">
        <v>8</v>
      </c>
      <c r="SAU63" s="154" t="s">
        <v>8</v>
      </c>
      <c r="SAV63" s="154" t="s">
        <v>8</v>
      </c>
      <c r="SAW63" s="154" t="s">
        <v>8</v>
      </c>
      <c r="SAX63" s="154" t="s">
        <v>8</v>
      </c>
      <c r="SAY63" s="154" t="s">
        <v>8</v>
      </c>
      <c r="SAZ63" s="154" t="s">
        <v>8</v>
      </c>
      <c r="SBA63" s="154" t="s">
        <v>8</v>
      </c>
      <c r="SBB63" s="154" t="s">
        <v>8</v>
      </c>
      <c r="SBC63" s="154" t="s">
        <v>8</v>
      </c>
      <c r="SBD63" s="154" t="s">
        <v>8</v>
      </c>
      <c r="SBE63" s="154" t="s">
        <v>8</v>
      </c>
      <c r="SBF63" s="154" t="s">
        <v>8</v>
      </c>
      <c r="SBG63" s="154" t="s">
        <v>8</v>
      </c>
      <c r="SBH63" s="154" t="s">
        <v>8</v>
      </c>
      <c r="SBI63" s="154" t="s">
        <v>8</v>
      </c>
      <c r="SBJ63" s="154" t="s">
        <v>8</v>
      </c>
      <c r="SBK63" s="154" t="s">
        <v>8</v>
      </c>
      <c r="SBL63" s="154" t="s">
        <v>8</v>
      </c>
      <c r="SBM63" s="154" t="s">
        <v>8</v>
      </c>
      <c r="SBN63" s="154" t="s">
        <v>8</v>
      </c>
      <c r="SBO63" s="154" t="s">
        <v>8</v>
      </c>
      <c r="SBP63" s="154" t="s">
        <v>8</v>
      </c>
      <c r="SBQ63" s="154" t="s">
        <v>8</v>
      </c>
      <c r="SBR63" s="154" t="s">
        <v>8</v>
      </c>
      <c r="SBS63" s="154" t="s">
        <v>8</v>
      </c>
      <c r="SBT63" s="154" t="s">
        <v>8</v>
      </c>
      <c r="SBU63" s="154" t="s">
        <v>8</v>
      </c>
      <c r="SBV63" s="154" t="s">
        <v>8</v>
      </c>
      <c r="SBW63" s="154" t="s">
        <v>8</v>
      </c>
      <c r="SBX63" s="154" t="s">
        <v>8</v>
      </c>
      <c r="SBY63" s="154" t="s">
        <v>8</v>
      </c>
      <c r="SBZ63" s="154" t="s">
        <v>8</v>
      </c>
      <c r="SCA63" s="154" t="s">
        <v>8</v>
      </c>
      <c r="SCB63" s="154" t="s">
        <v>8</v>
      </c>
      <c r="SCC63" s="154" t="s">
        <v>8</v>
      </c>
      <c r="SCD63" s="154" t="s">
        <v>8</v>
      </c>
      <c r="SCE63" s="154" t="s">
        <v>8</v>
      </c>
      <c r="SCF63" s="154" t="s">
        <v>8</v>
      </c>
      <c r="SCG63" s="154" t="s">
        <v>8</v>
      </c>
      <c r="SCH63" s="154" t="s">
        <v>8</v>
      </c>
      <c r="SCI63" s="154" t="s">
        <v>8</v>
      </c>
      <c r="SCJ63" s="154" t="s">
        <v>8</v>
      </c>
      <c r="SCK63" s="154" t="s">
        <v>8</v>
      </c>
      <c r="SCL63" s="154" t="s">
        <v>8</v>
      </c>
      <c r="SCM63" s="154" t="s">
        <v>8</v>
      </c>
      <c r="SCN63" s="154" t="s">
        <v>8</v>
      </c>
      <c r="SCO63" s="154" t="s">
        <v>8</v>
      </c>
      <c r="SCP63" s="154" t="s">
        <v>8</v>
      </c>
      <c r="SCQ63" s="154" t="s">
        <v>8</v>
      </c>
      <c r="SCR63" s="154" t="s">
        <v>8</v>
      </c>
      <c r="SCS63" s="154" t="s">
        <v>8</v>
      </c>
      <c r="SCT63" s="154" t="s">
        <v>8</v>
      </c>
      <c r="SCU63" s="154" t="s">
        <v>8</v>
      </c>
      <c r="SCV63" s="154" t="s">
        <v>8</v>
      </c>
      <c r="SCW63" s="154" t="s">
        <v>8</v>
      </c>
      <c r="SCX63" s="154" t="s">
        <v>8</v>
      </c>
      <c r="SCY63" s="154" t="s">
        <v>8</v>
      </c>
      <c r="SCZ63" s="154" t="s">
        <v>8</v>
      </c>
      <c r="SDA63" s="154" t="s">
        <v>8</v>
      </c>
      <c r="SDB63" s="154" t="s">
        <v>8</v>
      </c>
      <c r="SDC63" s="154" t="s">
        <v>8</v>
      </c>
      <c r="SDD63" s="154" t="s">
        <v>8</v>
      </c>
      <c r="SDE63" s="154" t="s">
        <v>8</v>
      </c>
      <c r="SDF63" s="154" t="s">
        <v>8</v>
      </c>
      <c r="SDG63" s="154" t="s">
        <v>8</v>
      </c>
      <c r="SDH63" s="154" t="s">
        <v>8</v>
      </c>
      <c r="SDI63" s="154" t="s">
        <v>8</v>
      </c>
      <c r="SDJ63" s="154" t="s">
        <v>8</v>
      </c>
      <c r="SDK63" s="154" t="s">
        <v>8</v>
      </c>
      <c r="SDL63" s="154" t="s">
        <v>8</v>
      </c>
      <c r="SDM63" s="154" t="s">
        <v>8</v>
      </c>
      <c r="SDN63" s="154" t="s">
        <v>8</v>
      </c>
      <c r="SDO63" s="154" t="s">
        <v>8</v>
      </c>
      <c r="SDP63" s="154" t="s">
        <v>8</v>
      </c>
      <c r="SDQ63" s="154" t="s">
        <v>8</v>
      </c>
      <c r="SDR63" s="154" t="s">
        <v>8</v>
      </c>
      <c r="SDS63" s="154" t="s">
        <v>8</v>
      </c>
      <c r="SDT63" s="154" t="s">
        <v>8</v>
      </c>
      <c r="SDU63" s="154" t="s">
        <v>8</v>
      </c>
      <c r="SDV63" s="154" t="s">
        <v>8</v>
      </c>
      <c r="SDW63" s="154" t="s">
        <v>8</v>
      </c>
      <c r="SDX63" s="154" t="s">
        <v>8</v>
      </c>
      <c r="SDY63" s="154" t="s">
        <v>8</v>
      </c>
      <c r="SDZ63" s="154" t="s">
        <v>8</v>
      </c>
      <c r="SEA63" s="154" t="s">
        <v>8</v>
      </c>
      <c r="SEB63" s="154" t="s">
        <v>8</v>
      </c>
      <c r="SEC63" s="154" t="s">
        <v>8</v>
      </c>
      <c r="SED63" s="154" t="s">
        <v>8</v>
      </c>
      <c r="SEE63" s="154" t="s">
        <v>8</v>
      </c>
      <c r="SEF63" s="154" t="s">
        <v>8</v>
      </c>
      <c r="SEG63" s="154" t="s">
        <v>8</v>
      </c>
      <c r="SEH63" s="154" t="s">
        <v>8</v>
      </c>
      <c r="SEI63" s="154" t="s">
        <v>8</v>
      </c>
      <c r="SEJ63" s="154" t="s">
        <v>8</v>
      </c>
      <c r="SEK63" s="154" t="s">
        <v>8</v>
      </c>
      <c r="SEL63" s="154" t="s">
        <v>8</v>
      </c>
      <c r="SEM63" s="154" t="s">
        <v>8</v>
      </c>
      <c r="SEN63" s="154" t="s">
        <v>8</v>
      </c>
      <c r="SEO63" s="154" t="s">
        <v>8</v>
      </c>
      <c r="SEP63" s="154" t="s">
        <v>8</v>
      </c>
      <c r="SEQ63" s="154" t="s">
        <v>8</v>
      </c>
      <c r="SER63" s="154" t="s">
        <v>8</v>
      </c>
      <c r="SES63" s="154" t="s">
        <v>8</v>
      </c>
      <c r="SET63" s="154" t="s">
        <v>8</v>
      </c>
      <c r="SEU63" s="154" t="s">
        <v>8</v>
      </c>
      <c r="SEV63" s="154" t="s">
        <v>8</v>
      </c>
      <c r="SEW63" s="154" t="s">
        <v>8</v>
      </c>
      <c r="SEX63" s="154" t="s">
        <v>8</v>
      </c>
      <c r="SEY63" s="154" t="s">
        <v>8</v>
      </c>
      <c r="SEZ63" s="154" t="s">
        <v>8</v>
      </c>
      <c r="SFA63" s="154" t="s">
        <v>8</v>
      </c>
      <c r="SFB63" s="154" t="s">
        <v>8</v>
      </c>
      <c r="SFC63" s="154" t="s">
        <v>8</v>
      </c>
      <c r="SFD63" s="154" t="s">
        <v>8</v>
      </c>
      <c r="SFE63" s="154" t="s">
        <v>8</v>
      </c>
      <c r="SFF63" s="154" t="s">
        <v>8</v>
      </c>
      <c r="SFG63" s="154" t="s">
        <v>8</v>
      </c>
      <c r="SFH63" s="154" t="s">
        <v>8</v>
      </c>
      <c r="SFI63" s="154" t="s">
        <v>8</v>
      </c>
      <c r="SFJ63" s="154" t="s">
        <v>8</v>
      </c>
      <c r="SFK63" s="154" t="s">
        <v>8</v>
      </c>
      <c r="SFL63" s="154" t="s">
        <v>8</v>
      </c>
      <c r="SFM63" s="154" t="s">
        <v>8</v>
      </c>
      <c r="SFN63" s="154" t="s">
        <v>8</v>
      </c>
      <c r="SFO63" s="154" t="s">
        <v>8</v>
      </c>
      <c r="SFP63" s="154" t="s">
        <v>8</v>
      </c>
      <c r="SFQ63" s="154" t="s">
        <v>8</v>
      </c>
      <c r="SFR63" s="154" t="s">
        <v>8</v>
      </c>
      <c r="SFS63" s="154" t="s">
        <v>8</v>
      </c>
      <c r="SFT63" s="154" t="s">
        <v>8</v>
      </c>
      <c r="SFU63" s="154" t="s">
        <v>8</v>
      </c>
      <c r="SFV63" s="154" t="s">
        <v>8</v>
      </c>
      <c r="SFW63" s="154" t="s">
        <v>8</v>
      </c>
      <c r="SFX63" s="154" t="s">
        <v>8</v>
      </c>
      <c r="SFY63" s="154" t="s">
        <v>8</v>
      </c>
      <c r="SFZ63" s="154" t="s">
        <v>8</v>
      </c>
      <c r="SGA63" s="154" t="s">
        <v>8</v>
      </c>
      <c r="SGB63" s="154" t="s">
        <v>8</v>
      </c>
      <c r="SGC63" s="154" t="s">
        <v>8</v>
      </c>
      <c r="SGD63" s="154" t="s">
        <v>8</v>
      </c>
      <c r="SGE63" s="154" t="s">
        <v>8</v>
      </c>
      <c r="SGF63" s="154" t="s">
        <v>8</v>
      </c>
      <c r="SGG63" s="154" t="s">
        <v>8</v>
      </c>
      <c r="SGH63" s="154" t="s">
        <v>8</v>
      </c>
      <c r="SGI63" s="154" t="s">
        <v>8</v>
      </c>
      <c r="SGJ63" s="154" t="s">
        <v>8</v>
      </c>
      <c r="SGK63" s="154" t="s">
        <v>8</v>
      </c>
      <c r="SGL63" s="154" t="s">
        <v>8</v>
      </c>
      <c r="SGM63" s="154" t="s">
        <v>8</v>
      </c>
      <c r="SGN63" s="154" t="s">
        <v>8</v>
      </c>
      <c r="SGO63" s="154" t="s">
        <v>8</v>
      </c>
      <c r="SGP63" s="154" t="s">
        <v>8</v>
      </c>
      <c r="SGQ63" s="154" t="s">
        <v>8</v>
      </c>
      <c r="SGR63" s="154" t="s">
        <v>8</v>
      </c>
      <c r="SGS63" s="154" t="s">
        <v>8</v>
      </c>
      <c r="SGT63" s="154" t="s">
        <v>8</v>
      </c>
      <c r="SGU63" s="154" t="s">
        <v>8</v>
      </c>
      <c r="SGV63" s="154" t="s">
        <v>8</v>
      </c>
      <c r="SGW63" s="154" t="s">
        <v>8</v>
      </c>
      <c r="SGX63" s="154" t="s">
        <v>8</v>
      </c>
      <c r="SGY63" s="154" t="s">
        <v>8</v>
      </c>
      <c r="SGZ63" s="154" t="s">
        <v>8</v>
      </c>
      <c r="SHA63" s="154" t="s">
        <v>8</v>
      </c>
      <c r="SHB63" s="154" t="s">
        <v>8</v>
      </c>
      <c r="SHC63" s="154" t="s">
        <v>8</v>
      </c>
      <c r="SHD63" s="154" t="s">
        <v>8</v>
      </c>
      <c r="SHE63" s="154" t="s">
        <v>8</v>
      </c>
      <c r="SHF63" s="154" t="s">
        <v>8</v>
      </c>
      <c r="SHG63" s="154" t="s">
        <v>8</v>
      </c>
      <c r="SHH63" s="154" t="s">
        <v>8</v>
      </c>
      <c r="SHI63" s="154" t="s">
        <v>8</v>
      </c>
      <c r="SHJ63" s="154" t="s">
        <v>8</v>
      </c>
      <c r="SHK63" s="154" t="s">
        <v>8</v>
      </c>
      <c r="SHL63" s="154" t="s">
        <v>8</v>
      </c>
      <c r="SHM63" s="154" t="s">
        <v>8</v>
      </c>
      <c r="SHN63" s="154" t="s">
        <v>8</v>
      </c>
      <c r="SHO63" s="154" t="s">
        <v>8</v>
      </c>
      <c r="SHP63" s="154" t="s">
        <v>8</v>
      </c>
      <c r="SHQ63" s="154" t="s">
        <v>8</v>
      </c>
      <c r="SHR63" s="154" t="s">
        <v>8</v>
      </c>
      <c r="SHS63" s="154" t="s">
        <v>8</v>
      </c>
      <c r="SHT63" s="154" t="s">
        <v>8</v>
      </c>
      <c r="SHU63" s="154" t="s">
        <v>8</v>
      </c>
      <c r="SHV63" s="154" t="s">
        <v>8</v>
      </c>
      <c r="SHW63" s="154" t="s">
        <v>8</v>
      </c>
      <c r="SHX63" s="154" t="s">
        <v>8</v>
      </c>
      <c r="SHY63" s="154" t="s">
        <v>8</v>
      </c>
      <c r="SHZ63" s="154" t="s">
        <v>8</v>
      </c>
      <c r="SIA63" s="154" t="s">
        <v>8</v>
      </c>
      <c r="SIB63" s="154" t="s">
        <v>8</v>
      </c>
      <c r="SIC63" s="154" t="s">
        <v>8</v>
      </c>
      <c r="SID63" s="154" t="s">
        <v>8</v>
      </c>
      <c r="SIE63" s="154" t="s">
        <v>8</v>
      </c>
      <c r="SIF63" s="154" t="s">
        <v>8</v>
      </c>
      <c r="SIG63" s="154" t="s">
        <v>8</v>
      </c>
      <c r="SIH63" s="154" t="s">
        <v>8</v>
      </c>
      <c r="SII63" s="154" t="s">
        <v>8</v>
      </c>
      <c r="SIJ63" s="154" t="s">
        <v>8</v>
      </c>
      <c r="SIK63" s="154" t="s">
        <v>8</v>
      </c>
      <c r="SIL63" s="154" t="s">
        <v>8</v>
      </c>
      <c r="SIM63" s="154" t="s">
        <v>8</v>
      </c>
      <c r="SIN63" s="154" t="s">
        <v>8</v>
      </c>
      <c r="SIO63" s="154" t="s">
        <v>8</v>
      </c>
      <c r="SIP63" s="154" t="s">
        <v>8</v>
      </c>
      <c r="SIQ63" s="154" t="s">
        <v>8</v>
      </c>
      <c r="SIR63" s="154" t="s">
        <v>8</v>
      </c>
      <c r="SIS63" s="154" t="s">
        <v>8</v>
      </c>
      <c r="SIT63" s="154" t="s">
        <v>8</v>
      </c>
      <c r="SIU63" s="154" t="s">
        <v>8</v>
      </c>
      <c r="SIV63" s="154" t="s">
        <v>8</v>
      </c>
      <c r="SIW63" s="154" t="s">
        <v>8</v>
      </c>
      <c r="SIX63" s="154" t="s">
        <v>8</v>
      </c>
      <c r="SIY63" s="154" t="s">
        <v>8</v>
      </c>
      <c r="SIZ63" s="154" t="s">
        <v>8</v>
      </c>
      <c r="SJA63" s="154" t="s">
        <v>8</v>
      </c>
      <c r="SJB63" s="154" t="s">
        <v>8</v>
      </c>
      <c r="SJC63" s="154" t="s">
        <v>8</v>
      </c>
      <c r="SJD63" s="154" t="s">
        <v>8</v>
      </c>
      <c r="SJE63" s="154" t="s">
        <v>8</v>
      </c>
      <c r="SJF63" s="154" t="s">
        <v>8</v>
      </c>
      <c r="SJG63" s="154" t="s">
        <v>8</v>
      </c>
      <c r="SJH63" s="154" t="s">
        <v>8</v>
      </c>
      <c r="SJI63" s="154" t="s">
        <v>8</v>
      </c>
      <c r="SJJ63" s="154" t="s">
        <v>8</v>
      </c>
      <c r="SJK63" s="154" t="s">
        <v>8</v>
      </c>
      <c r="SJL63" s="154" t="s">
        <v>8</v>
      </c>
      <c r="SJM63" s="154" t="s">
        <v>8</v>
      </c>
      <c r="SJN63" s="154" t="s">
        <v>8</v>
      </c>
      <c r="SJO63" s="154" t="s">
        <v>8</v>
      </c>
      <c r="SJP63" s="154" t="s">
        <v>8</v>
      </c>
      <c r="SJQ63" s="154" t="s">
        <v>8</v>
      </c>
      <c r="SJR63" s="154" t="s">
        <v>8</v>
      </c>
      <c r="SJS63" s="154" t="s">
        <v>8</v>
      </c>
      <c r="SJT63" s="154" t="s">
        <v>8</v>
      </c>
      <c r="SJU63" s="154" t="s">
        <v>8</v>
      </c>
      <c r="SJV63" s="154" t="s">
        <v>8</v>
      </c>
      <c r="SJW63" s="154" t="s">
        <v>8</v>
      </c>
      <c r="SJX63" s="154" t="s">
        <v>8</v>
      </c>
      <c r="SJY63" s="154" t="s">
        <v>8</v>
      </c>
      <c r="SJZ63" s="154" t="s">
        <v>8</v>
      </c>
      <c r="SKA63" s="154" t="s">
        <v>8</v>
      </c>
      <c r="SKB63" s="154" t="s">
        <v>8</v>
      </c>
      <c r="SKC63" s="154" t="s">
        <v>8</v>
      </c>
      <c r="SKD63" s="154" t="s">
        <v>8</v>
      </c>
      <c r="SKE63" s="154" t="s">
        <v>8</v>
      </c>
      <c r="SKF63" s="154" t="s">
        <v>8</v>
      </c>
      <c r="SKG63" s="154" t="s">
        <v>8</v>
      </c>
      <c r="SKH63" s="154" t="s">
        <v>8</v>
      </c>
      <c r="SKI63" s="154" t="s">
        <v>8</v>
      </c>
      <c r="SKJ63" s="154" t="s">
        <v>8</v>
      </c>
      <c r="SKK63" s="154" t="s">
        <v>8</v>
      </c>
      <c r="SKL63" s="154" t="s">
        <v>8</v>
      </c>
      <c r="SKM63" s="154" t="s">
        <v>8</v>
      </c>
      <c r="SKN63" s="154" t="s">
        <v>8</v>
      </c>
      <c r="SKO63" s="154" t="s">
        <v>8</v>
      </c>
      <c r="SKP63" s="154" t="s">
        <v>8</v>
      </c>
      <c r="SKQ63" s="154" t="s">
        <v>8</v>
      </c>
      <c r="SKR63" s="154" t="s">
        <v>8</v>
      </c>
      <c r="SKS63" s="154" t="s">
        <v>8</v>
      </c>
      <c r="SKT63" s="154" t="s">
        <v>8</v>
      </c>
      <c r="SKU63" s="154" t="s">
        <v>8</v>
      </c>
      <c r="SKV63" s="154" t="s">
        <v>8</v>
      </c>
      <c r="SKW63" s="154" t="s">
        <v>8</v>
      </c>
      <c r="SKX63" s="154" t="s">
        <v>8</v>
      </c>
      <c r="SKY63" s="154" t="s">
        <v>8</v>
      </c>
      <c r="SKZ63" s="154" t="s">
        <v>8</v>
      </c>
      <c r="SLA63" s="154" t="s">
        <v>8</v>
      </c>
      <c r="SLB63" s="154" t="s">
        <v>8</v>
      </c>
      <c r="SLC63" s="154" t="s">
        <v>8</v>
      </c>
      <c r="SLD63" s="154" t="s">
        <v>8</v>
      </c>
      <c r="SLE63" s="154" t="s">
        <v>8</v>
      </c>
      <c r="SLF63" s="154" t="s">
        <v>8</v>
      </c>
      <c r="SLG63" s="154" t="s">
        <v>8</v>
      </c>
      <c r="SLH63" s="154" t="s">
        <v>8</v>
      </c>
      <c r="SLI63" s="154" t="s">
        <v>8</v>
      </c>
      <c r="SLJ63" s="154" t="s">
        <v>8</v>
      </c>
      <c r="SLK63" s="154" t="s">
        <v>8</v>
      </c>
      <c r="SLL63" s="154" t="s">
        <v>8</v>
      </c>
      <c r="SLM63" s="154" t="s">
        <v>8</v>
      </c>
      <c r="SLN63" s="154" t="s">
        <v>8</v>
      </c>
      <c r="SLO63" s="154" t="s">
        <v>8</v>
      </c>
      <c r="SLP63" s="154" t="s">
        <v>8</v>
      </c>
      <c r="SLQ63" s="154" t="s">
        <v>8</v>
      </c>
      <c r="SLR63" s="154" t="s">
        <v>8</v>
      </c>
      <c r="SLS63" s="154" t="s">
        <v>8</v>
      </c>
      <c r="SLT63" s="154" t="s">
        <v>8</v>
      </c>
      <c r="SLU63" s="154" t="s">
        <v>8</v>
      </c>
      <c r="SLV63" s="154" t="s">
        <v>8</v>
      </c>
      <c r="SLW63" s="154" t="s">
        <v>8</v>
      </c>
      <c r="SLX63" s="154" t="s">
        <v>8</v>
      </c>
      <c r="SLY63" s="154" t="s">
        <v>8</v>
      </c>
      <c r="SLZ63" s="154" t="s">
        <v>8</v>
      </c>
      <c r="SMA63" s="154" t="s">
        <v>8</v>
      </c>
      <c r="SMB63" s="154" t="s">
        <v>8</v>
      </c>
      <c r="SMC63" s="154" t="s">
        <v>8</v>
      </c>
      <c r="SMD63" s="154" t="s">
        <v>8</v>
      </c>
      <c r="SME63" s="154" t="s">
        <v>8</v>
      </c>
      <c r="SMF63" s="154" t="s">
        <v>8</v>
      </c>
      <c r="SMG63" s="154" t="s">
        <v>8</v>
      </c>
      <c r="SMH63" s="154" t="s">
        <v>8</v>
      </c>
      <c r="SMI63" s="154" t="s">
        <v>8</v>
      </c>
      <c r="SMJ63" s="154" t="s">
        <v>8</v>
      </c>
      <c r="SMK63" s="154" t="s">
        <v>8</v>
      </c>
      <c r="SML63" s="154" t="s">
        <v>8</v>
      </c>
      <c r="SMM63" s="154" t="s">
        <v>8</v>
      </c>
      <c r="SMN63" s="154" t="s">
        <v>8</v>
      </c>
      <c r="SMO63" s="154" t="s">
        <v>8</v>
      </c>
      <c r="SMP63" s="154" t="s">
        <v>8</v>
      </c>
      <c r="SMQ63" s="154" t="s">
        <v>8</v>
      </c>
      <c r="SMR63" s="154" t="s">
        <v>8</v>
      </c>
      <c r="SMS63" s="154" t="s">
        <v>8</v>
      </c>
      <c r="SMT63" s="154" t="s">
        <v>8</v>
      </c>
      <c r="SMU63" s="154" t="s">
        <v>8</v>
      </c>
      <c r="SMV63" s="154" t="s">
        <v>8</v>
      </c>
      <c r="SMW63" s="154" t="s">
        <v>8</v>
      </c>
      <c r="SMX63" s="154" t="s">
        <v>8</v>
      </c>
      <c r="SMY63" s="154" t="s">
        <v>8</v>
      </c>
      <c r="SMZ63" s="154" t="s">
        <v>8</v>
      </c>
      <c r="SNA63" s="154" t="s">
        <v>8</v>
      </c>
      <c r="SNB63" s="154" t="s">
        <v>8</v>
      </c>
      <c r="SNC63" s="154" t="s">
        <v>8</v>
      </c>
      <c r="SND63" s="154" t="s">
        <v>8</v>
      </c>
      <c r="SNE63" s="154" t="s">
        <v>8</v>
      </c>
      <c r="SNF63" s="154" t="s">
        <v>8</v>
      </c>
      <c r="SNG63" s="154" t="s">
        <v>8</v>
      </c>
      <c r="SNH63" s="154" t="s">
        <v>8</v>
      </c>
      <c r="SNI63" s="154" t="s">
        <v>8</v>
      </c>
      <c r="SNJ63" s="154" t="s">
        <v>8</v>
      </c>
      <c r="SNK63" s="154" t="s">
        <v>8</v>
      </c>
      <c r="SNL63" s="154" t="s">
        <v>8</v>
      </c>
      <c r="SNM63" s="154" t="s">
        <v>8</v>
      </c>
      <c r="SNN63" s="154" t="s">
        <v>8</v>
      </c>
      <c r="SNO63" s="154" t="s">
        <v>8</v>
      </c>
      <c r="SNP63" s="154" t="s">
        <v>8</v>
      </c>
      <c r="SNQ63" s="154" t="s">
        <v>8</v>
      </c>
      <c r="SNR63" s="154" t="s">
        <v>8</v>
      </c>
      <c r="SNS63" s="154" t="s">
        <v>8</v>
      </c>
      <c r="SNT63" s="154" t="s">
        <v>8</v>
      </c>
      <c r="SNU63" s="154" t="s">
        <v>8</v>
      </c>
      <c r="SNV63" s="154" t="s">
        <v>8</v>
      </c>
      <c r="SNW63" s="154" t="s">
        <v>8</v>
      </c>
      <c r="SNX63" s="154" t="s">
        <v>8</v>
      </c>
      <c r="SNY63" s="154" t="s">
        <v>8</v>
      </c>
      <c r="SNZ63" s="154" t="s">
        <v>8</v>
      </c>
      <c r="SOA63" s="154" t="s">
        <v>8</v>
      </c>
      <c r="SOB63" s="154" t="s">
        <v>8</v>
      </c>
      <c r="SOC63" s="154" t="s">
        <v>8</v>
      </c>
      <c r="SOD63" s="154" t="s">
        <v>8</v>
      </c>
      <c r="SOE63" s="154" t="s">
        <v>8</v>
      </c>
      <c r="SOF63" s="154" t="s">
        <v>8</v>
      </c>
      <c r="SOG63" s="154" t="s">
        <v>8</v>
      </c>
      <c r="SOH63" s="154" t="s">
        <v>8</v>
      </c>
      <c r="SOI63" s="154" t="s">
        <v>8</v>
      </c>
      <c r="SOJ63" s="154" t="s">
        <v>8</v>
      </c>
      <c r="SOK63" s="154" t="s">
        <v>8</v>
      </c>
      <c r="SOL63" s="154" t="s">
        <v>8</v>
      </c>
      <c r="SOM63" s="154" t="s">
        <v>8</v>
      </c>
      <c r="SON63" s="154" t="s">
        <v>8</v>
      </c>
      <c r="SOO63" s="154" t="s">
        <v>8</v>
      </c>
      <c r="SOP63" s="154" t="s">
        <v>8</v>
      </c>
      <c r="SOQ63" s="154" t="s">
        <v>8</v>
      </c>
      <c r="SOR63" s="154" t="s">
        <v>8</v>
      </c>
      <c r="SOS63" s="154" t="s">
        <v>8</v>
      </c>
      <c r="SOT63" s="154" t="s">
        <v>8</v>
      </c>
      <c r="SOU63" s="154" t="s">
        <v>8</v>
      </c>
      <c r="SOV63" s="154" t="s">
        <v>8</v>
      </c>
      <c r="SOW63" s="154" t="s">
        <v>8</v>
      </c>
      <c r="SOX63" s="154" t="s">
        <v>8</v>
      </c>
      <c r="SOY63" s="154" t="s">
        <v>8</v>
      </c>
      <c r="SOZ63" s="154" t="s">
        <v>8</v>
      </c>
      <c r="SPA63" s="154" t="s">
        <v>8</v>
      </c>
      <c r="SPB63" s="154" t="s">
        <v>8</v>
      </c>
      <c r="SPC63" s="154" t="s">
        <v>8</v>
      </c>
      <c r="SPD63" s="154" t="s">
        <v>8</v>
      </c>
      <c r="SPE63" s="154" t="s">
        <v>8</v>
      </c>
      <c r="SPF63" s="154" t="s">
        <v>8</v>
      </c>
      <c r="SPG63" s="154" t="s">
        <v>8</v>
      </c>
      <c r="SPH63" s="154" t="s">
        <v>8</v>
      </c>
      <c r="SPI63" s="154" t="s">
        <v>8</v>
      </c>
      <c r="SPJ63" s="154" t="s">
        <v>8</v>
      </c>
      <c r="SPK63" s="154" t="s">
        <v>8</v>
      </c>
      <c r="SPL63" s="154" t="s">
        <v>8</v>
      </c>
      <c r="SPM63" s="154" t="s">
        <v>8</v>
      </c>
      <c r="SPN63" s="154" t="s">
        <v>8</v>
      </c>
      <c r="SPO63" s="154" t="s">
        <v>8</v>
      </c>
      <c r="SPP63" s="154" t="s">
        <v>8</v>
      </c>
      <c r="SPQ63" s="154" t="s">
        <v>8</v>
      </c>
      <c r="SPR63" s="154" t="s">
        <v>8</v>
      </c>
      <c r="SPS63" s="154" t="s">
        <v>8</v>
      </c>
      <c r="SPT63" s="154" t="s">
        <v>8</v>
      </c>
      <c r="SPU63" s="154" t="s">
        <v>8</v>
      </c>
      <c r="SPV63" s="154" t="s">
        <v>8</v>
      </c>
      <c r="SPW63" s="154" t="s">
        <v>8</v>
      </c>
      <c r="SPX63" s="154" t="s">
        <v>8</v>
      </c>
      <c r="SPY63" s="154" t="s">
        <v>8</v>
      </c>
      <c r="SPZ63" s="154" t="s">
        <v>8</v>
      </c>
      <c r="SQA63" s="154" t="s">
        <v>8</v>
      </c>
      <c r="SQB63" s="154" t="s">
        <v>8</v>
      </c>
      <c r="SQC63" s="154" t="s">
        <v>8</v>
      </c>
      <c r="SQD63" s="154" t="s">
        <v>8</v>
      </c>
      <c r="SQE63" s="154" t="s">
        <v>8</v>
      </c>
      <c r="SQF63" s="154" t="s">
        <v>8</v>
      </c>
      <c r="SQG63" s="154" t="s">
        <v>8</v>
      </c>
      <c r="SQH63" s="154" t="s">
        <v>8</v>
      </c>
      <c r="SQI63" s="154" t="s">
        <v>8</v>
      </c>
      <c r="SQJ63" s="154" t="s">
        <v>8</v>
      </c>
      <c r="SQK63" s="154" t="s">
        <v>8</v>
      </c>
      <c r="SQL63" s="154" t="s">
        <v>8</v>
      </c>
      <c r="SQM63" s="154" t="s">
        <v>8</v>
      </c>
      <c r="SQN63" s="154" t="s">
        <v>8</v>
      </c>
      <c r="SQO63" s="154" t="s">
        <v>8</v>
      </c>
      <c r="SQP63" s="154" t="s">
        <v>8</v>
      </c>
      <c r="SQQ63" s="154" t="s">
        <v>8</v>
      </c>
      <c r="SQR63" s="154" t="s">
        <v>8</v>
      </c>
      <c r="SQS63" s="154" t="s">
        <v>8</v>
      </c>
      <c r="SQT63" s="154" t="s">
        <v>8</v>
      </c>
      <c r="SQU63" s="154" t="s">
        <v>8</v>
      </c>
      <c r="SQV63" s="154" t="s">
        <v>8</v>
      </c>
      <c r="SQW63" s="154" t="s">
        <v>8</v>
      </c>
      <c r="SQX63" s="154" t="s">
        <v>8</v>
      </c>
      <c r="SQY63" s="154" t="s">
        <v>8</v>
      </c>
      <c r="SQZ63" s="154" t="s">
        <v>8</v>
      </c>
      <c r="SRA63" s="154" t="s">
        <v>8</v>
      </c>
      <c r="SRB63" s="154" t="s">
        <v>8</v>
      </c>
      <c r="SRC63" s="154" t="s">
        <v>8</v>
      </c>
      <c r="SRD63" s="154" t="s">
        <v>8</v>
      </c>
      <c r="SRE63" s="154" t="s">
        <v>8</v>
      </c>
      <c r="SRF63" s="154" t="s">
        <v>8</v>
      </c>
      <c r="SRG63" s="154" t="s">
        <v>8</v>
      </c>
      <c r="SRH63" s="154" t="s">
        <v>8</v>
      </c>
      <c r="SRI63" s="154" t="s">
        <v>8</v>
      </c>
      <c r="SRJ63" s="154" t="s">
        <v>8</v>
      </c>
      <c r="SRK63" s="154" t="s">
        <v>8</v>
      </c>
      <c r="SRL63" s="154" t="s">
        <v>8</v>
      </c>
      <c r="SRM63" s="154" t="s">
        <v>8</v>
      </c>
      <c r="SRN63" s="154" t="s">
        <v>8</v>
      </c>
      <c r="SRO63" s="154" t="s">
        <v>8</v>
      </c>
      <c r="SRP63" s="154" t="s">
        <v>8</v>
      </c>
      <c r="SRQ63" s="154" t="s">
        <v>8</v>
      </c>
      <c r="SRR63" s="154" t="s">
        <v>8</v>
      </c>
      <c r="SRS63" s="154" t="s">
        <v>8</v>
      </c>
      <c r="SRT63" s="154" t="s">
        <v>8</v>
      </c>
      <c r="SRU63" s="154" t="s">
        <v>8</v>
      </c>
      <c r="SRV63" s="154" t="s">
        <v>8</v>
      </c>
      <c r="SRW63" s="154" t="s">
        <v>8</v>
      </c>
      <c r="SRX63" s="154" t="s">
        <v>8</v>
      </c>
      <c r="SRY63" s="154" t="s">
        <v>8</v>
      </c>
      <c r="SRZ63" s="154" t="s">
        <v>8</v>
      </c>
      <c r="SSA63" s="154" t="s">
        <v>8</v>
      </c>
      <c r="SSB63" s="154" t="s">
        <v>8</v>
      </c>
      <c r="SSC63" s="154" t="s">
        <v>8</v>
      </c>
      <c r="SSD63" s="154" t="s">
        <v>8</v>
      </c>
      <c r="SSE63" s="154" t="s">
        <v>8</v>
      </c>
      <c r="SSF63" s="154" t="s">
        <v>8</v>
      </c>
      <c r="SSG63" s="154" t="s">
        <v>8</v>
      </c>
      <c r="SSH63" s="154" t="s">
        <v>8</v>
      </c>
      <c r="SSI63" s="154" t="s">
        <v>8</v>
      </c>
      <c r="SSJ63" s="154" t="s">
        <v>8</v>
      </c>
      <c r="SSK63" s="154" t="s">
        <v>8</v>
      </c>
      <c r="SSL63" s="154" t="s">
        <v>8</v>
      </c>
      <c r="SSM63" s="154" t="s">
        <v>8</v>
      </c>
      <c r="SSN63" s="154" t="s">
        <v>8</v>
      </c>
      <c r="SSO63" s="154" t="s">
        <v>8</v>
      </c>
      <c r="SSP63" s="154" t="s">
        <v>8</v>
      </c>
      <c r="SSQ63" s="154" t="s">
        <v>8</v>
      </c>
      <c r="SSR63" s="154" t="s">
        <v>8</v>
      </c>
      <c r="SSS63" s="154" t="s">
        <v>8</v>
      </c>
      <c r="SST63" s="154" t="s">
        <v>8</v>
      </c>
      <c r="SSU63" s="154" t="s">
        <v>8</v>
      </c>
      <c r="SSV63" s="154" t="s">
        <v>8</v>
      </c>
      <c r="SSW63" s="154" t="s">
        <v>8</v>
      </c>
      <c r="SSX63" s="154" t="s">
        <v>8</v>
      </c>
      <c r="SSY63" s="154" t="s">
        <v>8</v>
      </c>
      <c r="SSZ63" s="154" t="s">
        <v>8</v>
      </c>
      <c r="STA63" s="154" t="s">
        <v>8</v>
      </c>
      <c r="STB63" s="154" t="s">
        <v>8</v>
      </c>
      <c r="STC63" s="154" t="s">
        <v>8</v>
      </c>
      <c r="STD63" s="154" t="s">
        <v>8</v>
      </c>
      <c r="STE63" s="154" t="s">
        <v>8</v>
      </c>
      <c r="STF63" s="154" t="s">
        <v>8</v>
      </c>
      <c r="STG63" s="154" t="s">
        <v>8</v>
      </c>
      <c r="STH63" s="154" t="s">
        <v>8</v>
      </c>
      <c r="STI63" s="154" t="s">
        <v>8</v>
      </c>
      <c r="STJ63" s="154" t="s">
        <v>8</v>
      </c>
      <c r="STK63" s="154" t="s">
        <v>8</v>
      </c>
      <c r="STL63" s="154" t="s">
        <v>8</v>
      </c>
      <c r="STM63" s="154" t="s">
        <v>8</v>
      </c>
      <c r="STN63" s="154" t="s">
        <v>8</v>
      </c>
      <c r="STO63" s="154" t="s">
        <v>8</v>
      </c>
      <c r="STP63" s="154" t="s">
        <v>8</v>
      </c>
      <c r="STQ63" s="154" t="s">
        <v>8</v>
      </c>
      <c r="STR63" s="154" t="s">
        <v>8</v>
      </c>
      <c r="STS63" s="154" t="s">
        <v>8</v>
      </c>
      <c r="STT63" s="154" t="s">
        <v>8</v>
      </c>
      <c r="STU63" s="154" t="s">
        <v>8</v>
      </c>
      <c r="STV63" s="154" t="s">
        <v>8</v>
      </c>
      <c r="STW63" s="154" t="s">
        <v>8</v>
      </c>
      <c r="STX63" s="154" t="s">
        <v>8</v>
      </c>
      <c r="STY63" s="154" t="s">
        <v>8</v>
      </c>
      <c r="STZ63" s="154" t="s">
        <v>8</v>
      </c>
      <c r="SUA63" s="154" t="s">
        <v>8</v>
      </c>
      <c r="SUB63" s="154" t="s">
        <v>8</v>
      </c>
      <c r="SUC63" s="154" t="s">
        <v>8</v>
      </c>
      <c r="SUD63" s="154" t="s">
        <v>8</v>
      </c>
      <c r="SUE63" s="154" t="s">
        <v>8</v>
      </c>
      <c r="SUF63" s="154" t="s">
        <v>8</v>
      </c>
      <c r="SUG63" s="154" t="s">
        <v>8</v>
      </c>
      <c r="SUH63" s="154" t="s">
        <v>8</v>
      </c>
      <c r="SUI63" s="154" t="s">
        <v>8</v>
      </c>
      <c r="SUJ63" s="154" t="s">
        <v>8</v>
      </c>
      <c r="SUK63" s="154" t="s">
        <v>8</v>
      </c>
      <c r="SUL63" s="154" t="s">
        <v>8</v>
      </c>
      <c r="SUM63" s="154" t="s">
        <v>8</v>
      </c>
      <c r="SUN63" s="154" t="s">
        <v>8</v>
      </c>
      <c r="SUO63" s="154" t="s">
        <v>8</v>
      </c>
      <c r="SUP63" s="154" t="s">
        <v>8</v>
      </c>
      <c r="SUQ63" s="154" t="s">
        <v>8</v>
      </c>
      <c r="SUR63" s="154" t="s">
        <v>8</v>
      </c>
      <c r="SUS63" s="154" t="s">
        <v>8</v>
      </c>
      <c r="SUT63" s="154" t="s">
        <v>8</v>
      </c>
      <c r="SUU63" s="154" t="s">
        <v>8</v>
      </c>
      <c r="SUV63" s="154" t="s">
        <v>8</v>
      </c>
      <c r="SUW63" s="154" t="s">
        <v>8</v>
      </c>
      <c r="SUX63" s="154" t="s">
        <v>8</v>
      </c>
      <c r="SUY63" s="154" t="s">
        <v>8</v>
      </c>
      <c r="SUZ63" s="154" t="s">
        <v>8</v>
      </c>
      <c r="SVA63" s="154" t="s">
        <v>8</v>
      </c>
      <c r="SVB63" s="154" t="s">
        <v>8</v>
      </c>
      <c r="SVC63" s="154" t="s">
        <v>8</v>
      </c>
      <c r="SVD63" s="154" t="s">
        <v>8</v>
      </c>
      <c r="SVE63" s="154" t="s">
        <v>8</v>
      </c>
      <c r="SVF63" s="154" t="s">
        <v>8</v>
      </c>
      <c r="SVG63" s="154" t="s">
        <v>8</v>
      </c>
      <c r="SVH63" s="154" t="s">
        <v>8</v>
      </c>
      <c r="SVI63" s="154" t="s">
        <v>8</v>
      </c>
      <c r="SVJ63" s="154" t="s">
        <v>8</v>
      </c>
      <c r="SVK63" s="154" t="s">
        <v>8</v>
      </c>
      <c r="SVL63" s="154" t="s">
        <v>8</v>
      </c>
      <c r="SVM63" s="154" t="s">
        <v>8</v>
      </c>
      <c r="SVN63" s="154" t="s">
        <v>8</v>
      </c>
      <c r="SVO63" s="154" t="s">
        <v>8</v>
      </c>
      <c r="SVP63" s="154" t="s">
        <v>8</v>
      </c>
      <c r="SVQ63" s="154" t="s">
        <v>8</v>
      </c>
      <c r="SVR63" s="154" t="s">
        <v>8</v>
      </c>
      <c r="SVS63" s="154" t="s">
        <v>8</v>
      </c>
      <c r="SVT63" s="154" t="s">
        <v>8</v>
      </c>
      <c r="SVU63" s="154" t="s">
        <v>8</v>
      </c>
      <c r="SVV63" s="154" t="s">
        <v>8</v>
      </c>
      <c r="SVW63" s="154" t="s">
        <v>8</v>
      </c>
      <c r="SVX63" s="154" t="s">
        <v>8</v>
      </c>
      <c r="SVY63" s="154" t="s">
        <v>8</v>
      </c>
      <c r="SVZ63" s="154" t="s">
        <v>8</v>
      </c>
      <c r="SWA63" s="154" t="s">
        <v>8</v>
      </c>
      <c r="SWB63" s="154" t="s">
        <v>8</v>
      </c>
      <c r="SWC63" s="154" t="s">
        <v>8</v>
      </c>
      <c r="SWD63" s="154" t="s">
        <v>8</v>
      </c>
      <c r="SWE63" s="154" t="s">
        <v>8</v>
      </c>
      <c r="SWF63" s="154" t="s">
        <v>8</v>
      </c>
      <c r="SWG63" s="154" t="s">
        <v>8</v>
      </c>
      <c r="SWH63" s="154" t="s">
        <v>8</v>
      </c>
      <c r="SWI63" s="154" t="s">
        <v>8</v>
      </c>
      <c r="SWJ63" s="154" t="s">
        <v>8</v>
      </c>
      <c r="SWK63" s="154" t="s">
        <v>8</v>
      </c>
      <c r="SWL63" s="154" t="s">
        <v>8</v>
      </c>
      <c r="SWM63" s="154" t="s">
        <v>8</v>
      </c>
      <c r="SWN63" s="154" t="s">
        <v>8</v>
      </c>
      <c r="SWO63" s="154" t="s">
        <v>8</v>
      </c>
      <c r="SWP63" s="154" t="s">
        <v>8</v>
      </c>
      <c r="SWQ63" s="154" t="s">
        <v>8</v>
      </c>
      <c r="SWR63" s="154" t="s">
        <v>8</v>
      </c>
      <c r="SWS63" s="154" t="s">
        <v>8</v>
      </c>
      <c r="SWT63" s="154" t="s">
        <v>8</v>
      </c>
      <c r="SWU63" s="154" t="s">
        <v>8</v>
      </c>
      <c r="SWV63" s="154" t="s">
        <v>8</v>
      </c>
      <c r="SWW63" s="154" t="s">
        <v>8</v>
      </c>
      <c r="SWX63" s="154" t="s">
        <v>8</v>
      </c>
      <c r="SWY63" s="154" t="s">
        <v>8</v>
      </c>
      <c r="SWZ63" s="154" t="s">
        <v>8</v>
      </c>
      <c r="SXA63" s="154" t="s">
        <v>8</v>
      </c>
      <c r="SXB63" s="154" t="s">
        <v>8</v>
      </c>
      <c r="SXC63" s="154" t="s">
        <v>8</v>
      </c>
      <c r="SXD63" s="154" t="s">
        <v>8</v>
      </c>
      <c r="SXE63" s="154" t="s">
        <v>8</v>
      </c>
      <c r="SXF63" s="154" t="s">
        <v>8</v>
      </c>
      <c r="SXG63" s="154" t="s">
        <v>8</v>
      </c>
      <c r="SXH63" s="154" t="s">
        <v>8</v>
      </c>
      <c r="SXI63" s="154" t="s">
        <v>8</v>
      </c>
      <c r="SXJ63" s="154" t="s">
        <v>8</v>
      </c>
      <c r="SXK63" s="154" t="s">
        <v>8</v>
      </c>
      <c r="SXL63" s="154" t="s">
        <v>8</v>
      </c>
      <c r="SXM63" s="154" t="s">
        <v>8</v>
      </c>
      <c r="SXN63" s="154" t="s">
        <v>8</v>
      </c>
      <c r="SXO63" s="154" t="s">
        <v>8</v>
      </c>
      <c r="SXP63" s="154" t="s">
        <v>8</v>
      </c>
      <c r="SXQ63" s="154" t="s">
        <v>8</v>
      </c>
      <c r="SXR63" s="154" t="s">
        <v>8</v>
      </c>
      <c r="SXS63" s="154" t="s">
        <v>8</v>
      </c>
      <c r="SXT63" s="154" t="s">
        <v>8</v>
      </c>
      <c r="SXU63" s="154" t="s">
        <v>8</v>
      </c>
      <c r="SXV63" s="154" t="s">
        <v>8</v>
      </c>
      <c r="SXW63" s="154" t="s">
        <v>8</v>
      </c>
      <c r="SXX63" s="154" t="s">
        <v>8</v>
      </c>
      <c r="SXY63" s="154" t="s">
        <v>8</v>
      </c>
      <c r="SXZ63" s="154" t="s">
        <v>8</v>
      </c>
      <c r="SYA63" s="154" t="s">
        <v>8</v>
      </c>
      <c r="SYB63" s="154" t="s">
        <v>8</v>
      </c>
      <c r="SYC63" s="154" t="s">
        <v>8</v>
      </c>
      <c r="SYD63" s="154" t="s">
        <v>8</v>
      </c>
      <c r="SYE63" s="154" t="s">
        <v>8</v>
      </c>
      <c r="SYF63" s="154" t="s">
        <v>8</v>
      </c>
      <c r="SYG63" s="154" t="s">
        <v>8</v>
      </c>
      <c r="SYH63" s="154" t="s">
        <v>8</v>
      </c>
      <c r="SYI63" s="154" t="s">
        <v>8</v>
      </c>
      <c r="SYJ63" s="154" t="s">
        <v>8</v>
      </c>
      <c r="SYK63" s="154" t="s">
        <v>8</v>
      </c>
      <c r="SYL63" s="154" t="s">
        <v>8</v>
      </c>
      <c r="SYM63" s="154" t="s">
        <v>8</v>
      </c>
      <c r="SYN63" s="154" t="s">
        <v>8</v>
      </c>
      <c r="SYO63" s="154" t="s">
        <v>8</v>
      </c>
      <c r="SYP63" s="154" t="s">
        <v>8</v>
      </c>
      <c r="SYQ63" s="154" t="s">
        <v>8</v>
      </c>
      <c r="SYR63" s="154" t="s">
        <v>8</v>
      </c>
      <c r="SYS63" s="154" t="s">
        <v>8</v>
      </c>
      <c r="SYT63" s="154" t="s">
        <v>8</v>
      </c>
      <c r="SYU63" s="154" t="s">
        <v>8</v>
      </c>
      <c r="SYV63" s="154" t="s">
        <v>8</v>
      </c>
      <c r="SYW63" s="154" t="s">
        <v>8</v>
      </c>
      <c r="SYX63" s="154" t="s">
        <v>8</v>
      </c>
      <c r="SYY63" s="154" t="s">
        <v>8</v>
      </c>
      <c r="SYZ63" s="154" t="s">
        <v>8</v>
      </c>
      <c r="SZA63" s="154" t="s">
        <v>8</v>
      </c>
      <c r="SZB63" s="154" t="s">
        <v>8</v>
      </c>
      <c r="SZC63" s="154" t="s">
        <v>8</v>
      </c>
      <c r="SZD63" s="154" t="s">
        <v>8</v>
      </c>
      <c r="SZE63" s="154" t="s">
        <v>8</v>
      </c>
      <c r="SZF63" s="154" t="s">
        <v>8</v>
      </c>
      <c r="SZG63" s="154" t="s">
        <v>8</v>
      </c>
      <c r="SZH63" s="154" t="s">
        <v>8</v>
      </c>
      <c r="SZI63" s="154" t="s">
        <v>8</v>
      </c>
      <c r="SZJ63" s="154" t="s">
        <v>8</v>
      </c>
      <c r="SZK63" s="154" t="s">
        <v>8</v>
      </c>
      <c r="SZL63" s="154" t="s">
        <v>8</v>
      </c>
      <c r="SZM63" s="154" t="s">
        <v>8</v>
      </c>
      <c r="SZN63" s="154" t="s">
        <v>8</v>
      </c>
      <c r="SZO63" s="154" t="s">
        <v>8</v>
      </c>
      <c r="SZP63" s="154" t="s">
        <v>8</v>
      </c>
      <c r="SZQ63" s="154" t="s">
        <v>8</v>
      </c>
      <c r="SZR63" s="154" t="s">
        <v>8</v>
      </c>
      <c r="SZS63" s="154" t="s">
        <v>8</v>
      </c>
      <c r="SZT63" s="154" t="s">
        <v>8</v>
      </c>
      <c r="SZU63" s="154" t="s">
        <v>8</v>
      </c>
      <c r="SZV63" s="154" t="s">
        <v>8</v>
      </c>
      <c r="SZW63" s="154" t="s">
        <v>8</v>
      </c>
      <c r="SZX63" s="154" t="s">
        <v>8</v>
      </c>
      <c r="SZY63" s="154" t="s">
        <v>8</v>
      </c>
      <c r="SZZ63" s="154" t="s">
        <v>8</v>
      </c>
      <c r="TAA63" s="154" t="s">
        <v>8</v>
      </c>
      <c r="TAB63" s="154" t="s">
        <v>8</v>
      </c>
      <c r="TAC63" s="154" t="s">
        <v>8</v>
      </c>
      <c r="TAD63" s="154" t="s">
        <v>8</v>
      </c>
      <c r="TAE63" s="154" t="s">
        <v>8</v>
      </c>
      <c r="TAF63" s="154" t="s">
        <v>8</v>
      </c>
      <c r="TAG63" s="154" t="s">
        <v>8</v>
      </c>
      <c r="TAH63" s="154" t="s">
        <v>8</v>
      </c>
      <c r="TAI63" s="154" t="s">
        <v>8</v>
      </c>
      <c r="TAJ63" s="154" t="s">
        <v>8</v>
      </c>
      <c r="TAK63" s="154" t="s">
        <v>8</v>
      </c>
      <c r="TAL63" s="154" t="s">
        <v>8</v>
      </c>
      <c r="TAM63" s="154" t="s">
        <v>8</v>
      </c>
      <c r="TAN63" s="154" t="s">
        <v>8</v>
      </c>
      <c r="TAO63" s="154" t="s">
        <v>8</v>
      </c>
      <c r="TAP63" s="154" t="s">
        <v>8</v>
      </c>
      <c r="TAQ63" s="154" t="s">
        <v>8</v>
      </c>
      <c r="TAR63" s="154" t="s">
        <v>8</v>
      </c>
      <c r="TAS63" s="154" t="s">
        <v>8</v>
      </c>
      <c r="TAT63" s="154" t="s">
        <v>8</v>
      </c>
      <c r="TAU63" s="154" t="s">
        <v>8</v>
      </c>
      <c r="TAV63" s="154" t="s">
        <v>8</v>
      </c>
      <c r="TAW63" s="154" t="s">
        <v>8</v>
      </c>
      <c r="TAX63" s="154" t="s">
        <v>8</v>
      </c>
      <c r="TAY63" s="154" t="s">
        <v>8</v>
      </c>
      <c r="TAZ63" s="154" t="s">
        <v>8</v>
      </c>
      <c r="TBA63" s="154" t="s">
        <v>8</v>
      </c>
      <c r="TBB63" s="154" t="s">
        <v>8</v>
      </c>
      <c r="TBC63" s="154" t="s">
        <v>8</v>
      </c>
      <c r="TBD63" s="154" t="s">
        <v>8</v>
      </c>
      <c r="TBE63" s="154" t="s">
        <v>8</v>
      </c>
      <c r="TBF63" s="154" t="s">
        <v>8</v>
      </c>
      <c r="TBG63" s="154" t="s">
        <v>8</v>
      </c>
      <c r="TBH63" s="154" t="s">
        <v>8</v>
      </c>
      <c r="TBI63" s="154" t="s">
        <v>8</v>
      </c>
      <c r="TBJ63" s="154" t="s">
        <v>8</v>
      </c>
      <c r="TBK63" s="154" t="s">
        <v>8</v>
      </c>
      <c r="TBL63" s="154" t="s">
        <v>8</v>
      </c>
      <c r="TBM63" s="154" t="s">
        <v>8</v>
      </c>
      <c r="TBN63" s="154" t="s">
        <v>8</v>
      </c>
      <c r="TBO63" s="154" t="s">
        <v>8</v>
      </c>
      <c r="TBP63" s="154" t="s">
        <v>8</v>
      </c>
      <c r="TBQ63" s="154" t="s">
        <v>8</v>
      </c>
      <c r="TBR63" s="154" t="s">
        <v>8</v>
      </c>
      <c r="TBS63" s="154" t="s">
        <v>8</v>
      </c>
      <c r="TBT63" s="154" t="s">
        <v>8</v>
      </c>
      <c r="TBU63" s="154" t="s">
        <v>8</v>
      </c>
      <c r="TBV63" s="154" t="s">
        <v>8</v>
      </c>
      <c r="TBW63" s="154" t="s">
        <v>8</v>
      </c>
      <c r="TBX63" s="154" t="s">
        <v>8</v>
      </c>
      <c r="TBY63" s="154" t="s">
        <v>8</v>
      </c>
      <c r="TBZ63" s="154" t="s">
        <v>8</v>
      </c>
      <c r="TCA63" s="154" t="s">
        <v>8</v>
      </c>
      <c r="TCB63" s="154" t="s">
        <v>8</v>
      </c>
      <c r="TCC63" s="154" t="s">
        <v>8</v>
      </c>
      <c r="TCD63" s="154" t="s">
        <v>8</v>
      </c>
      <c r="TCE63" s="154" t="s">
        <v>8</v>
      </c>
      <c r="TCF63" s="154" t="s">
        <v>8</v>
      </c>
      <c r="TCG63" s="154" t="s">
        <v>8</v>
      </c>
      <c r="TCH63" s="154" t="s">
        <v>8</v>
      </c>
      <c r="TCI63" s="154" t="s">
        <v>8</v>
      </c>
      <c r="TCJ63" s="154" t="s">
        <v>8</v>
      </c>
      <c r="TCK63" s="154" t="s">
        <v>8</v>
      </c>
      <c r="TCL63" s="154" t="s">
        <v>8</v>
      </c>
      <c r="TCM63" s="154" t="s">
        <v>8</v>
      </c>
      <c r="TCN63" s="154" t="s">
        <v>8</v>
      </c>
      <c r="TCO63" s="154" t="s">
        <v>8</v>
      </c>
      <c r="TCP63" s="154" t="s">
        <v>8</v>
      </c>
      <c r="TCQ63" s="154" t="s">
        <v>8</v>
      </c>
      <c r="TCR63" s="154" t="s">
        <v>8</v>
      </c>
      <c r="TCS63" s="154" t="s">
        <v>8</v>
      </c>
      <c r="TCT63" s="154" t="s">
        <v>8</v>
      </c>
      <c r="TCU63" s="154" t="s">
        <v>8</v>
      </c>
      <c r="TCV63" s="154" t="s">
        <v>8</v>
      </c>
      <c r="TCW63" s="154" t="s">
        <v>8</v>
      </c>
      <c r="TCX63" s="154" t="s">
        <v>8</v>
      </c>
      <c r="TCY63" s="154" t="s">
        <v>8</v>
      </c>
      <c r="TCZ63" s="154" t="s">
        <v>8</v>
      </c>
      <c r="TDA63" s="154" t="s">
        <v>8</v>
      </c>
      <c r="TDB63" s="154" t="s">
        <v>8</v>
      </c>
      <c r="TDC63" s="154" t="s">
        <v>8</v>
      </c>
      <c r="TDD63" s="154" t="s">
        <v>8</v>
      </c>
      <c r="TDE63" s="154" t="s">
        <v>8</v>
      </c>
      <c r="TDF63" s="154" t="s">
        <v>8</v>
      </c>
      <c r="TDG63" s="154" t="s">
        <v>8</v>
      </c>
      <c r="TDH63" s="154" t="s">
        <v>8</v>
      </c>
      <c r="TDI63" s="154" t="s">
        <v>8</v>
      </c>
      <c r="TDJ63" s="154" t="s">
        <v>8</v>
      </c>
      <c r="TDK63" s="154" t="s">
        <v>8</v>
      </c>
      <c r="TDL63" s="154" t="s">
        <v>8</v>
      </c>
      <c r="TDM63" s="154" t="s">
        <v>8</v>
      </c>
      <c r="TDN63" s="154" t="s">
        <v>8</v>
      </c>
      <c r="TDO63" s="154" t="s">
        <v>8</v>
      </c>
      <c r="TDP63" s="154" t="s">
        <v>8</v>
      </c>
      <c r="TDQ63" s="154" t="s">
        <v>8</v>
      </c>
      <c r="TDR63" s="154" t="s">
        <v>8</v>
      </c>
      <c r="TDS63" s="154" t="s">
        <v>8</v>
      </c>
      <c r="TDT63" s="154" t="s">
        <v>8</v>
      </c>
      <c r="TDU63" s="154" t="s">
        <v>8</v>
      </c>
      <c r="TDV63" s="154" t="s">
        <v>8</v>
      </c>
      <c r="TDW63" s="154" t="s">
        <v>8</v>
      </c>
      <c r="TDX63" s="154" t="s">
        <v>8</v>
      </c>
      <c r="TDY63" s="154" t="s">
        <v>8</v>
      </c>
      <c r="TDZ63" s="154" t="s">
        <v>8</v>
      </c>
      <c r="TEA63" s="154" t="s">
        <v>8</v>
      </c>
      <c r="TEB63" s="154" t="s">
        <v>8</v>
      </c>
      <c r="TEC63" s="154" t="s">
        <v>8</v>
      </c>
      <c r="TED63" s="154" t="s">
        <v>8</v>
      </c>
      <c r="TEE63" s="154" t="s">
        <v>8</v>
      </c>
      <c r="TEF63" s="154" t="s">
        <v>8</v>
      </c>
      <c r="TEG63" s="154" t="s">
        <v>8</v>
      </c>
      <c r="TEH63" s="154" t="s">
        <v>8</v>
      </c>
      <c r="TEI63" s="154" t="s">
        <v>8</v>
      </c>
      <c r="TEJ63" s="154" t="s">
        <v>8</v>
      </c>
      <c r="TEK63" s="154" t="s">
        <v>8</v>
      </c>
      <c r="TEL63" s="154" t="s">
        <v>8</v>
      </c>
      <c r="TEM63" s="154" t="s">
        <v>8</v>
      </c>
      <c r="TEN63" s="154" t="s">
        <v>8</v>
      </c>
      <c r="TEO63" s="154" t="s">
        <v>8</v>
      </c>
      <c r="TEP63" s="154" t="s">
        <v>8</v>
      </c>
      <c r="TEQ63" s="154" t="s">
        <v>8</v>
      </c>
      <c r="TER63" s="154" t="s">
        <v>8</v>
      </c>
      <c r="TES63" s="154" t="s">
        <v>8</v>
      </c>
      <c r="TET63" s="154" t="s">
        <v>8</v>
      </c>
      <c r="TEU63" s="154" t="s">
        <v>8</v>
      </c>
      <c r="TEV63" s="154" t="s">
        <v>8</v>
      </c>
      <c r="TEW63" s="154" t="s">
        <v>8</v>
      </c>
      <c r="TEX63" s="154" t="s">
        <v>8</v>
      </c>
      <c r="TEY63" s="154" t="s">
        <v>8</v>
      </c>
      <c r="TEZ63" s="154" t="s">
        <v>8</v>
      </c>
      <c r="TFA63" s="154" t="s">
        <v>8</v>
      </c>
      <c r="TFB63" s="154" t="s">
        <v>8</v>
      </c>
      <c r="TFC63" s="154" t="s">
        <v>8</v>
      </c>
      <c r="TFD63" s="154" t="s">
        <v>8</v>
      </c>
      <c r="TFE63" s="154" t="s">
        <v>8</v>
      </c>
      <c r="TFF63" s="154" t="s">
        <v>8</v>
      </c>
      <c r="TFG63" s="154" t="s">
        <v>8</v>
      </c>
      <c r="TFH63" s="154" t="s">
        <v>8</v>
      </c>
      <c r="TFI63" s="154" t="s">
        <v>8</v>
      </c>
      <c r="TFJ63" s="154" t="s">
        <v>8</v>
      </c>
      <c r="TFK63" s="154" t="s">
        <v>8</v>
      </c>
      <c r="TFL63" s="154" t="s">
        <v>8</v>
      </c>
      <c r="TFM63" s="154" t="s">
        <v>8</v>
      </c>
      <c r="TFN63" s="154" t="s">
        <v>8</v>
      </c>
      <c r="TFO63" s="154" t="s">
        <v>8</v>
      </c>
      <c r="TFP63" s="154" t="s">
        <v>8</v>
      </c>
      <c r="TFQ63" s="154" t="s">
        <v>8</v>
      </c>
      <c r="TFR63" s="154" t="s">
        <v>8</v>
      </c>
      <c r="TFS63" s="154" t="s">
        <v>8</v>
      </c>
      <c r="TFT63" s="154" t="s">
        <v>8</v>
      </c>
      <c r="TFU63" s="154" t="s">
        <v>8</v>
      </c>
      <c r="TFV63" s="154" t="s">
        <v>8</v>
      </c>
      <c r="TFW63" s="154" t="s">
        <v>8</v>
      </c>
      <c r="TFX63" s="154" t="s">
        <v>8</v>
      </c>
      <c r="TFY63" s="154" t="s">
        <v>8</v>
      </c>
      <c r="TFZ63" s="154" t="s">
        <v>8</v>
      </c>
      <c r="TGA63" s="154" t="s">
        <v>8</v>
      </c>
      <c r="TGB63" s="154" t="s">
        <v>8</v>
      </c>
      <c r="TGC63" s="154" t="s">
        <v>8</v>
      </c>
      <c r="TGD63" s="154" t="s">
        <v>8</v>
      </c>
      <c r="TGE63" s="154" t="s">
        <v>8</v>
      </c>
      <c r="TGF63" s="154" t="s">
        <v>8</v>
      </c>
      <c r="TGG63" s="154" t="s">
        <v>8</v>
      </c>
      <c r="TGH63" s="154" t="s">
        <v>8</v>
      </c>
      <c r="TGI63" s="154" t="s">
        <v>8</v>
      </c>
      <c r="TGJ63" s="154" t="s">
        <v>8</v>
      </c>
      <c r="TGK63" s="154" t="s">
        <v>8</v>
      </c>
      <c r="TGL63" s="154" t="s">
        <v>8</v>
      </c>
      <c r="TGM63" s="154" t="s">
        <v>8</v>
      </c>
      <c r="TGN63" s="154" t="s">
        <v>8</v>
      </c>
      <c r="TGO63" s="154" t="s">
        <v>8</v>
      </c>
      <c r="TGP63" s="154" t="s">
        <v>8</v>
      </c>
      <c r="TGQ63" s="154" t="s">
        <v>8</v>
      </c>
      <c r="TGR63" s="154" t="s">
        <v>8</v>
      </c>
      <c r="TGS63" s="154" t="s">
        <v>8</v>
      </c>
      <c r="TGT63" s="154" t="s">
        <v>8</v>
      </c>
      <c r="TGU63" s="154" t="s">
        <v>8</v>
      </c>
      <c r="TGV63" s="154" t="s">
        <v>8</v>
      </c>
      <c r="TGW63" s="154" t="s">
        <v>8</v>
      </c>
      <c r="TGX63" s="154" t="s">
        <v>8</v>
      </c>
      <c r="TGY63" s="154" t="s">
        <v>8</v>
      </c>
      <c r="TGZ63" s="154" t="s">
        <v>8</v>
      </c>
      <c r="THA63" s="154" t="s">
        <v>8</v>
      </c>
      <c r="THB63" s="154" t="s">
        <v>8</v>
      </c>
      <c r="THC63" s="154" t="s">
        <v>8</v>
      </c>
      <c r="THD63" s="154" t="s">
        <v>8</v>
      </c>
      <c r="THE63" s="154" t="s">
        <v>8</v>
      </c>
      <c r="THF63" s="154" t="s">
        <v>8</v>
      </c>
      <c r="THG63" s="154" t="s">
        <v>8</v>
      </c>
      <c r="THH63" s="154" t="s">
        <v>8</v>
      </c>
      <c r="THI63" s="154" t="s">
        <v>8</v>
      </c>
      <c r="THJ63" s="154" t="s">
        <v>8</v>
      </c>
      <c r="THK63" s="154" t="s">
        <v>8</v>
      </c>
      <c r="THL63" s="154" t="s">
        <v>8</v>
      </c>
      <c r="THM63" s="154" t="s">
        <v>8</v>
      </c>
      <c r="THN63" s="154" t="s">
        <v>8</v>
      </c>
      <c r="THO63" s="154" t="s">
        <v>8</v>
      </c>
      <c r="THP63" s="154" t="s">
        <v>8</v>
      </c>
      <c r="THQ63" s="154" t="s">
        <v>8</v>
      </c>
      <c r="THR63" s="154" t="s">
        <v>8</v>
      </c>
      <c r="THS63" s="154" t="s">
        <v>8</v>
      </c>
      <c r="THT63" s="154" t="s">
        <v>8</v>
      </c>
      <c r="THU63" s="154" t="s">
        <v>8</v>
      </c>
      <c r="THV63" s="154" t="s">
        <v>8</v>
      </c>
      <c r="THW63" s="154" t="s">
        <v>8</v>
      </c>
      <c r="THX63" s="154" t="s">
        <v>8</v>
      </c>
      <c r="THY63" s="154" t="s">
        <v>8</v>
      </c>
      <c r="THZ63" s="154" t="s">
        <v>8</v>
      </c>
      <c r="TIA63" s="154" t="s">
        <v>8</v>
      </c>
      <c r="TIB63" s="154" t="s">
        <v>8</v>
      </c>
      <c r="TIC63" s="154" t="s">
        <v>8</v>
      </c>
      <c r="TID63" s="154" t="s">
        <v>8</v>
      </c>
      <c r="TIE63" s="154" t="s">
        <v>8</v>
      </c>
      <c r="TIF63" s="154" t="s">
        <v>8</v>
      </c>
      <c r="TIG63" s="154" t="s">
        <v>8</v>
      </c>
      <c r="TIH63" s="154" t="s">
        <v>8</v>
      </c>
      <c r="TII63" s="154" t="s">
        <v>8</v>
      </c>
      <c r="TIJ63" s="154" t="s">
        <v>8</v>
      </c>
      <c r="TIK63" s="154" t="s">
        <v>8</v>
      </c>
      <c r="TIL63" s="154" t="s">
        <v>8</v>
      </c>
      <c r="TIM63" s="154" t="s">
        <v>8</v>
      </c>
      <c r="TIN63" s="154" t="s">
        <v>8</v>
      </c>
      <c r="TIO63" s="154" t="s">
        <v>8</v>
      </c>
      <c r="TIP63" s="154" t="s">
        <v>8</v>
      </c>
      <c r="TIQ63" s="154" t="s">
        <v>8</v>
      </c>
      <c r="TIR63" s="154" t="s">
        <v>8</v>
      </c>
      <c r="TIS63" s="154" t="s">
        <v>8</v>
      </c>
      <c r="TIT63" s="154" t="s">
        <v>8</v>
      </c>
      <c r="TIU63" s="154" t="s">
        <v>8</v>
      </c>
      <c r="TIV63" s="154" t="s">
        <v>8</v>
      </c>
      <c r="TIW63" s="154" t="s">
        <v>8</v>
      </c>
      <c r="TIX63" s="154" t="s">
        <v>8</v>
      </c>
      <c r="TIY63" s="154" t="s">
        <v>8</v>
      </c>
      <c r="TIZ63" s="154" t="s">
        <v>8</v>
      </c>
      <c r="TJA63" s="154" t="s">
        <v>8</v>
      </c>
      <c r="TJB63" s="154" t="s">
        <v>8</v>
      </c>
      <c r="TJC63" s="154" t="s">
        <v>8</v>
      </c>
      <c r="TJD63" s="154" t="s">
        <v>8</v>
      </c>
      <c r="TJE63" s="154" t="s">
        <v>8</v>
      </c>
      <c r="TJF63" s="154" t="s">
        <v>8</v>
      </c>
      <c r="TJG63" s="154" t="s">
        <v>8</v>
      </c>
      <c r="TJH63" s="154" t="s">
        <v>8</v>
      </c>
      <c r="TJI63" s="154" t="s">
        <v>8</v>
      </c>
      <c r="TJJ63" s="154" t="s">
        <v>8</v>
      </c>
      <c r="TJK63" s="154" t="s">
        <v>8</v>
      </c>
      <c r="TJL63" s="154" t="s">
        <v>8</v>
      </c>
      <c r="TJM63" s="154" t="s">
        <v>8</v>
      </c>
      <c r="TJN63" s="154" t="s">
        <v>8</v>
      </c>
      <c r="TJO63" s="154" t="s">
        <v>8</v>
      </c>
      <c r="TJP63" s="154" t="s">
        <v>8</v>
      </c>
      <c r="TJQ63" s="154" t="s">
        <v>8</v>
      </c>
      <c r="TJR63" s="154" t="s">
        <v>8</v>
      </c>
      <c r="TJS63" s="154" t="s">
        <v>8</v>
      </c>
      <c r="TJT63" s="154" t="s">
        <v>8</v>
      </c>
      <c r="TJU63" s="154" t="s">
        <v>8</v>
      </c>
      <c r="TJV63" s="154" t="s">
        <v>8</v>
      </c>
      <c r="TJW63" s="154" t="s">
        <v>8</v>
      </c>
      <c r="TJX63" s="154" t="s">
        <v>8</v>
      </c>
      <c r="TJY63" s="154" t="s">
        <v>8</v>
      </c>
      <c r="TJZ63" s="154" t="s">
        <v>8</v>
      </c>
      <c r="TKA63" s="154" t="s">
        <v>8</v>
      </c>
      <c r="TKB63" s="154" t="s">
        <v>8</v>
      </c>
      <c r="TKC63" s="154" t="s">
        <v>8</v>
      </c>
      <c r="TKD63" s="154" t="s">
        <v>8</v>
      </c>
      <c r="TKE63" s="154" t="s">
        <v>8</v>
      </c>
      <c r="TKF63" s="154" t="s">
        <v>8</v>
      </c>
      <c r="TKG63" s="154" t="s">
        <v>8</v>
      </c>
      <c r="TKH63" s="154" t="s">
        <v>8</v>
      </c>
      <c r="TKI63" s="154" t="s">
        <v>8</v>
      </c>
      <c r="TKJ63" s="154" t="s">
        <v>8</v>
      </c>
      <c r="TKK63" s="154" t="s">
        <v>8</v>
      </c>
      <c r="TKL63" s="154" t="s">
        <v>8</v>
      </c>
      <c r="TKM63" s="154" t="s">
        <v>8</v>
      </c>
      <c r="TKN63" s="154" t="s">
        <v>8</v>
      </c>
      <c r="TKO63" s="154" t="s">
        <v>8</v>
      </c>
      <c r="TKP63" s="154" t="s">
        <v>8</v>
      </c>
      <c r="TKQ63" s="154" t="s">
        <v>8</v>
      </c>
      <c r="TKR63" s="154" t="s">
        <v>8</v>
      </c>
      <c r="TKS63" s="154" t="s">
        <v>8</v>
      </c>
      <c r="TKT63" s="154" t="s">
        <v>8</v>
      </c>
      <c r="TKU63" s="154" t="s">
        <v>8</v>
      </c>
      <c r="TKV63" s="154" t="s">
        <v>8</v>
      </c>
      <c r="TKW63" s="154" t="s">
        <v>8</v>
      </c>
      <c r="TKX63" s="154" t="s">
        <v>8</v>
      </c>
      <c r="TKY63" s="154" t="s">
        <v>8</v>
      </c>
      <c r="TKZ63" s="154" t="s">
        <v>8</v>
      </c>
      <c r="TLA63" s="154" t="s">
        <v>8</v>
      </c>
      <c r="TLB63" s="154" t="s">
        <v>8</v>
      </c>
      <c r="TLC63" s="154" t="s">
        <v>8</v>
      </c>
      <c r="TLD63" s="154" t="s">
        <v>8</v>
      </c>
      <c r="TLE63" s="154" t="s">
        <v>8</v>
      </c>
      <c r="TLF63" s="154" t="s">
        <v>8</v>
      </c>
      <c r="TLG63" s="154" t="s">
        <v>8</v>
      </c>
      <c r="TLH63" s="154" t="s">
        <v>8</v>
      </c>
      <c r="TLI63" s="154" t="s">
        <v>8</v>
      </c>
      <c r="TLJ63" s="154" t="s">
        <v>8</v>
      </c>
      <c r="TLK63" s="154" t="s">
        <v>8</v>
      </c>
      <c r="TLL63" s="154" t="s">
        <v>8</v>
      </c>
      <c r="TLM63" s="154" t="s">
        <v>8</v>
      </c>
      <c r="TLN63" s="154" t="s">
        <v>8</v>
      </c>
      <c r="TLO63" s="154" t="s">
        <v>8</v>
      </c>
      <c r="TLP63" s="154" t="s">
        <v>8</v>
      </c>
      <c r="TLQ63" s="154" t="s">
        <v>8</v>
      </c>
      <c r="TLR63" s="154" t="s">
        <v>8</v>
      </c>
      <c r="TLS63" s="154" t="s">
        <v>8</v>
      </c>
      <c r="TLT63" s="154" t="s">
        <v>8</v>
      </c>
      <c r="TLU63" s="154" t="s">
        <v>8</v>
      </c>
      <c r="TLV63" s="154" t="s">
        <v>8</v>
      </c>
      <c r="TLW63" s="154" t="s">
        <v>8</v>
      </c>
      <c r="TLX63" s="154" t="s">
        <v>8</v>
      </c>
      <c r="TLY63" s="154" t="s">
        <v>8</v>
      </c>
      <c r="TLZ63" s="154" t="s">
        <v>8</v>
      </c>
      <c r="TMA63" s="154" t="s">
        <v>8</v>
      </c>
      <c r="TMB63" s="154" t="s">
        <v>8</v>
      </c>
      <c r="TMC63" s="154" t="s">
        <v>8</v>
      </c>
      <c r="TMD63" s="154" t="s">
        <v>8</v>
      </c>
      <c r="TME63" s="154" t="s">
        <v>8</v>
      </c>
      <c r="TMF63" s="154" t="s">
        <v>8</v>
      </c>
      <c r="TMG63" s="154" t="s">
        <v>8</v>
      </c>
      <c r="TMH63" s="154" t="s">
        <v>8</v>
      </c>
      <c r="TMI63" s="154" t="s">
        <v>8</v>
      </c>
      <c r="TMJ63" s="154" t="s">
        <v>8</v>
      </c>
      <c r="TMK63" s="154" t="s">
        <v>8</v>
      </c>
      <c r="TML63" s="154" t="s">
        <v>8</v>
      </c>
      <c r="TMM63" s="154" t="s">
        <v>8</v>
      </c>
      <c r="TMN63" s="154" t="s">
        <v>8</v>
      </c>
      <c r="TMO63" s="154" t="s">
        <v>8</v>
      </c>
      <c r="TMP63" s="154" t="s">
        <v>8</v>
      </c>
      <c r="TMQ63" s="154" t="s">
        <v>8</v>
      </c>
      <c r="TMR63" s="154" t="s">
        <v>8</v>
      </c>
      <c r="TMS63" s="154" t="s">
        <v>8</v>
      </c>
      <c r="TMT63" s="154" t="s">
        <v>8</v>
      </c>
      <c r="TMU63" s="154" t="s">
        <v>8</v>
      </c>
      <c r="TMV63" s="154" t="s">
        <v>8</v>
      </c>
      <c r="TMW63" s="154" t="s">
        <v>8</v>
      </c>
      <c r="TMX63" s="154" t="s">
        <v>8</v>
      </c>
      <c r="TMY63" s="154" t="s">
        <v>8</v>
      </c>
      <c r="TMZ63" s="154" t="s">
        <v>8</v>
      </c>
      <c r="TNA63" s="154" t="s">
        <v>8</v>
      </c>
      <c r="TNB63" s="154" t="s">
        <v>8</v>
      </c>
      <c r="TNC63" s="154" t="s">
        <v>8</v>
      </c>
      <c r="TND63" s="154" t="s">
        <v>8</v>
      </c>
      <c r="TNE63" s="154" t="s">
        <v>8</v>
      </c>
      <c r="TNF63" s="154" t="s">
        <v>8</v>
      </c>
      <c r="TNG63" s="154" t="s">
        <v>8</v>
      </c>
      <c r="TNH63" s="154" t="s">
        <v>8</v>
      </c>
      <c r="TNI63" s="154" t="s">
        <v>8</v>
      </c>
      <c r="TNJ63" s="154" t="s">
        <v>8</v>
      </c>
      <c r="TNK63" s="154" t="s">
        <v>8</v>
      </c>
      <c r="TNL63" s="154" t="s">
        <v>8</v>
      </c>
      <c r="TNM63" s="154" t="s">
        <v>8</v>
      </c>
      <c r="TNN63" s="154" t="s">
        <v>8</v>
      </c>
      <c r="TNO63" s="154" t="s">
        <v>8</v>
      </c>
      <c r="TNP63" s="154" t="s">
        <v>8</v>
      </c>
      <c r="TNQ63" s="154" t="s">
        <v>8</v>
      </c>
      <c r="TNR63" s="154" t="s">
        <v>8</v>
      </c>
      <c r="TNS63" s="154" t="s">
        <v>8</v>
      </c>
      <c r="TNT63" s="154" t="s">
        <v>8</v>
      </c>
      <c r="TNU63" s="154" t="s">
        <v>8</v>
      </c>
      <c r="TNV63" s="154" t="s">
        <v>8</v>
      </c>
      <c r="TNW63" s="154" t="s">
        <v>8</v>
      </c>
      <c r="TNX63" s="154" t="s">
        <v>8</v>
      </c>
      <c r="TNY63" s="154" t="s">
        <v>8</v>
      </c>
      <c r="TNZ63" s="154" t="s">
        <v>8</v>
      </c>
      <c r="TOA63" s="154" t="s">
        <v>8</v>
      </c>
      <c r="TOB63" s="154" t="s">
        <v>8</v>
      </c>
      <c r="TOC63" s="154" t="s">
        <v>8</v>
      </c>
      <c r="TOD63" s="154" t="s">
        <v>8</v>
      </c>
      <c r="TOE63" s="154" t="s">
        <v>8</v>
      </c>
      <c r="TOF63" s="154" t="s">
        <v>8</v>
      </c>
      <c r="TOG63" s="154" t="s">
        <v>8</v>
      </c>
      <c r="TOH63" s="154" t="s">
        <v>8</v>
      </c>
      <c r="TOI63" s="154" t="s">
        <v>8</v>
      </c>
      <c r="TOJ63" s="154" t="s">
        <v>8</v>
      </c>
      <c r="TOK63" s="154" t="s">
        <v>8</v>
      </c>
      <c r="TOL63" s="154" t="s">
        <v>8</v>
      </c>
      <c r="TOM63" s="154" t="s">
        <v>8</v>
      </c>
      <c r="TON63" s="154" t="s">
        <v>8</v>
      </c>
      <c r="TOO63" s="154" t="s">
        <v>8</v>
      </c>
      <c r="TOP63" s="154" t="s">
        <v>8</v>
      </c>
      <c r="TOQ63" s="154" t="s">
        <v>8</v>
      </c>
      <c r="TOR63" s="154" t="s">
        <v>8</v>
      </c>
      <c r="TOS63" s="154" t="s">
        <v>8</v>
      </c>
      <c r="TOT63" s="154" t="s">
        <v>8</v>
      </c>
      <c r="TOU63" s="154" t="s">
        <v>8</v>
      </c>
      <c r="TOV63" s="154" t="s">
        <v>8</v>
      </c>
      <c r="TOW63" s="154" t="s">
        <v>8</v>
      </c>
      <c r="TOX63" s="154" t="s">
        <v>8</v>
      </c>
      <c r="TOY63" s="154" t="s">
        <v>8</v>
      </c>
      <c r="TOZ63" s="154" t="s">
        <v>8</v>
      </c>
      <c r="TPA63" s="154" t="s">
        <v>8</v>
      </c>
      <c r="TPB63" s="154" t="s">
        <v>8</v>
      </c>
      <c r="TPC63" s="154" t="s">
        <v>8</v>
      </c>
      <c r="TPD63" s="154" t="s">
        <v>8</v>
      </c>
      <c r="TPE63" s="154" t="s">
        <v>8</v>
      </c>
      <c r="TPF63" s="154" t="s">
        <v>8</v>
      </c>
      <c r="TPG63" s="154" t="s">
        <v>8</v>
      </c>
      <c r="TPH63" s="154" t="s">
        <v>8</v>
      </c>
      <c r="TPI63" s="154" t="s">
        <v>8</v>
      </c>
      <c r="TPJ63" s="154" t="s">
        <v>8</v>
      </c>
      <c r="TPK63" s="154" t="s">
        <v>8</v>
      </c>
      <c r="TPL63" s="154" t="s">
        <v>8</v>
      </c>
      <c r="TPM63" s="154" t="s">
        <v>8</v>
      </c>
      <c r="TPN63" s="154" t="s">
        <v>8</v>
      </c>
      <c r="TPO63" s="154" t="s">
        <v>8</v>
      </c>
      <c r="TPP63" s="154" t="s">
        <v>8</v>
      </c>
      <c r="TPQ63" s="154" t="s">
        <v>8</v>
      </c>
      <c r="TPR63" s="154" t="s">
        <v>8</v>
      </c>
      <c r="TPS63" s="154" t="s">
        <v>8</v>
      </c>
      <c r="TPT63" s="154" t="s">
        <v>8</v>
      </c>
      <c r="TPU63" s="154" t="s">
        <v>8</v>
      </c>
      <c r="TPV63" s="154" t="s">
        <v>8</v>
      </c>
      <c r="TPW63" s="154" t="s">
        <v>8</v>
      </c>
      <c r="TPX63" s="154" t="s">
        <v>8</v>
      </c>
      <c r="TPY63" s="154" t="s">
        <v>8</v>
      </c>
      <c r="TPZ63" s="154" t="s">
        <v>8</v>
      </c>
      <c r="TQA63" s="154" t="s">
        <v>8</v>
      </c>
      <c r="TQB63" s="154" t="s">
        <v>8</v>
      </c>
      <c r="TQC63" s="154" t="s">
        <v>8</v>
      </c>
      <c r="TQD63" s="154" t="s">
        <v>8</v>
      </c>
      <c r="TQE63" s="154" t="s">
        <v>8</v>
      </c>
      <c r="TQF63" s="154" t="s">
        <v>8</v>
      </c>
      <c r="TQG63" s="154" t="s">
        <v>8</v>
      </c>
      <c r="TQH63" s="154" t="s">
        <v>8</v>
      </c>
      <c r="TQI63" s="154" t="s">
        <v>8</v>
      </c>
      <c r="TQJ63" s="154" t="s">
        <v>8</v>
      </c>
      <c r="TQK63" s="154" t="s">
        <v>8</v>
      </c>
      <c r="TQL63" s="154" t="s">
        <v>8</v>
      </c>
      <c r="TQM63" s="154" t="s">
        <v>8</v>
      </c>
      <c r="TQN63" s="154" t="s">
        <v>8</v>
      </c>
      <c r="TQO63" s="154" t="s">
        <v>8</v>
      </c>
      <c r="TQP63" s="154" t="s">
        <v>8</v>
      </c>
      <c r="TQQ63" s="154" t="s">
        <v>8</v>
      </c>
      <c r="TQR63" s="154" t="s">
        <v>8</v>
      </c>
      <c r="TQS63" s="154" t="s">
        <v>8</v>
      </c>
      <c r="TQT63" s="154" t="s">
        <v>8</v>
      </c>
      <c r="TQU63" s="154" t="s">
        <v>8</v>
      </c>
      <c r="TQV63" s="154" t="s">
        <v>8</v>
      </c>
      <c r="TQW63" s="154" t="s">
        <v>8</v>
      </c>
      <c r="TQX63" s="154" t="s">
        <v>8</v>
      </c>
      <c r="TQY63" s="154" t="s">
        <v>8</v>
      </c>
      <c r="TQZ63" s="154" t="s">
        <v>8</v>
      </c>
      <c r="TRA63" s="154" t="s">
        <v>8</v>
      </c>
      <c r="TRB63" s="154" t="s">
        <v>8</v>
      </c>
      <c r="TRC63" s="154" t="s">
        <v>8</v>
      </c>
      <c r="TRD63" s="154" t="s">
        <v>8</v>
      </c>
      <c r="TRE63" s="154" t="s">
        <v>8</v>
      </c>
      <c r="TRF63" s="154" t="s">
        <v>8</v>
      </c>
      <c r="TRG63" s="154" t="s">
        <v>8</v>
      </c>
      <c r="TRH63" s="154" t="s">
        <v>8</v>
      </c>
      <c r="TRI63" s="154" t="s">
        <v>8</v>
      </c>
      <c r="TRJ63" s="154" t="s">
        <v>8</v>
      </c>
      <c r="TRK63" s="154" t="s">
        <v>8</v>
      </c>
      <c r="TRL63" s="154" t="s">
        <v>8</v>
      </c>
      <c r="TRM63" s="154" t="s">
        <v>8</v>
      </c>
      <c r="TRN63" s="154" t="s">
        <v>8</v>
      </c>
      <c r="TRO63" s="154" t="s">
        <v>8</v>
      </c>
      <c r="TRP63" s="154" t="s">
        <v>8</v>
      </c>
      <c r="TRQ63" s="154" t="s">
        <v>8</v>
      </c>
      <c r="TRR63" s="154" t="s">
        <v>8</v>
      </c>
      <c r="TRS63" s="154" t="s">
        <v>8</v>
      </c>
      <c r="TRT63" s="154" t="s">
        <v>8</v>
      </c>
      <c r="TRU63" s="154" t="s">
        <v>8</v>
      </c>
      <c r="TRV63" s="154" t="s">
        <v>8</v>
      </c>
      <c r="TRW63" s="154" t="s">
        <v>8</v>
      </c>
      <c r="TRX63" s="154" t="s">
        <v>8</v>
      </c>
      <c r="TRY63" s="154" t="s">
        <v>8</v>
      </c>
      <c r="TRZ63" s="154" t="s">
        <v>8</v>
      </c>
      <c r="TSA63" s="154" t="s">
        <v>8</v>
      </c>
      <c r="TSB63" s="154" t="s">
        <v>8</v>
      </c>
      <c r="TSC63" s="154" t="s">
        <v>8</v>
      </c>
      <c r="TSD63" s="154" t="s">
        <v>8</v>
      </c>
      <c r="TSE63" s="154" t="s">
        <v>8</v>
      </c>
      <c r="TSF63" s="154" t="s">
        <v>8</v>
      </c>
      <c r="TSG63" s="154" t="s">
        <v>8</v>
      </c>
      <c r="TSH63" s="154" t="s">
        <v>8</v>
      </c>
      <c r="TSI63" s="154" t="s">
        <v>8</v>
      </c>
      <c r="TSJ63" s="154" t="s">
        <v>8</v>
      </c>
      <c r="TSK63" s="154" t="s">
        <v>8</v>
      </c>
      <c r="TSL63" s="154" t="s">
        <v>8</v>
      </c>
      <c r="TSM63" s="154" t="s">
        <v>8</v>
      </c>
      <c r="TSN63" s="154" t="s">
        <v>8</v>
      </c>
      <c r="TSO63" s="154" t="s">
        <v>8</v>
      </c>
      <c r="TSP63" s="154" t="s">
        <v>8</v>
      </c>
      <c r="TSQ63" s="154" t="s">
        <v>8</v>
      </c>
      <c r="TSR63" s="154" t="s">
        <v>8</v>
      </c>
      <c r="TSS63" s="154" t="s">
        <v>8</v>
      </c>
      <c r="TST63" s="154" t="s">
        <v>8</v>
      </c>
      <c r="TSU63" s="154" t="s">
        <v>8</v>
      </c>
      <c r="TSV63" s="154" t="s">
        <v>8</v>
      </c>
      <c r="TSW63" s="154" t="s">
        <v>8</v>
      </c>
      <c r="TSX63" s="154" t="s">
        <v>8</v>
      </c>
      <c r="TSY63" s="154" t="s">
        <v>8</v>
      </c>
      <c r="TSZ63" s="154" t="s">
        <v>8</v>
      </c>
      <c r="TTA63" s="154" t="s">
        <v>8</v>
      </c>
      <c r="TTB63" s="154" t="s">
        <v>8</v>
      </c>
      <c r="TTC63" s="154" t="s">
        <v>8</v>
      </c>
      <c r="TTD63" s="154" t="s">
        <v>8</v>
      </c>
      <c r="TTE63" s="154" t="s">
        <v>8</v>
      </c>
      <c r="TTF63" s="154" t="s">
        <v>8</v>
      </c>
      <c r="TTG63" s="154" t="s">
        <v>8</v>
      </c>
      <c r="TTH63" s="154" t="s">
        <v>8</v>
      </c>
      <c r="TTI63" s="154" t="s">
        <v>8</v>
      </c>
      <c r="TTJ63" s="154" t="s">
        <v>8</v>
      </c>
      <c r="TTK63" s="154" t="s">
        <v>8</v>
      </c>
      <c r="TTL63" s="154" t="s">
        <v>8</v>
      </c>
      <c r="TTM63" s="154" t="s">
        <v>8</v>
      </c>
      <c r="TTN63" s="154" t="s">
        <v>8</v>
      </c>
      <c r="TTO63" s="154" t="s">
        <v>8</v>
      </c>
      <c r="TTP63" s="154" t="s">
        <v>8</v>
      </c>
      <c r="TTQ63" s="154" t="s">
        <v>8</v>
      </c>
      <c r="TTR63" s="154" t="s">
        <v>8</v>
      </c>
      <c r="TTS63" s="154" t="s">
        <v>8</v>
      </c>
      <c r="TTT63" s="154" t="s">
        <v>8</v>
      </c>
      <c r="TTU63" s="154" t="s">
        <v>8</v>
      </c>
      <c r="TTV63" s="154" t="s">
        <v>8</v>
      </c>
      <c r="TTW63" s="154" t="s">
        <v>8</v>
      </c>
      <c r="TTX63" s="154" t="s">
        <v>8</v>
      </c>
      <c r="TTY63" s="154" t="s">
        <v>8</v>
      </c>
      <c r="TTZ63" s="154" t="s">
        <v>8</v>
      </c>
      <c r="TUA63" s="154" t="s">
        <v>8</v>
      </c>
      <c r="TUB63" s="154" t="s">
        <v>8</v>
      </c>
      <c r="TUC63" s="154" t="s">
        <v>8</v>
      </c>
      <c r="TUD63" s="154" t="s">
        <v>8</v>
      </c>
      <c r="TUE63" s="154" t="s">
        <v>8</v>
      </c>
      <c r="TUF63" s="154" t="s">
        <v>8</v>
      </c>
      <c r="TUG63" s="154" t="s">
        <v>8</v>
      </c>
      <c r="TUH63" s="154" t="s">
        <v>8</v>
      </c>
      <c r="TUI63" s="154" t="s">
        <v>8</v>
      </c>
      <c r="TUJ63" s="154" t="s">
        <v>8</v>
      </c>
      <c r="TUK63" s="154" t="s">
        <v>8</v>
      </c>
      <c r="TUL63" s="154" t="s">
        <v>8</v>
      </c>
      <c r="TUM63" s="154" t="s">
        <v>8</v>
      </c>
      <c r="TUN63" s="154" t="s">
        <v>8</v>
      </c>
      <c r="TUO63" s="154" t="s">
        <v>8</v>
      </c>
      <c r="TUP63" s="154" t="s">
        <v>8</v>
      </c>
      <c r="TUQ63" s="154" t="s">
        <v>8</v>
      </c>
      <c r="TUR63" s="154" t="s">
        <v>8</v>
      </c>
      <c r="TUS63" s="154" t="s">
        <v>8</v>
      </c>
      <c r="TUT63" s="154" t="s">
        <v>8</v>
      </c>
      <c r="TUU63" s="154" t="s">
        <v>8</v>
      </c>
      <c r="TUV63" s="154" t="s">
        <v>8</v>
      </c>
      <c r="TUW63" s="154" t="s">
        <v>8</v>
      </c>
      <c r="TUX63" s="154" t="s">
        <v>8</v>
      </c>
      <c r="TUY63" s="154" t="s">
        <v>8</v>
      </c>
      <c r="TUZ63" s="154" t="s">
        <v>8</v>
      </c>
      <c r="TVA63" s="154" t="s">
        <v>8</v>
      </c>
      <c r="TVB63" s="154" t="s">
        <v>8</v>
      </c>
      <c r="TVC63" s="154" t="s">
        <v>8</v>
      </c>
      <c r="TVD63" s="154" t="s">
        <v>8</v>
      </c>
      <c r="TVE63" s="154" t="s">
        <v>8</v>
      </c>
      <c r="TVF63" s="154" t="s">
        <v>8</v>
      </c>
      <c r="TVG63" s="154" t="s">
        <v>8</v>
      </c>
      <c r="TVH63" s="154" t="s">
        <v>8</v>
      </c>
      <c r="TVI63" s="154" t="s">
        <v>8</v>
      </c>
      <c r="TVJ63" s="154" t="s">
        <v>8</v>
      </c>
      <c r="TVK63" s="154" t="s">
        <v>8</v>
      </c>
      <c r="TVL63" s="154" t="s">
        <v>8</v>
      </c>
      <c r="TVM63" s="154" t="s">
        <v>8</v>
      </c>
      <c r="TVN63" s="154" t="s">
        <v>8</v>
      </c>
      <c r="TVO63" s="154" t="s">
        <v>8</v>
      </c>
      <c r="TVP63" s="154" t="s">
        <v>8</v>
      </c>
      <c r="TVQ63" s="154" t="s">
        <v>8</v>
      </c>
      <c r="TVR63" s="154" t="s">
        <v>8</v>
      </c>
      <c r="TVS63" s="154" t="s">
        <v>8</v>
      </c>
      <c r="TVT63" s="154" t="s">
        <v>8</v>
      </c>
      <c r="TVU63" s="154" t="s">
        <v>8</v>
      </c>
      <c r="TVV63" s="154" t="s">
        <v>8</v>
      </c>
      <c r="TVW63" s="154" t="s">
        <v>8</v>
      </c>
      <c r="TVX63" s="154" t="s">
        <v>8</v>
      </c>
      <c r="TVY63" s="154" t="s">
        <v>8</v>
      </c>
      <c r="TVZ63" s="154" t="s">
        <v>8</v>
      </c>
      <c r="TWA63" s="154" t="s">
        <v>8</v>
      </c>
      <c r="TWB63" s="154" t="s">
        <v>8</v>
      </c>
      <c r="TWC63" s="154" t="s">
        <v>8</v>
      </c>
      <c r="TWD63" s="154" t="s">
        <v>8</v>
      </c>
      <c r="TWE63" s="154" t="s">
        <v>8</v>
      </c>
      <c r="TWF63" s="154" t="s">
        <v>8</v>
      </c>
      <c r="TWG63" s="154" t="s">
        <v>8</v>
      </c>
      <c r="TWH63" s="154" t="s">
        <v>8</v>
      </c>
      <c r="TWI63" s="154" t="s">
        <v>8</v>
      </c>
      <c r="TWJ63" s="154" t="s">
        <v>8</v>
      </c>
      <c r="TWK63" s="154" t="s">
        <v>8</v>
      </c>
      <c r="TWL63" s="154" t="s">
        <v>8</v>
      </c>
      <c r="TWM63" s="154" t="s">
        <v>8</v>
      </c>
      <c r="TWN63" s="154" t="s">
        <v>8</v>
      </c>
      <c r="TWO63" s="154" t="s">
        <v>8</v>
      </c>
      <c r="TWP63" s="154" t="s">
        <v>8</v>
      </c>
      <c r="TWQ63" s="154" t="s">
        <v>8</v>
      </c>
      <c r="TWR63" s="154" t="s">
        <v>8</v>
      </c>
      <c r="TWS63" s="154" t="s">
        <v>8</v>
      </c>
      <c r="TWT63" s="154" t="s">
        <v>8</v>
      </c>
      <c r="TWU63" s="154" t="s">
        <v>8</v>
      </c>
      <c r="TWV63" s="154" t="s">
        <v>8</v>
      </c>
      <c r="TWW63" s="154" t="s">
        <v>8</v>
      </c>
      <c r="TWX63" s="154" t="s">
        <v>8</v>
      </c>
      <c r="TWY63" s="154" t="s">
        <v>8</v>
      </c>
      <c r="TWZ63" s="154" t="s">
        <v>8</v>
      </c>
      <c r="TXA63" s="154" t="s">
        <v>8</v>
      </c>
      <c r="TXB63" s="154" t="s">
        <v>8</v>
      </c>
      <c r="TXC63" s="154" t="s">
        <v>8</v>
      </c>
      <c r="TXD63" s="154" t="s">
        <v>8</v>
      </c>
      <c r="TXE63" s="154" t="s">
        <v>8</v>
      </c>
      <c r="TXF63" s="154" t="s">
        <v>8</v>
      </c>
      <c r="TXG63" s="154" t="s">
        <v>8</v>
      </c>
      <c r="TXH63" s="154" t="s">
        <v>8</v>
      </c>
      <c r="TXI63" s="154" t="s">
        <v>8</v>
      </c>
      <c r="TXJ63" s="154" t="s">
        <v>8</v>
      </c>
      <c r="TXK63" s="154" t="s">
        <v>8</v>
      </c>
      <c r="TXL63" s="154" t="s">
        <v>8</v>
      </c>
      <c r="TXM63" s="154" t="s">
        <v>8</v>
      </c>
      <c r="TXN63" s="154" t="s">
        <v>8</v>
      </c>
      <c r="TXO63" s="154" t="s">
        <v>8</v>
      </c>
      <c r="TXP63" s="154" t="s">
        <v>8</v>
      </c>
      <c r="TXQ63" s="154" t="s">
        <v>8</v>
      </c>
      <c r="TXR63" s="154" t="s">
        <v>8</v>
      </c>
      <c r="TXS63" s="154" t="s">
        <v>8</v>
      </c>
      <c r="TXT63" s="154" t="s">
        <v>8</v>
      </c>
      <c r="TXU63" s="154" t="s">
        <v>8</v>
      </c>
      <c r="TXV63" s="154" t="s">
        <v>8</v>
      </c>
      <c r="TXW63" s="154" t="s">
        <v>8</v>
      </c>
      <c r="TXX63" s="154" t="s">
        <v>8</v>
      </c>
      <c r="TXY63" s="154" t="s">
        <v>8</v>
      </c>
      <c r="TXZ63" s="154" t="s">
        <v>8</v>
      </c>
      <c r="TYA63" s="154" t="s">
        <v>8</v>
      </c>
      <c r="TYB63" s="154" t="s">
        <v>8</v>
      </c>
      <c r="TYC63" s="154" t="s">
        <v>8</v>
      </c>
      <c r="TYD63" s="154" t="s">
        <v>8</v>
      </c>
      <c r="TYE63" s="154" t="s">
        <v>8</v>
      </c>
      <c r="TYF63" s="154" t="s">
        <v>8</v>
      </c>
      <c r="TYG63" s="154" t="s">
        <v>8</v>
      </c>
      <c r="TYH63" s="154" t="s">
        <v>8</v>
      </c>
      <c r="TYI63" s="154" t="s">
        <v>8</v>
      </c>
      <c r="TYJ63" s="154" t="s">
        <v>8</v>
      </c>
      <c r="TYK63" s="154" t="s">
        <v>8</v>
      </c>
      <c r="TYL63" s="154" t="s">
        <v>8</v>
      </c>
      <c r="TYM63" s="154" t="s">
        <v>8</v>
      </c>
      <c r="TYN63" s="154" t="s">
        <v>8</v>
      </c>
      <c r="TYO63" s="154" t="s">
        <v>8</v>
      </c>
      <c r="TYP63" s="154" t="s">
        <v>8</v>
      </c>
      <c r="TYQ63" s="154" t="s">
        <v>8</v>
      </c>
      <c r="TYR63" s="154" t="s">
        <v>8</v>
      </c>
      <c r="TYS63" s="154" t="s">
        <v>8</v>
      </c>
      <c r="TYT63" s="154" t="s">
        <v>8</v>
      </c>
      <c r="TYU63" s="154" t="s">
        <v>8</v>
      </c>
      <c r="TYV63" s="154" t="s">
        <v>8</v>
      </c>
      <c r="TYW63" s="154" t="s">
        <v>8</v>
      </c>
      <c r="TYX63" s="154" t="s">
        <v>8</v>
      </c>
      <c r="TYY63" s="154" t="s">
        <v>8</v>
      </c>
      <c r="TYZ63" s="154" t="s">
        <v>8</v>
      </c>
      <c r="TZA63" s="154" t="s">
        <v>8</v>
      </c>
      <c r="TZB63" s="154" t="s">
        <v>8</v>
      </c>
      <c r="TZC63" s="154" t="s">
        <v>8</v>
      </c>
      <c r="TZD63" s="154" t="s">
        <v>8</v>
      </c>
      <c r="TZE63" s="154" t="s">
        <v>8</v>
      </c>
      <c r="TZF63" s="154" t="s">
        <v>8</v>
      </c>
      <c r="TZG63" s="154" t="s">
        <v>8</v>
      </c>
      <c r="TZH63" s="154" t="s">
        <v>8</v>
      </c>
      <c r="TZI63" s="154" t="s">
        <v>8</v>
      </c>
      <c r="TZJ63" s="154" t="s">
        <v>8</v>
      </c>
      <c r="TZK63" s="154" t="s">
        <v>8</v>
      </c>
      <c r="TZL63" s="154" t="s">
        <v>8</v>
      </c>
      <c r="TZM63" s="154" t="s">
        <v>8</v>
      </c>
      <c r="TZN63" s="154" t="s">
        <v>8</v>
      </c>
      <c r="TZO63" s="154" t="s">
        <v>8</v>
      </c>
      <c r="TZP63" s="154" t="s">
        <v>8</v>
      </c>
      <c r="TZQ63" s="154" t="s">
        <v>8</v>
      </c>
      <c r="TZR63" s="154" t="s">
        <v>8</v>
      </c>
      <c r="TZS63" s="154" t="s">
        <v>8</v>
      </c>
      <c r="TZT63" s="154" t="s">
        <v>8</v>
      </c>
      <c r="TZU63" s="154" t="s">
        <v>8</v>
      </c>
      <c r="TZV63" s="154" t="s">
        <v>8</v>
      </c>
      <c r="TZW63" s="154" t="s">
        <v>8</v>
      </c>
      <c r="TZX63" s="154" t="s">
        <v>8</v>
      </c>
      <c r="TZY63" s="154" t="s">
        <v>8</v>
      </c>
      <c r="TZZ63" s="154" t="s">
        <v>8</v>
      </c>
      <c r="UAA63" s="154" t="s">
        <v>8</v>
      </c>
      <c r="UAB63" s="154" t="s">
        <v>8</v>
      </c>
      <c r="UAC63" s="154" t="s">
        <v>8</v>
      </c>
      <c r="UAD63" s="154" t="s">
        <v>8</v>
      </c>
      <c r="UAE63" s="154" t="s">
        <v>8</v>
      </c>
      <c r="UAF63" s="154" t="s">
        <v>8</v>
      </c>
      <c r="UAG63" s="154" t="s">
        <v>8</v>
      </c>
      <c r="UAH63" s="154" t="s">
        <v>8</v>
      </c>
      <c r="UAI63" s="154" t="s">
        <v>8</v>
      </c>
      <c r="UAJ63" s="154" t="s">
        <v>8</v>
      </c>
      <c r="UAK63" s="154" t="s">
        <v>8</v>
      </c>
      <c r="UAL63" s="154" t="s">
        <v>8</v>
      </c>
      <c r="UAM63" s="154" t="s">
        <v>8</v>
      </c>
      <c r="UAN63" s="154" t="s">
        <v>8</v>
      </c>
      <c r="UAO63" s="154" t="s">
        <v>8</v>
      </c>
      <c r="UAP63" s="154" t="s">
        <v>8</v>
      </c>
      <c r="UAQ63" s="154" t="s">
        <v>8</v>
      </c>
      <c r="UAR63" s="154" t="s">
        <v>8</v>
      </c>
      <c r="UAS63" s="154" t="s">
        <v>8</v>
      </c>
      <c r="UAT63" s="154" t="s">
        <v>8</v>
      </c>
      <c r="UAU63" s="154" t="s">
        <v>8</v>
      </c>
      <c r="UAV63" s="154" t="s">
        <v>8</v>
      </c>
      <c r="UAW63" s="154" t="s">
        <v>8</v>
      </c>
      <c r="UAX63" s="154" t="s">
        <v>8</v>
      </c>
      <c r="UAY63" s="154" t="s">
        <v>8</v>
      </c>
      <c r="UAZ63" s="154" t="s">
        <v>8</v>
      </c>
      <c r="UBA63" s="154" t="s">
        <v>8</v>
      </c>
      <c r="UBB63" s="154" t="s">
        <v>8</v>
      </c>
      <c r="UBC63" s="154" t="s">
        <v>8</v>
      </c>
      <c r="UBD63" s="154" t="s">
        <v>8</v>
      </c>
      <c r="UBE63" s="154" t="s">
        <v>8</v>
      </c>
      <c r="UBF63" s="154" t="s">
        <v>8</v>
      </c>
      <c r="UBG63" s="154" t="s">
        <v>8</v>
      </c>
      <c r="UBH63" s="154" t="s">
        <v>8</v>
      </c>
      <c r="UBI63" s="154" t="s">
        <v>8</v>
      </c>
      <c r="UBJ63" s="154" t="s">
        <v>8</v>
      </c>
      <c r="UBK63" s="154" t="s">
        <v>8</v>
      </c>
      <c r="UBL63" s="154" t="s">
        <v>8</v>
      </c>
      <c r="UBM63" s="154" t="s">
        <v>8</v>
      </c>
      <c r="UBN63" s="154" t="s">
        <v>8</v>
      </c>
      <c r="UBO63" s="154" t="s">
        <v>8</v>
      </c>
      <c r="UBP63" s="154" t="s">
        <v>8</v>
      </c>
      <c r="UBQ63" s="154" t="s">
        <v>8</v>
      </c>
      <c r="UBR63" s="154" t="s">
        <v>8</v>
      </c>
      <c r="UBS63" s="154" t="s">
        <v>8</v>
      </c>
      <c r="UBT63" s="154" t="s">
        <v>8</v>
      </c>
      <c r="UBU63" s="154" t="s">
        <v>8</v>
      </c>
      <c r="UBV63" s="154" t="s">
        <v>8</v>
      </c>
      <c r="UBW63" s="154" t="s">
        <v>8</v>
      </c>
      <c r="UBX63" s="154" t="s">
        <v>8</v>
      </c>
      <c r="UBY63" s="154" t="s">
        <v>8</v>
      </c>
      <c r="UBZ63" s="154" t="s">
        <v>8</v>
      </c>
      <c r="UCA63" s="154" t="s">
        <v>8</v>
      </c>
      <c r="UCB63" s="154" t="s">
        <v>8</v>
      </c>
      <c r="UCC63" s="154" t="s">
        <v>8</v>
      </c>
      <c r="UCD63" s="154" t="s">
        <v>8</v>
      </c>
      <c r="UCE63" s="154" t="s">
        <v>8</v>
      </c>
      <c r="UCF63" s="154" t="s">
        <v>8</v>
      </c>
      <c r="UCG63" s="154" t="s">
        <v>8</v>
      </c>
      <c r="UCH63" s="154" t="s">
        <v>8</v>
      </c>
      <c r="UCI63" s="154" t="s">
        <v>8</v>
      </c>
      <c r="UCJ63" s="154" t="s">
        <v>8</v>
      </c>
      <c r="UCK63" s="154" t="s">
        <v>8</v>
      </c>
      <c r="UCL63" s="154" t="s">
        <v>8</v>
      </c>
      <c r="UCM63" s="154" t="s">
        <v>8</v>
      </c>
      <c r="UCN63" s="154" t="s">
        <v>8</v>
      </c>
      <c r="UCO63" s="154" t="s">
        <v>8</v>
      </c>
      <c r="UCP63" s="154" t="s">
        <v>8</v>
      </c>
      <c r="UCQ63" s="154" t="s">
        <v>8</v>
      </c>
      <c r="UCR63" s="154" t="s">
        <v>8</v>
      </c>
      <c r="UCS63" s="154" t="s">
        <v>8</v>
      </c>
      <c r="UCT63" s="154" t="s">
        <v>8</v>
      </c>
      <c r="UCU63" s="154" t="s">
        <v>8</v>
      </c>
      <c r="UCV63" s="154" t="s">
        <v>8</v>
      </c>
      <c r="UCW63" s="154" t="s">
        <v>8</v>
      </c>
      <c r="UCX63" s="154" t="s">
        <v>8</v>
      </c>
      <c r="UCY63" s="154" t="s">
        <v>8</v>
      </c>
      <c r="UCZ63" s="154" t="s">
        <v>8</v>
      </c>
      <c r="UDA63" s="154" t="s">
        <v>8</v>
      </c>
      <c r="UDB63" s="154" t="s">
        <v>8</v>
      </c>
      <c r="UDC63" s="154" t="s">
        <v>8</v>
      </c>
      <c r="UDD63" s="154" t="s">
        <v>8</v>
      </c>
      <c r="UDE63" s="154" t="s">
        <v>8</v>
      </c>
      <c r="UDF63" s="154" t="s">
        <v>8</v>
      </c>
      <c r="UDG63" s="154" t="s">
        <v>8</v>
      </c>
      <c r="UDH63" s="154" t="s">
        <v>8</v>
      </c>
      <c r="UDI63" s="154" t="s">
        <v>8</v>
      </c>
      <c r="UDJ63" s="154" t="s">
        <v>8</v>
      </c>
      <c r="UDK63" s="154" t="s">
        <v>8</v>
      </c>
      <c r="UDL63" s="154" t="s">
        <v>8</v>
      </c>
      <c r="UDM63" s="154" t="s">
        <v>8</v>
      </c>
      <c r="UDN63" s="154" t="s">
        <v>8</v>
      </c>
      <c r="UDO63" s="154" t="s">
        <v>8</v>
      </c>
      <c r="UDP63" s="154" t="s">
        <v>8</v>
      </c>
      <c r="UDQ63" s="154" t="s">
        <v>8</v>
      </c>
      <c r="UDR63" s="154" t="s">
        <v>8</v>
      </c>
      <c r="UDS63" s="154" t="s">
        <v>8</v>
      </c>
      <c r="UDT63" s="154" t="s">
        <v>8</v>
      </c>
      <c r="UDU63" s="154" t="s">
        <v>8</v>
      </c>
      <c r="UDV63" s="154" t="s">
        <v>8</v>
      </c>
      <c r="UDW63" s="154" t="s">
        <v>8</v>
      </c>
      <c r="UDX63" s="154" t="s">
        <v>8</v>
      </c>
      <c r="UDY63" s="154" t="s">
        <v>8</v>
      </c>
      <c r="UDZ63" s="154" t="s">
        <v>8</v>
      </c>
      <c r="UEA63" s="154" t="s">
        <v>8</v>
      </c>
      <c r="UEB63" s="154" t="s">
        <v>8</v>
      </c>
      <c r="UEC63" s="154" t="s">
        <v>8</v>
      </c>
      <c r="UED63" s="154" t="s">
        <v>8</v>
      </c>
      <c r="UEE63" s="154" t="s">
        <v>8</v>
      </c>
      <c r="UEF63" s="154" t="s">
        <v>8</v>
      </c>
      <c r="UEG63" s="154" t="s">
        <v>8</v>
      </c>
      <c r="UEH63" s="154" t="s">
        <v>8</v>
      </c>
      <c r="UEI63" s="154" t="s">
        <v>8</v>
      </c>
      <c r="UEJ63" s="154" t="s">
        <v>8</v>
      </c>
      <c r="UEK63" s="154" t="s">
        <v>8</v>
      </c>
      <c r="UEL63" s="154" t="s">
        <v>8</v>
      </c>
      <c r="UEM63" s="154" t="s">
        <v>8</v>
      </c>
      <c r="UEN63" s="154" t="s">
        <v>8</v>
      </c>
      <c r="UEO63" s="154" t="s">
        <v>8</v>
      </c>
      <c r="UEP63" s="154" t="s">
        <v>8</v>
      </c>
      <c r="UEQ63" s="154" t="s">
        <v>8</v>
      </c>
      <c r="UER63" s="154" t="s">
        <v>8</v>
      </c>
      <c r="UES63" s="154" t="s">
        <v>8</v>
      </c>
      <c r="UET63" s="154" t="s">
        <v>8</v>
      </c>
      <c r="UEU63" s="154" t="s">
        <v>8</v>
      </c>
      <c r="UEV63" s="154" t="s">
        <v>8</v>
      </c>
      <c r="UEW63" s="154" t="s">
        <v>8</v>
      </c>
      <c r="UEX63" s="154" t="s">
        <v>8</v>
      </c>
      <c r="UEY63" s="154" t="s">
        <v>8</v>
      </c>
      <c r="UEZ63" s="154" t="s">
        <v>8</v>
      </c>
      <c r="UFA63" s="154" t="s">
        <v>8</v>
      </c>
      <c r="UFB63" s="154" t="s">
        <v>8</v>
      </c>
      <c r="UFC63" s="154" t="s">
        <v>8</v>
      </c>
      <c r="UFD63" s="154" t="s">
        <v>8</v>
      </c>
      <c r="UFE63" s="154" t="s">
        <v>8</v>
      </c>
      <c r="UFF63" s="154" t="s">
        <v>8</v>
      </c>
      <c r="UFG63" s="154" t="s">
        <v>8</v>
      </c>
      <c r="UFH63" s="154" t="s">
        <v>8</v>
      </c>
      <c r="UFI63" s="154" t="s">
        <v>8</v>
      </c>
      <c r="UFJ63" s="154" t="s">
        <v>8</v>
      </c>
      <c r="UFK63" s="154" t="s">
        <v>8</v>
      </c>
      <c r="UFL63" s="154" t="s">
        <v>8</v>
      </c>
      <c r="UFM63" s="154" t="s">
        <v>8</v>
      </c>
      <c r="UFN63" s="154" t="s">
        <v>8</v>
      </c>
      <c r="UFO63" s="154" t="s">
        <v>8</v>
      </c>
      <c r="UFP63" s="154" t="s">
        <v>8</v>
      </c>
      <c r="UFQ63" s="154" t="s">
        <v>8</v>
      </c>
      <c r="UFR63" s="154" t="s">
        <v>8</v>
      </c>
      <c r="UFS63" s="154" t="s">
        <v>8</v>
      </c>
      <c r="UFT63" s="154" t="s">
        <v>8</v>
      </c>
      <c r="UFU63" s="154" t="s">
        <v>8</v>
      </c>
      <c r="UFV63" s="154" t="s">
        <v>8</v>
      </c>
      <c r="UFW63" s="154" t="s">
        <v>8</v>
      </c>
      <c r="UFX63" s="154" t="s">
        <v>8</v>
      </c>
      <c r="UFY63" s="154" t="s">
        <v>8</v>
      </c>
      <c r="UFZ63" s="154" t="s">
        <v>8</v>
      </c>
      <c r="UGA63" s="154" t="s">
        <v>8</v>
      </c>
      <c r="UGB63" s="154" t="s">
        <v>8</v>
      </c>
      <c r="UGC63" s="154" t="s">
        <v>8</v>
      </c>
      <c r="UGD63" s="154" t="s">
        <v>8</v>
      </c>
      <c r="UGE63" s="154" t="s">
        <v>8</v>
      </c>
      <c r="UGF63" s="154" t="s">
        <v>8</v>
      </c>
      <c r="UGG63" s="154" t="s">
        <v>8</v>
      </c>
      <c r="UGH63" s="154" t="s">
        <v>8</v>
      </c>
      <c r="UGI63" s="154" t="s">
        <v>8</v>
      </c>
      <c r="UGJ63" s="154" t="s">
        <v>8</v>
      </c>
      <c r="UGK63" s="154" t="s">
        <v>8</v>
      </c>
      <c r="UGL63" s="154" t="s">
        <v>8</v>
      </c>
      <c r="UGM63" s="154" t="s">
        <v>8</v>
      </c>
      <c r="UGN63" s="154" t="s">
        <v>8</v>
      </c>
      <c r="UGO63" s="154" t="s">
        <v>8</v>
      </c>
      <c r="UGP63" s="154" t="s">
        <v>8</v>
      </c>
      <c r="UGQ63" s="154" t="s">
        <v>8</v>
      </c>
      <c r="UGR63" s="154" t="s">
        <v>8</v>
      </c>
      <c r="UGS63" s="154" t="s">
        <v>8</v>
      </c>
      <c r="UGT63" s="154" t="s">
        <v>8</v>
      </c>
      <c r="UGU63" s="154" t="s">
        <v>8</v>
      </c>
      <c r="UGV63" s="154" t="s">
        <v>8</v>
      </c>
      <c r="UGW63" s="154" t="s">
        <v>8</v>
      </c>
      <c r="UGX63" s="154" t="s">
        <v>8</v>
      </c>
      <c r="UGY63" s="154" t="s">
        <v>8</v>
      </c>
      <c r="UGZ63" s="154" t="s">
        <v>8</v>
      </c>
      <c r="UHA63" s="154" t="s">
        <v>8</v>
      </c>
      <c r="UHB63" s="154" t="s">
        <v>8</v>
      </c>
      <c r="UHC63" s="154" t="s">
        <v>8</v>
      </c>
      <c r="UHD63" s="154" t="s">
        <v>8</v>
      </c>
      <c r="UHE63" s="154" t="s">
        <v>8</v>
      </c>
      <c r="UHF63" s="154" t="s">
        <v>8</v>
      </c>
      <c r="UHG63" s="154" t="s">
        <v>8</v>
      </c>
      <c r="UHH63" s="154" t="s">
        <v>8</v>
      </c>
      <c r="UHI63" s="154" t="s">
        <v>8</v>
      </c>
      <c r="UHJ63" s="154" t="s">
        <v>8</v>
      </c>
      <c r="UHK63" s="154" t="s">
        <v>8</v>
      </c>
      <c r="UHL63" s="154" t="s">
        <v>8</v>
      </c>
      <c r="UHM63" s="154" t="s">
        <v>8</v>
      </c>
      <c r="UHN63" s="154" t="s">
        <v>8</v>
      </c>
      <c r="UHO63" s="154" t="s">
        <v>8</v>
      </c>
      <c r="UHP63" s="154" t="s">
        <v>8</v>
      </c>
      <c r="UHQ63" s="154" t="s">
        <v>8</v>
      </c>
      <c r="UHR63" s="154" t="s">
        <v>8</v>
      </c>
      <c r="UHS63" s="154" t="s">
        <v>8</v>
      </c>
      <c r="UHT63" s="154" t="s">
        <v>8</v>
      </c>
      <c r="UHU63" s="154" t="s">
        <v>8</v>
      </c>
      <c r="UHV63" s="154" t="s">
        <v>8</v>
      </c>
      <c r="UHW63" s="154" t="s">
        <v>8</v>
      </c>
      <c r="UHX63" s="154" t="s">
        <v>8</v>
      </c>
      <c r="UHY63" s="154" t="s">
        <v>8</v>
      </c>
      <c r="UHZ63" s="154" t="s">
        <v>8</v>
      </c>
      <c r="UIA63" s="154" t="s">
        <v>8</v>
      </c>
      <c r="UIB63" s="154" t="s">
        <v>8</v>
      </c>
      <c r="UIC63" s="154" t="s">
        <v>8</v>
      </c>
      <c r="UID63" s="154" t="s">
        <v>8</v>
      </c>
      <c r="UIE63" s="154" t="s">
        <v>8</v>
      </c>
      <c r="UIF63" s="154" t="s">
        <v>8</v>
      </c>
      <c r="UIG63" s="154" t="s">
        <v>8</v>
      </c>
      <c r="UIH63" s="154" t="s">
        <v>8</v>
      </c>
      <c r="UII63" s="154" t="s">
        <v>8</v>
      </c>
      <c r="UIJ63" s="154" t="s">
        <v>8</v>
      </c>
      <c r="UIK63" s="154" t="s">
        <v>8</v>
      </c>
      <c r="UIL63" s="154" t="s">
        <v>8</v>
      </c>
      <c r="UIM63" s="154" t="s">
        <v>8</v>
      </c>
      <c r="UIN63" s="154" t="s">
        <v>8</v>
      </c>
      <c r="UIO63" s="154" t="s">
        <v>8</v>
      </c>
      <c r="UIP63" s="154" t="s">
        <v>8</v>
      </c>
      <c r="UIQ63" s="154" t="s">
        <v>8</v>
      </c>
      <c r="UIR63" s="154" t="s">
        <v>8</v>
      </c>
      <c r="UIS63" s="154" t="s">
        <v>8</v>
      </c>
      <c r="UIT63" s="154" t="s">
        <v>8</v>
      </c>
      <c r="UIU63" s="154" t="s">
        <v>8</v>
      </c>
      <c r="UIV63" s="154" t="s">
        <v>8</v>
      </c>
      <c r="UIW63" s="154" t="s">
        <v>8</v>
      </c>
      <c r="UIX63" s="154" t="s">
        <v>8</v>
      </c>
      <c r="UIY63" s="154" t="s">
        <v>8</v>
      </c>
      <c r="UIZ63" s="154" t="s">
        <v>8</v>
      </c>
      <c r="UJA63" s="154" t="s">
        <v>8</v>
      </c>
      <c r="UJB63" s="154" t="s">
        <v>8</v>
      </c>
      <c r="UJC63" s="154" t="s">
        <v>8</v>
      </c>
      <c r="UJD63" s="154" t="s">
        <v>8</v>
      </c>
      <c r="UJE63" s="154" t="s">
        <v>8</v>
      </c>
      <c r="UJF63" s="154" t="s">
        <v>8</v>
      </c>
      <c r="UJG63" s="154" t="s">
        <v>8</v>
      </c>
      <c r="UJH63" s="154" t="s">
        <v>8</v>
      </c>
      <c r="UJI63" s="154" t="s">
        <v>8</v>
      </c>
      <c r="UJJ63" s="154" t="s">
        <v>8</v>
      </c>
      <c r="UJK63" s="154" t="s">
        <v>8</v>
      </c>
      <c r="UJL63" s="154" t="s">
        <v>8</v>
      </c>
      <c r="UJM63" s="154" t="s">
        <v>8</v>
      </c>
      <c r="UJN63" s="154" t="s">
        <v>8</v>
      </c>
      <c r="UJO63" s="154" t="s">
        <v>8</v>
      </c>
      <c r="UJP63" s="154" t="s">
        <v>8</v>
      </c>
      <c r="UJQ63" s="154" t="s">
        <v>8</v>
      </c>
      <c r="UJR63" s="154" t="s">
        <v>8</v>
      </c>
      <c r="UJS63" s="154" t="s">
        <v>8</v>
      </c>
      <c r="UJT63" s="154" t="s">
        <v>8</v>
      </c>
      <c r="UJU63" s="154" t="s">
        <v>8</v>
      </c>
      <c r="UJV63" s="154" t="s">
        <v>8</v>
      </c>
      <c r="UJW63" s="154" t="s">
        <v>8</v>
      </c>
      <c r="UJX63" s="154" t="s">
        <v>8</v>
      </c>
      <c r="UJY63" s="154" t="s">
        <v>8</v>
      </c>
      <c r="UJZ63" s="154" t="s">
        <v>8</v>
      </c>
      <c r="UKA63" s="154" t="s">
        <v>8</v>
      </c>
      <c r="UKB63" s="154" t="s">
        <v>8</v>
      </c>
      <c r="UKC63" s="154" t="s">
        <v>8</v>
      </c>
      <c r="UKD63" s="154" t="s">
        <v>8</v>
      </c>
      <c r="UKE63" s="154" t="s">
        <v>8</v>
      </c>
      <c r="UKF63" s="154" t="s">
        <v>8</v>
      </c>
      <c r="UKG63" s="154" t="s">
        <v>8</v>
      </c>
      <c r="UKH63" s="154" t="s">
        <v>8</v>
      </c>
      <c r="UKI63" s="154" t="s">
        <v>8</v>
      </c>
      <c r="UKJ63" s="154" t="s">
        <v>8</v>
      </c>
      <c r="UKK63" s="154" t="s">
        <v>8</v>
      </c>
      <c r="UKL63" s="154" t="s">
        <v>8</v>
      </c>
      <c r="UKM63" s="154" t="s">
        <v>8</v>
      </c>
      <c r="UKN63" s="154" t="s">
        <v>8</v>
      </c>
      <c r="UKO63" s="154" t="s">
        <v>8</v>
      </c>
      <c r="UKP63" s="154" t="s">
        <v>8</v>
      </c>
      <c r="UKQ63" s="154" t="s">
        <v>8</v>
      </c>
      <c r="UKR63" s="154" t="s">
        <v>8</v>
      </c>
      <c r="UKS63" s="154" t="s">
        <v>8</v>
      </c>
      <c r="UKT63" s="154" t="s">
        <v>8</v>
      </c>
      <c r="UKU63" s="154" t="s">
        <v>8</v>
      </c>
      <c r="UKV63" s="154" t="s">
        <v>8</v>
      </c>
      <c r="UKW63" s="154" t="s">
        <v>8</v>
      </c>
      <c r="UKX63" s="154" t="s">
        <v>8</v>
      </c>
      <c r="UKY63" s="154" t="s">
        <v>8</v>
      </c>
      <c r="UKZ63" s="154" t="s">
        <v>8</v>
      </c>
      <c r="ULA63" s="154" t="s">
        <v>8</v>
      </c>
      <c r="ULB63" s="154" t="s">
        <v>8</v>
      </c>
      <c r="ULC63" s="154" t="s">
        <v>8</v>
      </c>
      <c r="ULD63" s="154" t="s">
        <v>8</v>
      </c>
      <c r="ULE63" s="154" t="s">
        <v>8</v>
      </c>
      <c r="ULF63" s="154" t="s">
        <v>8</v>
      </c>
      <c r="ULG63" s="154" t="s">
        <v>8</v>
      </c>
      <c r="ULH63" s="154" t="s">
        <v>8</v>
      </c>
      <c r="ULI63" s="154" t="s">
        <v>8</v>
      </c>
      <c r="ULJ63" s="154" t="s">
        <v>8</v>
      </c>
      <c r="ULK63" s="154" t="s">
        <v>8</v>
      </c>
      <c r="ULL63" s="154" t="s">
        <v>8</v>
      </c>
      <c r="ULM63" s="154" t="s">
        <v>8</v>
      </c>
      <c r="ULN63" s="154" t="s">
        <v>8</v>
      </c>
      <c r="ULO63" s="154" t="s">
        <v>8</v>
      </c>
      <c r="ULP63" s="154" t="s">
        <v>8</v>
      </c>
      <c r="ULQ63" s="154" t="s">
        <v>8</v>
      </c>
      <c r="ULR63" s="154" t="s">
        <v>8</v>
      </c>
      <c r="ULS63" s="154" t="s">
        <v>8</v>
      </c>
      <c r="ULT63" s="154" t="s">
        <v>8</v>
      </c>
      <c r="ULU63" s="154" t="s">
        <v>8</v>
      </c>
      <c r="ULV63" s="154" t="s">
        <v>8</v>
      </c>
      <c r="ULW63" s="154" t="s">
        <v>8</v>
      </c>
      <c r="ULX63" s="154" t="s">
        <v>8</v>
      </c>
      <c r="ULY63" s="154" t="s">
        <v>8</v>
      </c>
      <c r="ULZ63" s="154" t="s">
        <v>8</v>
      </c>
      <c r="UMA63" s="154" t="s">
        <v>8</v>
      </c>
      <c r="UMB63" s="154" t="s">
        <v>8</v>
      </c>
      <c r="UMC63" s="154" t="s">
        <v>8</v>
      </c>
      <c r="UMD63" s="154" t="s">
        <v>8</v>
      </c>
      <c r="UME63" s="154" t="s">
        <v>8</v>
      </c>
      <c r="UMF63" s="154" t="s">
        <v>8</v>
      </c>
      <c r="UMG63" s="154" t="s">
        <v>8</v>
      </c>
      <c r="UMH63" s="154" t="s">
        <v>8</v>
      </c>
      <c r="UMI63" s="154" t="s">
        <v>8</v>
      </c>
      <c r="UMJ63" s="154" t="s">
        <v>8</v>
      </c>
      <c r="UMK63" s="154" t="s">
        <v>8</v>
      </c>
      <c r="UML63" s="154" t="s">
        <v>8</v>
      </c>
      <c r="UMM63" s="154" t="s">
        <v>8</v>
      </c>
      <c r="UMN63" s="154" t="s">
        <v>8</v>
      </c>
      <c r="UMO63" s="154" t="s">
        <v>8</v>
      </c>
      <c r="UMP63" s="154" t="s">
        <v>8</v>
      </c>
      <c r="UMQ63" s="154" t="s">
        <v>8</v>
      </c>
      <c r="UMR63" s="154" t="s">
        <v>8</v>
      </c>
      <c r="UMS63" s="154" t="s">
        <v>8</v>
      </c>
      <c r="UMT63" s="154" t="s">
        <v>8</v>
      </c>
      <c r="UMU63" s="154" t="s">
        <v>8</v>
      </c>
      <c r="UMV63" s="154" t="s">
        <v>8</v>
      </c>
      <c r="UMW63" s="154" t="s">
        <v>8</v>
      </c>
      <c r="UMX63" s="154" t="s">
        <v>8</v>
      </c>
      <c r="UMY63" s="154" t="s">
        <v>8</v>
      </c>
      <c r="UMZ63" s="154" t="s">
        <v>8</v>
      </c>
      <c r="UNA63" s="154" t="s">
        <v>8</v>
      </c>
      <c r="UNB63" s="154" t="s">
        <v>8</v>
      </c>
      <c r="UNC63" s="154" t="s">
        <v>8</v>
      </c>
      <c r="UND63" s="154" t="s">
        <v>8</v>
      </c>
      <c r="UNE63" s="154" t="s">
        <v>8</v>
      </c>
      <c r="UNF63" s="154" t="s">
        <v>8</v>
      </c>
      <c r="UNG63" s="154" t="s">
        <v>8</v>
      </c>
      <c r="UNH63" s="154" t="s">
        <v>8</v>
      </c>
      <c r="UNI63" s="154" t="s">
        <v>8</v>
      </c>
      <c r="UNJ63" s="154" t="s">
        <v>8</v>
      </c>
      <c r="UNK63" s="154" t="s">
        <v>8</v>
      </c>
      <c r="UNL63" s="154" t="s">
        <v>8</v>
      </c>
      <c r="UNM63" s="154" t="s">
        <v>8</v>
      </c>
      <c r="UNN63" s="154" t="s">
        <v>8</v>
      </c>
      <c r="UNO63" s="154" t="s">
        <v>8</v>
      </c>
      <c r="UNP63" s="154" t="s">
        <v>8</v>
      </c>
      <c r="UNQ63" s="154" t="s">
        <v>8</v>
      </c>
      <c r="UNR63" s="154" t="s">
        <v>8</v>
      </c>
      <c r="UNS63" s="154" t="s">
        <v>8</v>
      </c>
      <c r="UNT63" s="154" t="s">
        <v>8</v>
      </c>
      <c r="UNU63" s="154" t="s">
        <v>8</v>
      </c>
      <c r="UNV63" s="154" t="s">
        <v>8</v>
      </c>
      <c r="UNW63" s="154" t="s">
        <v>8</v>
      </c>
      <c r="UNX63" s="154" t="s">
        <v>8</v>
      </c>
      <c r="UNY63" s="154" t="s">
        <v>8</v>
      </c>
      <c r="UNZ63" s="154" t="s">
        <v>8</v>
      </c>
      <c r="UOA63" s="154" t="s">
        <v>8</v>
      </c>
      <c r="UOB63" s="154" t="s">
        <v>8</v>
      </c>
      <c r="UOC63" s="154" t="s">
        <v>8</v>
      </c>
      <c r="UOD63" s="154" t="s">
        <v>8</v>
      </c>
      <c r="UOE63" s="154" t="s">
        <v>8</v>
      </c>
      <c r="UOF63" s="154" t="s">
        <v>8</v>
      </c>
      <c r="UOG63" s="154" t="s">
        <v>8</v>
      </c>
      <c r="UOH63" s="154" t="s">
        <v>8</v>
      </c>
      <c r="UOI63" s="154" t="s">
        <v>8</v>
      </c>
      <c r="UOJ63" s="154" t="s">
        <v>8</v>
      </c>
      <c r="UOK63" s="154" t="s">
        <v>8</v>
      </c>
      <c r="UOL63" s="154" t="s">
        <v>8</v>
      </c>
      <c r="UOM63" s="154" t="s">
        <v>8</v>
      </c>
      <c r="UON63" s="154" t="s">
        <v>8</v>
      </c>
      <c r="UOO63" s="154" t="s">
        <v>8</v>
      </c>
      <c r="UOP63" s="154" t="s">
        <v>8</v>
      </c>
      <c r="UOQ63" s="154" t="s">
        <v>8</v>
      </c>
      <c r="UOR63" s="154" t="s">
        <v>8</v>
      </c>
      <c r="UOS63" s="154" t="s">
        <v>8</v>
      </c>
      <c r="UOT63" s="154" t="s">
        <v>8</v>
      </c>
      <c r="UOU63" s="154" t="s">
        <v>8</v>
      </c>
      <c r="UOV63" s="154" t="s">
        <v>8</v>
      </c>
      <c r="UOW63" s="154" t="s">
        <v>8</v>
      </c>
      <c r="UOX63" s="154" t="s">
        <v>8</v>
      </c>
      <c r="UOY63" s="154" t="s">
        <v>8</v>
      </c>
      <c r="UOZ63" s="154" t="s">
        <v>8</v>
      </c>
      <c r="UPA63" s="154" t="s">
        <v>8</v>
      </c>
      <c r="UPB63" s="154" t="s">
        <v>8</v>
      </c>
      <c r="UPC63" s="154" t="s">
        <v>8</v>
      </c>
      <c r="UPD63" s="154" t="s">
        <v>8</v>
      </c>
      <c r="UPE63" s="154" t="s">
        <v>8</v>
      </c>
      <c r="UPF63" s="154" t="s">
        <v>8</v>
      </c>
      <c r="UPG63" s="154" t="s">
        <v>8</v>
      </c>
      <c r="UPH63" s="154" t="s">
        <v>8</v>
      </c>
      <c r="UPI63" s="154" t="s">
        <v>8</v>
      </c>
      <c r="UPJ63" s="154" t="s">
        <v>8</v>
      </c>
      <c r="UPK63" s="154" t="s">
        <v>8</v>
      </c>
      <c r="UPL63" s="154" t="s">
        <v>8</v>
      </c>
      <c r="UPM63" s="154" t="s">
        <v>8</v>
      </c>
      <c r="UPN63" s="154" t="s">
        <v>8</v>
      </c>
      <c r="UPO63" s="154" t="s">
        <v>8</v>
      </c>
      <c r="UPP63" s="154" t="s">
        <v>8</v>
      </c>
      <c r="UPQ63" s="154" t="s">
        <v>8</v>
      </c>
      <c r="UPR63" s="154" t="s">
        <v>8</v>
      </c>
      <c r="UPS63" s="154" t="s">
        <v>8</v>
      </c>
      <c r="UPT63" s="154" t="s">
        <v>8</v>
      </c>
      <c r="UPU63" s="154" t="s">
        <v>8</v>
      </c>
      <c r="UPV63" s="154" t="s">
        <v>8</v>
      </c>
      <c r="UPW63" s="154" t="s">
        <v>8</v>
      </c>
      <c r="UPX63" s="154" t="s">
        <v>8</v>
      </c>
      <c r="UPY63" s="154" t="s">
        <v>8</v>
      </c>
      <c r="UPZ63" s="154" t="s">
        <v>8</v>
      </c>
      <c r="UQA63" s="154" t="s">
        <v>8</v>
      </c>
      <c r="UQB63" s="154" t="s">
        <v>8</v>
      </c>
      <c r="UQC63" s="154" t="s">
        <v>8</v>
      </c>
      <c r="UQD63" s="154" t="s">
        <v>8</v>
      </c>
      <c r="UQE63" s="154" t="s">
        <v>8</v>
      </c>
      <c r="UQF63" s="154" t="s">
        <v>8</v>
      </c>
      <c r="UQG63" s="154" t="s">
        <v>8</v>
      </c>
      <c r="UQH63" s="154" t="s">
        <v>8</v>
      </c>
      <c r="UQI63" s="154" t="s">
        <v>8</v>
      </c>
      <c r="UQJ63" s="154" t="s">
        <v>8</v>
      </c>
      <c r="UQK63" s="154" t="s">
        <v>8</v>
      </c>
      <c r="UQL63" s="154" t="s">
        <v>8</v>
      </c>
      <c r="UQM63" s="154" t="s">
        <v>8</v>
      </c>
      <c r="UQN63" s="154" t="s">
        <v>8</v>
      </c>
      <c r="UQO63" s="154" t="s">
        <v>8</v>
      </c>
      <c r="UQP63" s="154" t="s">
        <v>8</v>
      </c>
      <c r="UQQ63" s="154" t="s">
        <v>8</v>
      </c>
      <c r="UQR63" s="154" t="s">
        <v>8</v>
      </c>
      <c r="UQS63" s="154" t="s">
        <v>8</v>
      </c>
      <c r="UQT63" s="154" t="s">
        <v>8</v>
      </c>
      <c r="UQU63" s="154" t="s">
        <v>8</v>
      </c>
      <c r="UQV63" s="154" t="s">
        <v>8</v>
      </c>
      <c r="UQW63" s="154" t="s">
        <v>8</v>
      </c>
      <c r="UQX63" s="154" t="s">
        <v>8</v>
      </c>
      <c r="UQY63" s="154" t="s">
        <v>8</v>
      </c>
      <c r="UQZ63" s="154" t="s">
        <v>8</v>
      </c>
      <c r="URA63" s="154" t="s">
        <v>8</v>
      </c>
      <c r="URB63" s="154" t="s">
        <v>8</v>
      </c>
      <c r="URC63" s="154" t="s">
        <v>8</v>
      </c>
      <c r="URD63" s="154" t="s">
        <v>8</v>
      </c>
      <c r="URE63" s="154" t="s">
        <v>8</v>
      </c>
      <c r="URF63" s="154" t="s">
        <v>8</v>
      </c>
      <c r="URG63" s="154" t="s">
        <v>8</v>
      </c>
      <c r="URH63" s="154" t="s">
        <v>8</v>
      </c>
      <c r="URI63" s="154" t="s">
        <v>8</v>
      </c>
      <c r="URJ63" s="154" t="s">
        <v>8</v>
      </c>
      <c r="URK63" s="154" t="s">
        <v>8</v>
      </c>
      <c r="URL63" s="154" t="s">
        <v>8</v>
      </c>
      <c r="URM63" s="154" t="s">
        <v>8</v>
      </c>
      <c r="URN63" s="154" t="s">
        <v>8</v>
      </c>
      <c r="URO63" s="154" t="s">
        <v>8</v>
      </c>
      <c r="URP63" s="154" t="s">
        <v>8</v>
      </c>
      <c r="URQ63" s="154" t="s">
        <v>8</v>
      </c>
      <c r="URR63" s="154" t="s">
        <v>8</v>
      </c>
      <c r="URS63" s="154" t="s">
        <v>8</v>
      </c>
      <c r="URT63" s="154" t="s">
        <v>8</v>
      </c>
      <c r="URU63" s="154" t="s">
        <v>8</v>
      </c>
      <c r="URV63" s="154" t="s">
        <v>8</v>
      </c>
      <c r="URW63" s="154" t="s">
        <v>8</v>
      </c>
      <c r="URX63" s="154" t="s">
        <v>8</v>
      </c>
      <c r="URY63" s="154" t="s">
        <v>8</v>
      </c>
      <c r="URZ63" s="154" t="s">
        <v>8</v>
      </c>
      <c r="USA63" s="154" t="s">
        <v>8</v>
      </c>
      <c r="USB63" s="154" t="s">
        <v>8</v>
      </c>
      <c r="USC63" s="154" t="s">
        <v>8</v>
      </c>
      <c r="USD63" s="154" t="s">
        <v>8</v>
      </c>
      <c r="USE63" s="154" t="s">
        <v>8</v>
      </c>
      <c r="USF63" s="154" t="s">
        <v>8</v>
      </c>
      <c r="USG63" s="154" t="s">
        <v>8</v>
      </c>
      <c r="USH63" s="154" t="s">
        <v>8</v>
      </c>
      <c r="USI63" s="154" t="s">
        <v>8</v>
      </c>
      <c r="USJ63" s="154" t="s">
        <v>8</v>
      </c>
      <c r="USK63" s="154" t="s">
        <v>8</v>
      </c>
      <c r="USL63" s="154" t="s">
        <v>8</v>
      </c>
      <c r="USM63" s="154" t="s">
        <v>8</v>
      </c>
      <c r="USN63" s="154" t="s">
        <v>8</v>
      </c>
      <c r="USO63" s="154" t="s">
        <v>8</v>
      </c>
      <c r="USP63" s="154" t="s">
        <v>8</v>
      </c>
      <c r="USQ63" s="154" t="s">
        <v>8</v>
      </c>
      <c r="USR63" s="154" t="s">
        <v>8</v>
      </c>
      <c r="USS63" s="154" t="s">
        <v>8</v>
      </c>
      <c r="UST63" s="154" t="s">
        <v>8</v>
      </c>
      <c r="USU63" s="154" t="s">
        <v>8</v>
      </c>
      <c r="USV63" s="154" t="s">
        <v>8</v>
      </c>
      <c r="USW63" s="154" t="s">
        <v>8</v>
      </c>
      <c r="USX63" s="154" t="s">
        <v>8</v>
      </c>
      <c r="USY63" s="154" t="s">
        <v>8</v>
      </c>
      <c r="USZ63" s="154" t="s">
        <v>8</v>
      </c>
      <c r="UTA63" s="154" t="s">
        <v>8</v>
      </c>
      <c r="UTB63" s="154" t="s">
        <v>8</v>
      </c>
      <c r="UTC63" s="154" t="s">
        <v>8</v>
      </c>
      <c r="UTD63" s="154" t="s">
        <v>8</v>
      </c>
      <c r="UTE63" s="154" t="s">
        <v>8</v>
      </c>
      <c r="UTF63" s="154" t="s">
        <v>8</v>
      </c>
      <c r="UTG63" s="154" t="s">
        <v>8</v>
      </c>
      <c r="UTH63" s="154" t="s">
        <v>8</v>
      </c>
      <c r="UTI63" s="154" t="s">
        <v>8</v>
      </c>
      <c r="UTJ63" s="154" t="s">
        <v>8</v>
      </c>
      <c r="UTK63" s="154" t="s">
        <v>8</v>
      </c>
      <c r="UTL63" s="154" t="s">
        <v>8</v>
      </c>
      <c r="UTM63" s="154" t="s">
        <v>8</v>
      </c>
      <c r="UTN63" s="154" t="s">
        <v>8</v>
      </c>
      <c r="UTO63" s="154" t="s">
        <v>8</v>
      </c>
      <c r="UTP63" s="154" t="s">
        <v>8</v>
      </c>
      <c r="UTQ63" s="154" t="s">
        <v>8</v>
      </c>
      <c r="UTR63" s="154" t="s">
        <v>8</v>
      </c>
      <c r="UTS63" s="154" t="s">
        <v>8</v>
      </c>
      <c r="UTT63" s="154" t="s">
        <v>8</v>
      </c>
      <c r="UTU63" s="154" t="s">
        <v>8</v>
      </c>
      <c r="UTV63" s="154" t="s">
        <v>8</v>
      </c>
      <c r="UTW63" s="154" t="s">
        <v>8</v>
      </c>
      <c r="UTX63" s="154" t="s">
        <v>8</v>
      </c>
      <c r="UTY63" s="154" t="s">
        <v>8</v>
      </c>
      <c r="UTZ63" s="154" t="s">
        <v>8</v>
      </c>
      <c r="UUA63" s="154" t="s">
        <v>8</v>
      </c>
      <c r="UUB63" s="154" t="s">
        <v>8</v>
      </c>
      <c r="UUC63" s="154" t="s">
        <v>8</v>
      </c>
      <c r="UUD63" s="154" t="s">
        <v>8</v>
      </c>
      <c r="UUE63" s="154" t="s">
        <v>8</v>
      </c>
      <c r="UUF63" s="154" t="s">
        <v>8</v>
      </c>
      <c r="UUG63" s="154" t="s">
        <v>8</v>
      </c>
      <c r="UUH63" s="154" t="s">
        <v>8</v>
      </c>
      <c r="UUI63" s="154" t="s">
        <v>8</v>
      </c>
      <c r="UUJ63" s="154" t="s">
        <v>8</v>
      </c>
      <c r="UUK63" s="154" t="s">
        <v>8</v>
      </c>
      <c r="UUL63" s="154" t="s">
        <v>8</v>
      </c>
      <c r="UUM63" s="154" t="s">
        <v>8</v>
      </c>
      <c r="UUN63" s="154" t="s">
        <v>8</v>
      </c>
      <c r="UUO63" s="154" t="s">
        <v>8</v>
      </c>
      <c r="UUP63" s="154" t="s">
        <v>8</v>
      </c>
      <c r="UUQ63" s="154" t="s">
        <v>8</v>
      </c>
      <c r="UUR63" s="154" t="s">
        <v>8</v>
      </c>
      <c r="UUS63" s="154" t="s">
        <v>8</v>
      </c>
      <c r="UUT63" s="154" t="s">
        <v>8</v>
      </c>
      <c r="UUU63" s="154" t="s">
        <v>8</v>
      </c>
      <c r="UUV63" s="154" t="s">
        <v>8</v>
      </c>
      <c r="UUW63" s="154" t="s">
        <v>8</v>
      </c>
      <c r="UUX63" s="154" t="s">
        <v>8</v>
      </c>
      <c r="UUY63" s="154" t="s">
        <v>8</v>
      </c>
      <c r="UUZ63" s="154" t="s">
        <v>8</v>
      </c>
      <c r="UVA63" s="154" t="s">
        <v>8</v>
      </c>
      <c r="UVB63" s="154" t="s">
        <v>8</v>
      </c>
      <c r="UVC63" s="154" t="s">
        <v>8</v>
      </c>
      <c r="UVD63" s="154" t="s">
        <v>8</v>
      </c>
      <c r="UVE63" s="154" t="s">
        <v>8</v>
      </c>
      <c r="UVF63" s="154" t="s">
        <v>8</v>
      </c>
      <c r="UVG63" s="154" t="s">
        <v>8</v>
      </c>
      <c r="UVH63" s="154" t="s">
        <v>8</v>
      </c>
      <c r="UVI63" s="154" t="s">
        <v>8</v>
      </c>
      <c r="UVJ63" s="154" t="s">
        <v>8</v>
      </c>
      <c r="UVK63" s="154" t="s">
        <v>8</v>
      </c>
      <c r="UVL63" s="154" t="s">
        <v>8</v>
      </c>
      <c r="UVM63" s="154" t="s">
        <v>8</v>
      </c>
      <c r="UVN63" s="154" t="s">
        <v>8</v>
      </c>
      <c r="UVO63" s="154" t="s">
        <v>8</v>
      </c>
      <c r="UVP63" s="154" t="s">
        <v>8</v>
      </c>
      <c r="UVQ63" s="154" t="s">
        <v>8</v>
      </c>
      <c r="UVR63" s="154" t="s">
        <v>8</v>
      </c>
      <c r="UVS63" s="154" t="s">
        <v>8</v>
      </c>
      <c r="UVT63" s="154" t="s">
        <v>8</v>
      </c>
      <c r="UVU63" s="154" t="s">
        <v>8</v>
      </c>
      <c r="UVV63" s="154" t="s">
        <v>8</v>
      </c>
      <c r="UVW63" s="154" t="s">
        <v>8</v>
      </c>
      <c r="UVX63" s="154" t="s">
        <v>8</v>
      </c>
      <c r="UVY63" s="154" t="s">
        <v>8</v>
      </c>
      <c r="UVZ63" s="154" t="s">
        <v>8</v>
      </c>
      <c r="UWA63" s="154" t="s">
        <v>8</v>
      </c>
      <c r="UWB63" s="154" t="s">
        <v>8</v>
      </c>
      <c r="UWC63" s="154" t="s">
        <v>8</v>
      </c>
      <c r="UWD63" s="154" t="s">
        <v>8</v>
      </c>
      <c r="UWE63" s="154" t="s">
        <v>8</v>
      </c>
      <c r="UWF63" s="154" t="s">
        <v>8</v>
      </c>
      <c r="UWG63" s="154" t="s">
        <v>8</v>
      </c>
      <c r="UWH63" s="154" t="s">
        <v>8</v>
      </c>
      <c r="UWI63" s="154" t="s">
        <v>8</v>
      </c>
      <c r="UWJ63" s="154" t="s">
        <v>8</v>
      </c>
      <c r="UWK63" s="154" t="s">
        <v>8</v>
      </c>
      <c r="UWL63" s="154" t="s">
        <v>8</v>
      </c>
      <c r="UWM63" s="154" t="s">
        <v>8</v>
      </c>
      <c r="UWN63" s="154" t="s">
        <v>8</v>
      </c>
      <c r="UWO63" s="154" t="s">
        <v>8</v>
      </c>
      <c r="UWP63" s="154" t="s">
        <v>8</v>
      </c>
      <c r="UWQ63" s="154" t="s">
        <v>8</v>
      </c>
      <c r="UWR63" s="154" t="s">
        <v>8</v>
      </c>
      <c r="UWS63" s="154" t="s">
        <v>8</v>
      </c>
      <c r="UWT63" s="154" t="s">
        <v>8</v>
      </c>
      <c r="UWU63" s="154" t="s">
        <v>8</v>
      </c>
      <c r="UWV63" s="154" t="s">
        <v>8</v>
      </c>
      <c r="UWW63" s="154" t="s">
        <v>8</v>
      </c>
      <c r="UWX63" s="154" t="s">
        <v>8</v>
      </c>
      <c r="UWY63" s="154" t="s">
        <v>8</v>
      </c>
      <c r="UWZ63" s="154" t="s">
        <v>8</v>
      </c>
      <c r="UXA63" s="154" t="s">
        <v>8</v>
      </c>
      <c r="UXB63" s="154" t="s">
        <v>8</v>
      </c>
      <c r="UXC63" s="154" t="s">
        <v>8</v>
      </c>
      <c r="UXD63" s="154" t="s">
        <v>8</v>
      </c>
      <c r="UXE63" s="154" t="s">
        <v>8</v>
      </c>
      <c r="UXF63" s="154" t="s">
        <v>8</v>
      </c>
      <c r="UXG63" s="154" t="s">
        <v>8</v>
      </c>
      <c r="UXH63" s="154" t="s">
        <v>8</v>
      </c>
      <c r="UXI63" s="154" t="s">
        <v>8</v>
      </c>
      <c r="UXJ63" s="154" t="s">
        <v>8</v>
      </c>
      <c r="UXK63" s="154" t="s">
        <v>8</v>
      </c>
      <c r="UXL63" s="154" t="s">
        <v>8</v>
      </c>
      <c r="UXM63" s="154" t="s">
        <v>8</v>
      </c>
      <c r="UXN63" s="154" t="s">
        <v>8</v>
      </c>
      <c r="UXO63" s="154" t="s">
        <v>8</v>
      </c>
      <c r="UXP63" s="154" t="s">
        <v>8</v>
      </c>
      <c r="UXQ63" s="154" t="s">
        <v>8</v>
      </c>
      <c r="UXR63" s="154" t="s">
        <v>8</v>
      </c>
      <c r="UXS63" s="154" t="s">
        <v>8</v>
      </c>
      <c r="UXT63" s="154" t="s">
        <v>8</v>
      </c>
      <c r="UXU63" s="154" t="s">
        <v>8</v>
      </c>
      <c r="UXV63" s="154" t="s">
        <v>8</v>
      </c>
      <c r="UXW63" s="154" t="s">
        <v>8</v>
      </c>
      <c r="UXX63" s="154" t="s">
        <v>8</v>
      </c>
      <c r="UXY63" s="154" t="s">
        <v>8</v>
      </c>
      <c r="UXZ63" s="154" t="s">
        <v>8</v>
      </c>
      <c r="UYA63" s="154" t="s">
        <v>8</v>
      </c>
      <c r="UYB63" s="154" t="s">
        <v>8</v>
      </c>
      <c r="UYC63" s="154" t="s">
        <v>8</v>
      </c>
      <c r="UYD63" s="154" t="s">
        <v>8</v>
      </c>
      <c r="UYE63" s="154" t="s">
        <v>8</v>
      </c>
      <c r="UYF63" s="154" t="s">
        <v>8</v>
      </c>
      <c r="UYG63" s="154" t="s">
        <v>8</v>
      </c>
      <c r="UYH63" s="154" t="s">
        <v>8</v>
      </c>
      <c r="UYI63" s="154" t="s">
        <v>8</v>
      </c>
      <c r="UYJ63" s="154" t="s">
        <v>8</v>
      </c>
      <c r="UYK63" s="154" t="s">
        <v>8</v>
      </c>
      <c r="UYL63" s="154" t="s">
        <v>8</v>
      </c>
      <c r="UYM63" s="154" t="s">
        <v>8</v>
      </c>
      <c r="UYN63" s="154" t="s">
        <v>8</v>
      </c>
      <c r="UYO63" s="154" t="s">
        <v>8</v>
      </c>
      <c r="UYP63" s="154" t="s">
        <v>8</v>
      </c>
      <c r="UYQ63" s="154" t="s">
        <v>8</v>
      </c>
      <c r="UYR63" s="154" t="s">
        <v>8</v>
      </c>
      <c r="UYS63" s="154" t="s">
        <v>8</v>
      </c>
      <c r="UYT63" s="154" t="s">
        <v>8</v>
      </c>
      <c r="UYU63" s="154" t="s">
        <v>8</v>
      </c>
      <c r="UYV63" s="154" t="s">
        <v>8</v>
      </c>
      <c r="UYW63" s="154" t="s">
        <v>8</v>
      </c>
      <c r="UYX63" s="154" t="s">
        <v>8</v>
      </c>
      <c r="UYY63" s="154" t="s">
        <v>8</v>
      </c>
      <c r="UYZ63" s="154" t="s">
        <v>8</v>
      </c>
      <c r="UZA63" s="154" t="s">
        <v>8</v>
      </c>
      <c r="UZB63" s="154" t="s">
        <v>8</v>
      </c>
      <c r="UZC63" s="154" t="s">
        <v>8</v>
      </c>
      <c r="UZD63" s="154" t="s">
        <v>8</v>
      </c>
      <c r="UZE63" s="154" t="s">
        <v>8</v>
      </c>
      <c r="UZF63" s="154" t="s">
        <v>8</v>
      </c>
      <c r="UZG63" s="154" t="s">
        <v>8</v>
      </c>
      <c r="UZH63" s="154" t="s">
        <v>8</v>
      </c>
      <c r="UZI63" s="154" t="s">
        <v>8</v>
      </c>
      <c r="UZJ63" s="154" t="s">
        <v>8</v>
      </c>
      <c r="UZK63" s="154" t="s">
        <v>8</v>
      </c>
      <c r="UZL63" s="154" t="s">
        <v>8</v>
      </c>
      <c r="UZM63" s="154" t="s">
        <v>8</v>
      </c>
      <c r="UZN63" s="154" t="s">
        <v>8</v>
      </c>
      <c r="UZO63" s="154" t="s">
        <v>8</v>
      </c>
      <c r="UZP63" s="154" t="s">
        <v>8</v>
      </c>
      <c r="UZQ63" s="154" t="s">
        <v>8</v>
      </c>
      <c r="UZR63" s="154" t="s">
        <v>8</v>
      </c>
      <c r="UZS63" s="154" t="s">
        <v>8</v>
      </c>
      <c r="UZT63" s="154" t="s">
        <v>8</v>
      </c>
      <c r="UZU63" s="154" t="s">
        <v>8</v>
      </c>
      <c r="UZV63" s="154" t="s">
        <v>8</v>
      </c>
      <c r="UZW63" s="154" t="s">
        <v>8</v>
      </c>
      <c r="UZX63" s="154" t="s">
        <v>8</v>
      </c>
      <c r="UZY63" s="154" t="s">
        <v>8</v>
      </c>
      <c r="UZZ63" s="154" t="s">
        <v>8</v>
      </c>
      <c r="VAA63" s="154" t="s">
        <v>8</v>
      </c>
      <c r="VAB63" s="154" t="s">
        <v>8</v>
      </c>
      <c r="VAC63" s="154" t="s">
        <v>8</v>
      </c>
      <c r="VAD63" s="154" t="s">
        <v>8</v>
      </c>
      <c r="VAE63" s="154" t="s">
        <v>8</v>
      </c>
      <c r="VAF63" s="154" t="s">
        <v>8</v>
      </c>
      <c r="VAG63" s="154" t="s">
        <v>8</v>
      </c>
      <c r="VAH63" s="154" t="s">
        <v>8</v>
      </c>
      <c r="VAI63" s="154" t="s">
        <v>8</v>
      </c>
      <c r="VAJ63" s="154" t="s">
        <v>8</v>
      </c>
      <c r="VAK63" s="154" t="s">
        <v>8</v>
      </c>
      <c r="VAL63" s="154" t="s">
        <v>8</v>
      </c>
      <c r="VAM63" s="154" t="s">
        <v>8</v>
      </c>
      <c r="VAN63" s="154" t="s">
        <v>8</v>
      </c>
      <c r="VAO63" s="154" t="s">
        <v>8</v>
      </c>
      <c r="VAP63" s="154" t="s">
        <v>8</v>
      </c>
      <c r="VAQ63" s="154" t="s">
        <v>8</v>
      </c>
      <c r="VAR63" s="154" t="s">
        <v>8</v>
      </c>
      <c r="VAS63" s="154" t="s">
        <v>8</v>
      </c>
      <c r="VAT63" s="154" t="s">
        <v>8</v>
      </c>
      <c r="VAU63" s="154" t="s">
        <v>8</v>
      </c>
      <c r="VAV63" s="154" t="s">
        <v>8</v>
      </c>
      <c r="VAW63" s="154" t="s">
        <v>8</v>
      </c>
      <c r="VAX63" s="154" t="s">
        <v>8</v>
      </c>
      <c r="VAY63" s="154" t="s">
        <v>8</v>
      </c>
      <c r="VAZ63" s="154" t="s">
        <v>8</v>
      </c>
      <c r="VBA63" s="154" t="s">
        <v>8</v>
      </c>
      <c r="VBB63" s="154" t="s">
        <v>8</v>
      </c>
      <c r="VBC63" s="154" t="s">
        <v>8</v>
      </c>
      <c r="VBD63" s="154" t="s">
        <v>8</v>
      </c>
      <c r="VBE63" s="154" t="s">
        <v>8</v>
      </c>
      <c r="VBF63" s="154" t="s">
        <v>8</v>
      </c>
      <c r="VBG63" s="154" t="s">
        <v>8</v>
      </c>
      <c r="VBH63" s="154" t="s">
        <v>8</v>
      </c>
      <c r="VBI63" s="154" t="s">
        <v>8</v>
      </c>
      <c r="VBJ63" s="154" t="s">
        <v>8</v>
      </c>
      <c r="VBK63" s="154" t="s">
        <v>8</v>
      </c>
      <c r="VBL63" s="154" t="s">
        <v>8</v>
      </c>
      <c r="VBM63" s="154" t="s">
        <v>8</v>
      </c>
      <c r="VBN63" s="154" t="s">
        <v>8</v>
      </c>
      <c r="VBO63" s="154" t="s">
        <v>8</v>
      </c>
      <c r="VBP63" s="154" t="s">
        <v>8</v>
      </c>
      <c r="VBQ63" s="154" t="s">
        <v>8</v>
      </c>
      <c r="VBR63" s="154" t="s">
        <v>8</v>
      </c>
      <c r="VBS63" s="154" t="s">
        <v>8</v>
      </c>
      <c r="VBT63" s="154" t="s">
        <v>8</v>
      </c>
      <c r="VBU63" s="154" t="s">
        <v>8</v>
      </c>
      <c r="VBV63" s="154" t="s">
        <v>8</v>
      </c>
      <c r="VBW63" s="154" t="s">
        <v>8</v>
      </c>
      <c r="VBX63" s="154" t="s">
        <v>8</v>
      </c>
      <c r="VBY63" s="154" t="s">
        <v>8</v>
      </c>
      <c r="VBZ63" s="154" t="s">
        <v>8</v>
      </c>
      <c r="VCA63" s="154" t="s">
        <v>8</v>
      </c>
      <c r="VCB63" s="154" t="s">
        <v>8</v>
      </c>
      <c r="VCC63" s="154" t="s">
        <v>8</v>
      </c>
      <c r="VCD63" s="154" t="s">
        <v>8</v>
      </c>
      <c r="VCE63" s="154" t="s">
        <v>8</v>
      </c>
      <c r="VCF63" s="154" t="s">
        <v>8</v>
      </c>
      <c r="VCG63" s="154" t="s">
        <v>8</v>
      </c>
      <c r="VCH63" s="154" t="s">
        <v>8</v>
      </c>
      <c r="VCI63" s="154" t="s">
        <v>8</v>
      </c>
      <c r="VCJ63" s="154" t="s">
        <v>8</v>
      </c>
      <c r="VCK63" s="154" t="s">
        <v>8</v>
      </c>
      <c r="VCL63" s="154" t="s">
        <v>8</v>
      </c>
      <c r="VCM63" s="154" t="s">
        <v>8</v>
      </c>
      <c r="VCN63" s="154" t="s">
        <v>8</v>
      </c>
      <c r="VCO63" s="154" t="s">
        <v>8</v>
      </c>
      <c r="VCP63" s="154" t="s">
        <v>8</v>
      </c>
      <c r="VCQ63" s="154" t="s">
        <v>8</v>
      </c>
      <c r="VCR63" s="154" t="s">
        <v>8</v>
      </c>
      <c r="VCS63" s="154" t="s">
        <v>8</v>
      </c>
      <c r="VCT63" s="154" t="s">
        <v>8</v>
      </c>
      <c r="VCU63" s="154" t="s">
        <v>8</v>
      </c>
      <c r="VCV63" s="154" t="s">
        <v>8</v>
      </c>
      <c r="VCW63" s="154" t="s">
        <v>8</v>
      </c>
      <c r="VCX63" s="154" t="s">
        <v>8</v>
      </c>
      <c r="VCY63" s="154" t="s">
        <v>8</v>
      </c>
      <c r="VCZ63" s="154" t="s">
        <v>8</v>
      </c>
      <c r="VDA63" s="154" t="s">
        <v>8</v>
      </c>
      <c r="VDB63" s="154" t="s">
        <v>8</v>
      </c>
      <c r="VDC63" s="154" t="s">
        <v>8</v>
      </c>
      <c r="VDD63" s="154" t="s">
        <v>8</v>
      </c>
      <c r="VDE63" s="154" t="s">
        <v>8</v>
      </c>
      <c r="VDF63" s="154" t="s">
        <v>8</v>
      </c>
      <c r="VDG63" s="154" t="s">
        <v>8</v>
      </c>
      <c r="VDH63" s="154" t="s">
        <v>8</v>
      </c>
      <c r="VDI63" s="154" t="s">
        <v>8</v>
      </c>
      <c r="VDJ63" s="154" t="s">
        <v>8</v>
      </c>
      <c r="VDK63" s="154" t="s">
        <v>8</v>
      </c>
      <c r="VDL63" s="154" t="s">
        <v>8</v>
      </c>
      <c r="VDM63" s="154" t="s">
        <v>8</v>
      </c>
      <c r="VDN63" s="154" t="s">
        <v>8</v>
      </c>
      <c r="VDO63" s="154" t="s">
        <v>8</v>
      </c>
      <c r="VDP63" s="154" t="s">
        <v>8</v>
      </c>
      <c r="VDQ63" s="154" t="s">
        <v>8</v>
      </c>
      <c r="VDR63" s="154" t="s">
        <v>8</v>
      </c>
      <c r="VDS63" s="154" t="s">
        <v>8</v>
      </c>
      <c r="VDT63" s="154" t="s">
        <v>8</v>
      </c>
      <c r="VDU63" s="154" t="s">
        <v>8</v>
      </c>
      <c r="VDV63" s="154" t="s">
        <v>8</v>
      </c>
      <c r="VDW63" s="154" t="s">
        <v>8</v>
      </c>
      <c r="VDX63" s="154" t="s">
        <v>8</v>
      </c>
      <c r="VDY63" s="154" t="s">
        <v>8</v>
      </c>
      <c r="VDZ63" s="154" t="s">
        <v>8</v>
      </c>
      <c r="VEA63" s="154" t="s">
        <v>8</v>
      </c>
      <c r="VEB63" s="154" t="s">
        <v>8</v>
      </c>
      <c r="VEC63" s="154" t="s">
        <v>8</v>
      </c>
      <c r="VED63" s="154" t="s">
        <v>8</v>
      </c>
      <c r="VEE63" s="154" t="s">
        <v>8</v>
      </c>
      <c r="VEF63" s="154" t="s">
        <v>8</v>
      </c>
      <c r="VEG63" s="154" t="s">
        <v>8</v>
      </c>
      <c r="VEH63" s="154" t="s">
        <v>8</v>
      </c>
      <c r="VEI63" s="154" t="s">
        <v>8</v>
      </c>
      <c r="VEJ63" s="154" t="s">
        <v>8</v>
      </c>
      <c r="VEK63" s="154" t="s">
        <v>8</v>
      </c>
      <c r="VEL63" s="154" t="s">
        <v>8</v>
      </c>
      <c r="VEM63" s="154" t="s">
        <v>8</v>
      </c>
      <c r="VEN63" s="154" t="s">
        <v>8</v>
      </c>
      <c r="VEO63" s="154" t="s">
        <v>8</v>
      </c>
      <c r="VEP63" s="154" t="s">
        <v>8</v>
      </c>
      <c r="VEQ63" s="154" t="s">
        <v>8</v>
      </c>
      <c r="VER63" s="154" t="s">
        <v>8</v>
      </c>
      <c r="VES63" s="154" t="s">
        <v>8</v>
      </c>
      <c r="VET63" s="154" t="s">
        <v>8</v>
      </c>
      <c r="VEU63" s="154" t="s">
        <v>8</v>
      </c>
      <c r="VEV63" s="154" t="s">
        <v>8</v>
      </c>
      <c r="VEW63" s="154" t="s">
        <v>8</v>
      </c>
      <c r="VEX63" s="154" t="s">
        <v>8</v>
      </c>
      <c r="VEY63" s="154" t="s">
        <v>8</v>
      </c>
      <c r="VEZ63" s="154" t="s">
        <v>8</v>
      </c>
      <c r="VFA63" s="154" t="s">
        <v>8</v>
      </c>
      <c r="VFB63" s="154" t="s">
        <v>8</v>
      </c>
      <c r="VFC63" s="154" t="s">
        <v>8</v>
      </c>
      <c r="VFD63" s="154" t="s">
        <v>8</v>
      </c>
      <c r="VFE63" s="154" t="s">
        <v>8</v>
      </c>
      <c r="VFF63" s="154" t="s">
        <v>8</v>
      </c>
      <c r="VFG63" s="154" t="s">
        <v>8</v>
      </c>
      <c r="VFH63" s="154" t="s">
        <v>8</v>
      </c>
      <c r="VFI63" s="154" t="s">
        <v>8</v>
      </c>
      <c r="VFJ63" s="154" t="s">
        <v>8</v>
      </c>
      <c r="VFK63" s="154" t="s">
        <v>8</v>
      </c>
      <c r="VFL63" s="154" t="s">
        <v>8</v>
      </c>
      <c r="VFM63" s="154" t="s">
        <v>8</v>
      </c>
      <c r="VFN63" s="154" t="s">
        <v>8</v>
      </c>
      <c r="VFO63" s="154" t="s">
        <v>8</v>
      </c>
      <c r="VFP63" s="154" t="s">
        <v>8</v>
      </c>
      <c r="VFQ63" s="154" t="s">
        <v>8</v>
      </c>
      <c r="VFR63" s="154" t="s">
        <v>8</v>
      </c>
      <c r="VFS63" s="154" t="s">
        <v>8</v>
      </c>
      <c r="VFT63" s="154" t="s">
        <v>8</v>
      </c>
      <c r="VFU63" s="154" t="s">
        <v>8</v>
      </c>
      <c r="VFV63" s="154" t="s">
        <v>8</v>
      </c>
      <c r="VFW63" s="154" t="s">
        <v>8</v>
      </c>
      <c r="VFX63" s="154" t="s">
        <v>8</v>
      </c>
      <c r="VFY63" s="154" t="s">
        <v>8</v>
      </c>
      <c r="VFZ63" s="154" t="s">
        <v>8</v>
      </c>
      <c r="VGA63" s="154" t="s">
        <v>8</v>
      </c>
      <c r="VGB63" s="154" t="s">
        <v>8</v>
      </c>
      <c r="VGC63" s="154" t="s">
        <v>8</v>
      </c>
      <c r="VGD63" s="154" t="s">
        <v>8</v>
      </c>
      <c r="VGE63" s="154" t="s">
        <v>8</v>
      </c>
      <c r="VGF63" s="154" t="s">
        <v>8</v>
      </c>
      <c r="VGG63" s="154" t="s">
        <v>8</v>
      </c>
      <c r="VGH63" s="154" t="s">
        <v>8</v>
      </c>
      <c r="VGI63" s="154" t="s">
        <v>8</v>
      </c>
      <c r="VGJ63" s="154" t="s">
        <v>8</v>
      </c>
      <c r="VGK63" s="154" t="s">
        <v>8</v>
      </c>
      <c r="VGL63" s="154" t="s">
        <v>8</v>
      </c>
      <c r="VGM63" s="154" t="s">
        <v>8</v>
      </c>
      <c r="VGN63" s="154" t="s">
        <v>8</v>
      </c>
      <c r="VGO63" s="154" t="s">
        <v>8</v>
      </c>
      <c r="VGP63" s="154" t="s">
        <v>8</v>
      </c>
      <c r="VGQ63" s="154" t="s">
        <v>8</v>
      </c>
      <c r="VGR63" s="154" t="s">
        <v>8</v>
      </c>
      <c r="VGS63" s="154" t="s">
        <v>8</v>
      </c>
      <c r="VGT63" s="154" t="s">
        <v>8</v>
      </c>
      <c r="VGU63" s="154" t="s">
        <v>8</v>
      </c>
      <c r="VGV63" s="154" t="s">
        <v>8</v>
      </c>
      <c r="VGW63" s="154" t="s">
        <v>8</v>
      </c>
      <c r="VGX63" s="154" t="s">
        <v>8</v>
      </c>
      <c r="VGY63" s="154" t="s">
        <v>8</v>
      </c>
      <c r="VGZ63" s="154" t="s">
        <v>8</v>
      </c>
      <c r="VHA63" s="154" t="s">
        <v>8</v>
      </c>
      <c r="VHB63" s="154" t="s">
        <v>8</v>
      </c>
      <c r="VHC63" s="154" t="s">
        <v>8</v>
      </c>
      <c r="VHD63" s="154" t="s">
        <v>8</v>
      </c>
      <c r="VHE63" s="154" t="s">
        <v>8</v>
      </c>
      <c r="VHF63" s="154" t="s">
        <v>8</v>
      </c>
      <c r="VHG63" s="154" t="s">
        <v>8</v>
      </c>
      <c r="VHH63" s="154" t="s">
        <v>8</v>
      </c>
      <c r="VHI63" s="154" t="s">
        <v>8</v>
      </c>
      <c r="VHJ63" s="154" t="s">
        <v>8</v>
      </c>
      <c r="VHK63" s="154" t="s">
        <v>8</v>
      </c>
      <c r="VHL63" s="154" t="s">
        <v>8</v>
      </c>
      <c r="VHM63" s="154" t="s">
        <v>8</v>
      </c>
      <c r="VHN63" s="154" t="s">
        <v>8</v>
      </c>
      <c r="VHO63" s="154" t="s">
        <v>8</v>
      </c>
      <c r="VHP63" s="154" t="s">
        <v>8</v>
      </c>
      <c r="VHQ63" s="154" t="s">
        <v>8</v>
      </c>
      <c r="VHR63" s="154" t="s">
        <v>8</v>
      </c>
      <c r="VHS63" s="154" t="s">
        <v>8</v>
      </c>
      <c r="VHT63" s="154" t="s">
        <v>8</v>
      </c>
      <c r="VHU63" s="154" t="s">
        <v>8</v>
      </c>
      <c r="VHV63" s="154" t="s">
        <v>8</v>
      </c>
      <c r="VHW63" s="154" t="s">
        <v>8</v>
      </c>
      <c r="VHX63" s="154" t="s">
        <v>8</v>
      </c>
      <c r="VHY63" s="154" t="s">
        <v>8</v>
      </c>
      <c r="VHZ63" s="154" t="s">
        <v>8</v>
      </c>
      <c r="VIA63" s="154" t="s">
        <v>8</v>
      </c>
      <c r="VIB63" s="154" t="s">
        <v>8</v>
      </c>
      <c r="VIC63" s="154" t="s">
        <v>8</v>
      </c>
      <c r="VID63" s="154" t="s">
        <v>8</v>
      </c>
      <c r="VIE63" s="154" t="s">
        <v>8</v>
      </c>
      <c r="VIF63" s="154" t="s">
        <v>8</v>
      </c>
      <c r="VIG63" s="154" t="s">
        <v>8</v>
      </c>
      <c r="VIH63" s="154" t="s">
        <v>8</v>
      </c>
      <c r="VII63" s="154" t="s">
        <v>8</v>
      </c>
      <c r="VIJ63" s="154" t="s">
        <v>8</v>
      </c>
      <c r="VIK63" s="154" t="s">
        <v>8</v>
      </c>
      <c r="VIL63" s="154" t="s">
        <v>8</v>
      </c>
      <c r="VIM63" s="154" t="s">
        <v>8</v>
      </c>
      <c r="VIN63" s="154" t="s">
        <v>8</v>
      </c>
      <c r="VIO63" s="154" t="s">
        <v>8</v>
      </c>
      <c r="VIP63" s="154" t="s">
        <v>8</v>
      </c>
      <c r="VIQ63" s="154" t="s">
        <v>8</v>
      </c>
      <c r="VIR63" s="154" t="s">
        <v>8</v>
      </c>
      <c r="VIS63" s="154" t="s">
        <v>8</v>
      </c>
      <c r="VIT63" s="154" t="s">
        <v>8</v>
      </c>
      <c r="VIU63" s="154" t="s">
        <v>8</v>
      </c>
      <c r="VIV63" s="154" t="s">
        <v>8</v>
      </c>
      <c r="VIW63" s="154" t="s">
        <v>8</v>
      </c>
      <c r="VIX63" s="154" t="s">
        <v>8</v>
      </c>
      <c r="VIY63" s="154" t="s">
        <v>8</v>
      </c>
      <c r="VIZ63" s="154" t="s">
        <v>8</v>
      </c>
      <c r="VJA63" s="154" t="s">
        <v>8</v>
      </c>
      <c r="VJB63" s="154" t="s">
        <v>8</v>
      </c>
      <c r="VJC63" s="154" t="s">
        <v>8</v>
      </c>
      <c r="VJD63" s="154" t="s">
        <v>8</v>
      </c>
      <c r="VJE63" s="154" t="s">
        <v>8</v>
      </c>
      <c r="VJF63" s="154" t="s">
        <v>8</v>
      </c>
      <c r="VJG63" s="154" t="s">
        <v>8</v>
      </c>
      <c r="VJH63" s="154" t="s">
        <v>8</v>
      </c>
      <c r="VJI63" s="154" t="s">
        <v>8</v>
      </c>
      <c r="VJJ63" s="154" t="s">
        <v>8</v>
      </c>
      <c r="VJK63" s="154" t="s">
        <v>8</v>
      </c>
      <c r="VJL63" s="154" t="s">
        <v>8</v>
      </c>
      <c r="VJM63" s="154" t="s">
        <v>8</v>
      </c>
      <c r="VJN63" s="154" t="s">
        <v>8</v>
      </c>
      <c r="VJO63" s="154" t="s">
        <v>8</v>
      </c>
      <c r="VJP63" s="154" t="s">
        <v>8</v>
      </c>
      <c r="VJQ63" s="154" t="s">
        <v>8</v>
      </c>
      <c r="VJR63" s="154" t="s">
        <v>8</v>
      </c>
      <c r="VJS63" s="154" t="s">
        <v>8</v>
      </c>
      <c r="VJT63" s="154" t="s">
        <v>8</v>
      </c>
      <c r="VJU63" s="154" t="s">
        <v>8</v>
      </c>
      <c r="VJV63" s="154" t="s">
        <v>8</v>
      </c>
      <c r="VJW63" s="154" t="s">
        <v>8</v>
      </c>
      <c r="VJX63" s="154" t="s">
        <v>8</v>
      </c>
      <c r="VJY63" s="154" t="s">
        <v>8</v>
      </c>
      <c r="VJZ63" s="154" t="s">
        <v>8</v>
      </c>
      <c r="VKA63" s="154" t="s">
        <v>8</v>
      </c>
      <c r="VKB63" s="154" t="s">
        <v>8</v>
      </c>
      <c r="VKC63" s="154" t="s">
        <v>8</v>
      </c>
      <c r="VKD63" s="154" t="s">
        <v>8</v>
      </c>
      <c r="VKE63" s="154" t="s">
        <v>8</v>
      </c>
      <c r="VKF63" s="154" t="s">
        <v>8</v>
      </c>
      <c r="VKG63" s="154" t="s">
        <v>8</v>
      </c>
      <c r="VKH63" s="154" t="s">
        <v>8</v>
      </c>
      <c r="VKI63" s="154" t="s">
        <v>8</v>
      </c>
      <c r="VKJ63" s="154" t="s">
        <v>8</v>
      </c>
      <c r="VKK63" s="154" t="s">
        <v>8</v>
      </c>
      <c r="VKL63" s="154" t="s">
        <v>8</v>
      </c>
      <c r="VKM63" s="154" t="s">
        <v>8</v>
      </c>
      <c r="VKN63" s="154" t="s">
        <v>8</v>
      </c>
      <c r="VKO63" s="154" t="s">
        <v>8</v>
      </c>
      <c r="VKP63" s="154" t="s">
        <v>8</v>
      </c>
      <c r="VKQ63" s="154" t="s">
        <v>8</v>
      </c>
      <c r="VKR63" s="154" t="s">
        <v>8</v>
      </c>
      <c r="VKS63" s="154" t="s">
        <v>8</v>
      </c>
      <c r="VKT63" s="154" t="s">
        <v>8</v>
      </c>
      <c r="VKU63" s="154" t="s">
        <v>8</v>
      </c>
      <c r="VKV63" s="154" t="s">
        <v>8</v>
      </c>
      <c r="VKW63" s="154" t="s">
        <v>8</v>
      </c>
      <c r="VKX63" s="154" t="s">
        <v>8</v>
      </c>
      <c r="VKY63" s="154" t="s">
        <v>8</v>
      </c>
      <c r="VKZ63" s="154" t="s">
        <v>8</v>
      </c>
      <c r="VLA63" s="154" t="s">
        <v>8</v>
      </c>
      <c r="VLB63" s="154" t="s">
        <v>8</v>
      </c>
      <c r="VLC63" s="154" t="s">
        <v>8</v>
      </c>
      <c r="VLD63" s="154" t="s">
        <v>8</v>
      </c>
      <c r="VLE63" s="154" t="s">
        <v>8</v>
      </c>
      <c r="VLF63" s="154" t="s">
        <v>8</v>
      </c>
      <c r="VLG63" s="154" t="s">
        <v>8</v>
      </c>
      <c r="VLH63" s="154" t="s">
        <v>8</v>
      </c>
      <c r="VLI63" s="154" t="s">
        <v>8</v>
      </c>
      <c r="VLJ63" s="154" t="s">
        <v>8</v>
      </c>
      <c r="VLK63" s="154" t="s">
        <v>8</v>
      </c>
      <c r="VLL63" s="154" t="s">
        <v>8</v>
      </c>
      <c r="VLM63" s="154" t="s">
        <v>8</v>
      </c>
      <c r="VLN63" s="154" t="s">
        <v>8</v>
      </c>
      <c r="VLO63" s="154" t="s">
        <v>8</v>
      </c>
      <c r="VLP63" s="154" t="s">
        <v>8</v>
      </c>
      <c r="VLQ63" s="154" t="s">
        <v>8</v>
      </c>
      <c r="VLR63" s="154" t="s">
        <v>8</v>
      </c>
      <c r="VLS63" s="154" t="s">
        <v>8</v>
      </c>
      <c r="VLT63" s="154" t="s">
        <v>8</v>
      </c>
      <c r="VLU63" s="154" t="s">
        <v>8</v>
      </c>
      <c r="VLV63" s="154" t="s">
        <v>8</v>
      </c>
      <c r="VLW63" s="154" t="s">
        <v>8</v>
      </c>
      <c r="VLX63" s="154" t="s">
        <v>8</v>
      </c>
      <c r="VLY63" s="154" t="s">
        <v>8</v>
      </c>
      <c r="VLZ63" s="154" t="s">
        <v>8</v>
      </c>
      <c r="VMA63" s="154" t="s">
        <v>8</v>
      </c>
      <c r="VMB63" s="154" t="s">
        <v>8</v>
      </c>
      <c r="VMC63" s="154" t="s">
        <v>8</v>
      </c>
      <c r="VMD63" s="154" t="s">
        <v>8</v>
      </c>
      <c r="VME63" s="154" t="s">
        <v>8</v>
      </c>
      <c r="VMF63" s="154" t="s">
        <v>8</v>
      </c>
      <c r="VMG63" s="154" t="s">
        <v>8</v>
      </c>
      <c r="VMH63" s="154" t="s">
        <v>8</v>
      </c>
      <c r="VMI63" s="154" t="s">
        <v>8</v>
      </c>
      <c r="VMJ63" s="154" t="s">
        <v>8</v>
      </c>
      <c r="VMK63" s="154" t="s">
        <v>8</v>
      </c>
      <c r="VML63" s="154" t="s">
        <v>8</v>
      </c>
      <c r="VMM63" s="154" t="s">
        <v>8</v>
      </c>
      <c r="VMN63" s="154" t="s">
        <v>8</v>
      </c>
      <c r="VMO63" s="154" t="s">
        <v>8</v>
      </c>
      <c r="VMP63" s="154" t="s">
        <v>8</v>
      </c>
      <c r="VMQ63" s="154" t="s">
        <v>8</v>
      </c>
      <c r="VMR63" s="154" t="s">
        <v>8</v>
      </c>
      <c r="VMS63" s="154" t="s">
        <v>8</v>
      </c>
      <c r="VMT63" s="154" t="s">
        <v>8</v>
      </c>
      <c r="VMU63" s="154" t="s">
        <v>8</v>
      </c>
      <c r="VMV63" s="154" t="s">
        <v>8</v>
      </c>
      <c r="VMW63" s="154" t="s">
        <v>8</v>
      </c>
      <c r="VMX63" s="154" t="s">
        <v>8</v>
      </c>
      <c r="VMY63" s="154" t="s">
        <v>8</v>
      </c>
      <c r="VMZ63" s="154" t="s">
        <v>8</v>
      </c>
      <c r="VNA63" s="154" t="s">
        <v>8</v>
      </c>
      <c r="VNB63" s="154" t="s">
        <v>8</v>
      </c>
      <c r="VNC63" s="154" t="s">
        <v>8</v>
      </c>
      <c r="VND63" s="154" t="s">
        <v>8</v>
      </c>
      <c r="VNE63" s="154" t="s">
        <v>8</v>
      </c>
      <c r="VNF63" s="154" t="s">
        <v>8</v>
      </c>
      <c r="VNG63" s="154" t="s">
        <v>8</v>
      </c>
      <c r="VNH63" s="154" t="s">
        <v>8</v>
      </c>
      <c r="VNI63" s="154" t="s">
        <v>8</v>
      </c>
      <c r="VNJ63" s="154" t="s">
        <v>8</v>
      </c>
      <c r="VNK63" s="154" t="s">
        <v>8</v>
      </c>
      <c r="VNL63" s="154" t="s">
        <v>8</v>
      </c>
      <c r="VNM63" s="154" t="s">
        <v>8</v>
      </c>
      <c r="VNN63" s="154" t="s">
        <v>8</v>
      </c>
      <c r="VNO63" s="154" t="s">
        <v>8</v>
      </c>
      <c r="VNP63" s="154" t="s">
        <v>8</v>
      </c>
      <c r="VNQ63" s="154" t="s">
        <v>8</v>
      </c>
      <c r="VNR63" s="154" t="s">
        <v>8</v>
      </c>
      <c r="VNS63" s="154" t="s">
        <v>8</v>
      </c>
      <c r="VNT63" s="154" t="s">
        <v>8</v>
      </c>
      <c r="VNU63" s="154" t="s">
        <v>8</v>
      </c>
      <c r="VNV63" s="154" t="s">
        <v>8</v>
      </c>
      <c r="VNW63" s="154" t="s">
        <v>8</v>
      </c>
      <c r="VNX63" s="154" t="s">
        <v>8</v>
      </c>
      <c r="VNY63" s="154" t="s">
        <v>8</v>
      </c>
      <c r="VNZ63" s="154" t="s">
        <v>8</v>
      </c>
      <c r="VOA63" s="154" t="s">
        <v>8</v>
      </c>
      <c r="VOB63" s="154" t="s">
        <v>8</v>
      </c>
      <c r="VOC63" s="154" t="s">
        <v>8</v>
      </c>
      <c r="VOD63" s="154" t="s">
        <v>8</v>
      </c>
      <c r="VOE63" s="154" t="s">
        <v>8</v>
      </c>
      <c r="VOF63" s="154" t="s">
        <v>8</v>
      </c>
      <c r="VOG63" s="154" t="s">
        <v>8</v>
      </c>
      <c r="VOH63" s="154" t="s">
        <v>8</v>
      </c>
      <c r="VOI63" s="154" t="s">
        <v>8</v>
      </c>
      <c r="VOJ63" s="154" t="s">
        <v>8</v>
      </c>
      <c r="VOK63" s="154" t="s">
        <v>8</v>
      </c>
      <c r="VOL63" s="154" t="s">
        <v>8</v>
      </c>
      <c r="VOM63" s="154" t="s">
        <v>8</v>
      </c>
      <c r="VON63" s="154" t="s">
        <v>8</v>
      </c>
      <c r="VOO63" s="154" t="s">
        <v>8</v>
      </c>
      <c r="VOP63" s="154" t="s">
        <v>8</v>
      </c>
      <c r="VOQ63" s="154" t="s">
        <v>8</v>
      </c>
      <c r="VOR63" s="154" t="s">
        <v>8</v>
      </c>
      <c r="VOS63" s="154" t="s">
        <v>8</v>
      </c>
      <c r="VOT63" s="154" t="s">
        <v>8</v>
      </c>
      <c r="VOU63" s="154" t="s">
        <v>8</v>
      </c>
      <c r="VOV63" s="154" t="s">
        <v>8</v>
      </c>
      <c r="VOW63" s="154" t="s">
        <v>8</v>
      </c>
      <c r="VOX63" s="154" t="s">
        <v>8</v>
      </c>
      <c r="VOY63" s="154" t="s">
        <v>8</v>
      </c>
      <c r="VOZ63" s="154" t="s">
        <v>8</v>
      </c>
      <c r="VPA63" s="154" t="s">
        <v>8</v>
      </c>
      <c r="VPB63" s="154" t="s">
        <v>8</v>
      </c>
      <c r="VPC63" s="154" t="s">
        <v>8</v>
      </c>
      <c r="VPD63" s="154" t="s">
        <v>8</v>
      </c>
      <c r="VPE63" s="154" t="s">
        <v>8</v>
      </c>
      <c r="VPF63" s="154" t="s">
        <v>8</v>
      </c>
      <c r="VPG63" s="154" t="s">
        <v>8</v>
      </c>
      <c r="VPH63" s="154" t="s">
        <v>8</v>
      </c>
      <c r="VPI63" s="154" t="s">
        <v>8</v>
      </c>
      <c r="VPJ63" s="154" t="s">
        <v>8</v>
      </c>
      <c r="VPK63" s="154" t="s">
        <v>8</v>
      </c>
      <c r="VPL63" s="154" t="s">
        <v>8</v>
      </c>
      <c r="VPM63" s="154" t="s">
        <v>8</v>
      </c>
      <c r="VPN63" s="154" t="s">
        <v>8</v>
      </c>
      <c r="VPO63" s="154" t="s">
        <v>8</v>
      </c>
      <c r="VPP63" s="154" t="s">
        <v>8</v>
      </c>
      <c r="VPQ63" s="154" t="s">
        <v>8</v>
      </c>
      <c r="VPR63" s="154" t="s">
        <v>8</v>
      </c>
      <c r="VPS63" s="154" t="s">
        <v>8</v>
      </c>
      <c r="VPT63" s="154" t="s">
        <v>8</v>
      </c>
      <c r="VPU63" s="154" t="s">
        <v>8</v>
      </c>
      <c r="VPV63" s="154" t="s">
        <v>8</v>
      </c>
      <c r="VPW63" s="154" t="s">
        <v>8</v>
      </c>
      <c r="VPX63" s="154" t="s">
        <v>8</v>
      </c>
      <c r="VPY63" s="154" t="s">
        <v>8</v>
      </c>
      <c r="VPZ63" s="154" t="s">
        <v>8</v>
      </c>
      <c r="VQA63" s="154" t="s">
        <v>8</v>
      </c>
      <c r="VQB63" s="154" t="s">
        <v>8</v>
      </c>
      <c r="VQC63" s="154" t="s">
        <v>8</v>
      </c>
      <c r="VQD63" s="154" t="s">
        <v>8</v>
      </c>
      <c r="VQE63" s="154" t="s">
        <v>8</v>
      </c>
      <c r="VQF63" s="154" t="s">
        <v>8</v>
      </c>
      <c r="VQG63" s="154" t="s">
        <v>8</v>
      </c>
      <c r="VQH63" s="154" t="s">
        <v>8</v>
      </c>
      <c r="VQI63" s="154" t="s">
        <v>8</v>
      </c>
      <c r="VQJ63" s="154" t="s">
        <v>8</v>
      </c>
      <c r="VQK63" s="154" t="s">
        <v>8</v>
      </c>
      <c r="VQL63" s="154" t="s">
        <v>8</v>
      </c>
      <c r="VQM63" s="154" t="s">
        <v>8</v>
      </c>
      <c r="VQN63" s="154" t="s">
        <v>8</v>
      </c>
      <c r="VQO63" s="154" t="s">
        <v>8</v>
      </c>
      <c r="VQP63" s="154" t="s">
        <v>8</v>
      </c>
      <c r="VQQ63" s="154" t="s">
        <v>8</v>
      </c>
      <c r="VQR63" s="154" t="s">
        <v>8</v>
      </c>
      <c r="VQS63" s="154" t="s">
        <v>8</v>
      </c>
      <c r="VQT63" s="154" t="s">
        <v>8</v>
      </c>
      <c r="VQU63" s="154" t="s">
        <v>8</v>
      </c>
      <c r="VQV63" s="154" t="s">
        <v>8</v>
      </c>
      <c r="VQW63" s="154" t="s">
        <v>8</v>
      </c>
      <c r="VQX63" s="154" t="s">
        <v>8</v>
      </c>
      <c r="VQY63" s="154" t="s">
        <v>8</v>
      </c>
      <c r="VQZ63" s="154" t="s">
        <v>8</v>
      </c>
      <c r="VRA63" s="154" t="s">
        <v>8</v>
      </c>
      <c r="VRB63" s="154" t="s">
        <v>8</v>
      </c>
      <c r="VRC63" s="154" t="s">
        <v>8</v>
      </c>
      <c r="VRD63" s="154" t="s">
        <v>8</v>
      </c>
      <c r="VRE63" s="154" t="s">
        <v>8</v>
      </c>
      <c r="VRF63" s="154" t="s">
        <v>8</v>
      </c>
      <c r="VRG63" s="154" t="s">
        <v>8</v>
      </c>
      <c r="VRH63" s="154" t="s">
        <v>8</v>
      </c>
      <c r="VRI63" s="154" t="s">
        <v>8</v>
      </c>
      <c r="VRJ63" s="154" t="s">
        <v>8</v>
      </c>
      <c r="VRK63" s="154" t="s">
        <v>8</v>
      </c>
      <c r="VRL63" s="154" t="s">
        <v>8</v>
      </c>
      <c r="VRM63" s="154" t="s">
        <v>8</v>
      </c>
      <c r="VRN63" s="154" t="s">
        <v>8</v>
      </c>
      <c r="VRO63" s="154" t="s">
        <v>8</v>
      </c>
      <c r="VRP63" s="154" t="s">
        <v>8</v>
      </c>
      <c r="VRQ63" s="154" t="s">
        <v>8</v>
      </c>
      <c r="VRR63" s="154" t="s">
        <v>8</v>
      </c>
      <c r="VRS63" s="154" t="s">
        <v>8</v>
      </c>
      <c r="VRT63" s="154" t="s">
        <v>8</v>
      </c>
      <c r="VRU63" s="154" t="s">
        <v>8</v>
      </c>
      <c r="VRV63" s="154" t="s">
        <v>8</v>
      </c>
      <c r="VRW63" s="154" t="s">
        <v>8</v>
      </c>
      <c r="VRX63" s="154" t="s">
        <v>8</v>
      </c>
      <c r="VRY63" s="154" t="s">
        <v>8</v>
      </c>
      <c r="VRZ63" s="154" t="s">
        <v>8</v>
      </c>
      <c r="VSA63" s="154" t="s">
        <v>8</v>
      </c>
      <c r="VSB63" s="154" t="s">
        <v>8</v>
      </c>
      <c r="VSC63" s="154" t="s">
        <v>8</v>
      </c>
      <c r="VSD63" s="154" t="s">
        <v>8</v>
      </c>
      <c r="VSE63" s="154" t="s">
        <v>8</v>
      </c>
      <c r="VSF63" s="154" t="s">
        <v>8</v>
      </c>
      <c r="VSG63" s="154" t="s">
        <v>8</v>
      </c>
      <c r="VSH63" s="154" t="s">
        <v>8</v>
      </c>
      <c r="VSI63" s="154" t="s">
        <v>8</v>
      </c>
      <c r="VSJ63" s="154" t="s">
        <v>8</v>
      </c>
      <c r="VSK63" s="154" t="s">
        <v>8</v>
      </c>
      <c r="VSL63" s="154" t="s">
        <v>8</v>
      </c>
      <c r="VSM63" s="154" t="s">
        <v>8</v>
      </c>
      <c r="VSN63" s="154" t="s">
        <v>8</v>
      </c>
      <c r="VSO63" s="154" t="s">
        <v>8</v>
      </c>
      <c r="VSP63" s="154" t="s">
        <v>8</v>
      </c>
      <c r="VSQ63" s="154" t="s">
        <v>8</v>
      </c>
      <c r="VSR63" s="154" t="s">
        <v>8</v>
      </c>
      <c r="VSS63" s="154" t="s">
        <v>8</v>
      </c>
      <c r="VST63" s="154" t="s">
        <v>8</v>
      </c>
      <c r="VSU63" s="154" t="s">
        <v>8</v>
      </c>
      <c r="VSV63" s="154" t="s">
        <v>8</v>
      </c>
      <c r="VSW63" s="154" t="s">
        <v>8</v>
      </c>
      <c r="VSX63" s="154" t="s">
        <v>8</v>
      </c>
      <c r="VSY63" s="154" t="s">
        <v>8</v>
      </c>
      <c r="VSZ63" s="154" t="s">
        <v>8</v>
      </c>
      <c r="VTA63" s="154" t="s">
        <v>8</v>
      </c>
      <c r="VTB63" s="154" t="s">
        <v>8</v>
      </c>
      <c r="VTC63" s="154" t="s">
        <v>8</v>
      </c>
      <c r="VTD63" s="154" t="s">
        <v>8</v>
      </c>
      <c r="VTE63" s="154" t="s">
        <v>8</v>
      </c>
      <c r="VTF63" s="154" t="s">
        <v>8</v>
      </c>
      <c r="VTG63" s="154" t="s">
        <v>8</v>
      </c>
      <c r="VTH63" s="154" t="s">
        <v>8</v>
      </c>
      <c r="VTI63" s="154" t="s">
        <v>8</v>
      </c>
      <c r="VTJ63" s="154" t="s">
        <v>8</v>
      </c>
      <c r="VTK63" s="154" t="s">
        <v>8</v>
      </c>
      <c r="VTL63" s="154" t="s">
        <v>8</v>
      </c>
      <c r="VTM63" s="154" t="s">
        <v>8</v>
      </c>
      <c r="VTN63" s="154" t="s">
        <v>8</v>
      </c>
      <c r="VTO63" s="154" t="s">
        <v>8</v>
      </c>
      <c r="VTP63" s="154" t="s">
        <v>8</v>
      </c>
      <c r="VTQ63" s="154" t="s">
        <v>8</v>
      </c>
      <c r="VTR63" s="154" t="s">
        <v>8</v>
      </c>
      <c r="VTS63" s="154" t="s">
        <v>8</v>
      </c>
      <c r="VTT63" s="154" t="s">
        <v>8</v>
      </c>
      <c r="VTU63" s="154" t="s">
        <v>8</v>
      </c>
      <c r="VTV63" s="154" t="s">
        <v>8</v>
      </c>
      <c r="VTW63" s="154" t="s">
        <v>8</v>
      </c>
      <c r="VTX63" s="154" t="s">
        <v>8</v>
      </c>
      <c r="VTY63" s="154" t="s">
        <v>8</v>
      </c>
      <c r="VTZ63" s="154" t="s">
        <v>8</v>
      </c>
      <c r="VUA63" s="154" t="s">
        <v>8</v>
      </c>
      <c r="VUB63" s="154" t="s">
        <v>8</v>
      </c>
      <c r="VUC63" s="154" t="s">
        <v>8</v>
      </c>
      <c r="VUD63" s="154" t="s">
        <v>8</v>
      </c>
      <c r="VUE63" s="154" t="s">
        <v>8</v>
      </c>
      <c r="VUF63" s="154" t="s">
        <v>8</v>
      </c>
      <c r="VUG63" s="154" t="s">
        <v>8</v>
      </c>
      <c r="VUH63" s="154" t="s">
        <v>8</v>
      </c>
      <c r="VUI63" s="154" t="s">
        <v>8</v>
      </c>
      <c r="VUJ63" s="154" t="s">
        <v>8</v>
      </c>
      <c r="VUK63" s="154" t="s">
        <v>8</v>
      </c>
      <c r="VUL63" s="154" t="s">
        <v>8</v>
      </c>
      <c r="VUM63" s="154" t="s">
        <v>8</v>
      </c>
      <c r="VUN63" s="154" t="s">
        <v>8</v>
      </c>
      <c r="VUO63" s="154" t="s">
        <v>8</v>
      </c>
      <c r="VUP63" s="154" t="s">
        <v>8</v>
      </c>
      <c r="VUQ63" s="154" t="s">
        <v>8</v>
      </c>
      <c r="VUR63" s="154" t="s">
        <v>8</v>
      </c>
      <c r="VUS63" s="154" t="s">
        <v>8</v>
      </c>
      <c r="VUT63" s="154" t="s">
        <v>8</v>
      </c>
      <c r="VUU63" s="154" t="s">
        <v>8</v>
      </c>
      <c r="VUV63" s="154" t="s">
        <v>8</v>
      </c>
      <c r="VUW63" s="154" t="s">
        <v>8</v>
      </c>
      <c r="VUX63" s="154" t="s">
        <v>8</v>
      </c>
      <c r="VUY63" s="154" t="s">
        <v>8</v>
      </c>
      <c r="VUZ63" s="154" t="s">
        <v>8</v>
      </c>
      <c r="VVA63" s="154" t="s">
        <v>8</v>
      </c>
      <c r="VVB63" s="154" t="s">
        <v>8</v>
      </c>
      <c r="VVC63" s="154" t="s">
        <v>8</v>
      </c>
      <c r="VVD63" s="154" t="s">
        <v>8</v>
      </c>
      <c r="VVE63" s="154" t="s">
        <v>8</v>
      </c>
      <c r="VVF63" s="154" t="s">
        <v>8</v>
      </c>
      <c r="VVG63" s="154" t="s">
        <v>8</v>
      </c>
      <c r="VVH63" s="154" t="s">
        <v>8</v>
      </c>
      <c r="VVI63" s="154" t="s">
        <v>8</v>
      </c>
      <c r="VVJ63" s="154" t="s">
        <v>8</v>
      </c>
      <c r="VVK63" s="154" t="s">
        <v>8</v>
      </c>
      <c r="VVL63" s="154" t="s">
        <v>8</v>
      </c>
      <c r="VVM63" s="154" t="s">
        <v>8</v>
      </c>
      <c r="VVN63" s="154" t="s">
        <v>8</v>
      </c>
      <c r="VVO63" s="154" t="s">
        <v>8</v>
      </c>
      <c r="VVP63" s="154" t="s">
        <v>8</v>
      </c>
      <c r="VVQ63" s="154" t="s">
        <v>8</v>
      </c>
      <c r="VVR63" s="154" t="s">
        <v>8</v>
      </c>
      <c r="VVS63" s="154" t="s">
        <v>8</v>
      </c>
      <c r="VVT63" s="154" t="s">
        <v>8</v>
      </c>
      <c r="VVU63" s="154" t="s">
        <v>8</v>
      </c>
      <c r="VVV63" s="154" t="s">
        <v>8</v>
      </c>
      <c r="VVW63" s="154" t="s">
        <v>8</v>
      </c>
      <c r="VVX63" s="154" t="s">
        <v>8</v>
      </c>
      <c r="VVY63" s="154" t="s">
        <v>8</v>
      </c>
      <c r="VVZ63" s="154" t="s">
        <v>8</v>
      </c>
      <c r="VWA63" s="154" t="s">
        <v>8</v>
      </c>
      <c r="VWB63" s="154" t="s">
        <v>8</v>
      </c>
      <c r="VWC63" s="154" t="s">
        <v>8</v>
      </c>
      <c r="VWD63" s="154" t="s">
        <v>8</v>
      </c>
      <c r="VWE63" s="154" t="s">
        <v>8</v>
      </c>
      <c r="VWF63" s="154" t="s">
        <v>8</v>
      </c>
      <c r="VWG63" s="154" t="s">
        <v>8</v>
      </c>
      <c r="VWH63" s="154" t="s">
        <v>8</v>
      </c>
      <c r="VWI63" s="154" t="s">
        <v>8</v>
      </c>
      <c r="VWJ63" s="154" t="s">
        <v>8</v>
      </c>
      <c r="VWK63" s="154" t="s">
        <v>8</v>
      </c>
      <c r="VWL63" s="154" t="s">
        <v>8</v>
      </c>
      <c r="VWM63" s="154" t="s">
        <v>8</v>
      </c>
      <c r="VWN63" s="154" t="s">
        <v>8</v>
      </c>
      <c r="VWO63" s="154" t="s">
        <v>8</v>
      </c>
      <c r="VWP63" s="154" t="s">
        <v>8</v>
      </c>
      <c r="VWQ63" s="154" t="s">
        <v>8</v>
      </c>
      <c r="VWR63" s="154" t="s">
        <v>8</v>
      </c>
      <c r="VWS63" s="154" t="s">
        <v>8</v>
      </c>
      <c r="VWT63" s="154" t="s">
        <v>8</v>
      </c>
      <c r="VWU63" s="154" t="s">
        <v>8</v>
      </c>
      <c r="VWV63" s="154" t="s">
        <v>8</v>
      </c>
      <c r="VWW63" s="154" t="s">
        <v>8</v>
      </c>
      <c r="VWX63" s="154" t="s">
        <v>8</v>
      </c>
      <c r="VWY63" s="154" t="s">
        <v>8</v>
      </c>
      <c r="VWZ63" s="154" t="s">
        <v>8</v>
      </c>
      <c r="VXA63" s="154" t="s">
        <v>8</v>
      </c>
      <c r="VXB63" s="154" t="s">
        <v>8</v>
      </c>
      <c r="VXC63" s="154" t="s">
        <v>8</v>
      </c>
      <c r="VXD63" s="154" t="s">
        <v>8</v>
      </c>
      <c r="VXE63" s="154" t="s">
        <v>8</v>
      </c>
      <c r="VXF63" s="154" t="s">
        <v>8</v>
      </c>
      <c r="VXG63" s="154" t="s">
        <v>8</v>
      </c>
      <c r="VXH63" s="154" t="s">
        <v>8</v>
      </c>
      <c r="VXI63" s="154" t="s">
        <v>8</v>
      </c>
      <c r="VXJ63" s="154" t="s">
        <v>8</v>
      </c>
      <c r="VXK63" s="154" t="s">
        <v>8</v>
      </c>
      <c r="VXL63" s="154" t="s">
        <v>8</v>
      </c>
      <c r="VXM63" s="154" t="s">
        <v>8</v>
      </c>
      <c r="VXN63" s="154" t="s">
        <v>8</v>
      </c>
      <c r="VXO63" s="154" t="s">
        <v>8</v>
      </c>
      <c r="VXP63" s="154" t="s">
        <v>8</v>
      </c>
      <c r="VXQ63" s="154" t="s">
        <v>8</v>
      </c>
      <c r="VXR63" s="154" t="s">
        <v>8</v>
      </c>
      <c r="VXS63" s="154" t="s">
        <v>8</v>
      </c>
      <c r="VXT63" s="154" t="s">
        <v>8</v>
      </c>
      <c r="VXU63" s="154" t="s">
        <v>8</v>
      </c>
      <c r="VXV63" s="154" t="s">
        <v>8</v>
      </c>
      <c r="VXW63" s="154" t="s">
        <v>8</v>
      </c>
      <c r="VXX63" s="154" t="s">
        <v>8</v>
      </c>
      <c r="VXY63" s="154" t="s">
        <v>8</v>
      </c>
      <c r="VXZ63" s="154" t="s">
        <v>8</v>
      </c>
      <c r="VYA63" s="154" t="s">
        <v>8</v>
      </c>
      <c r="VYB63" s="154" t="s">
        <v>8</v>
      </c>
      <c r="VYC63" s="154" t="s">
        <v>8</v>
      </c>
      <c r="VYD63" s="154" t="s">
        <v>8</v>
      </c>
      <c r="VYE63" s="154" t="s">
        <v>8</v>
      </c>
      <c r="VYF63" s="154" t="s">
        <v>8</v>
      </c>
      <c r="VYG63" s="154" t="s">
        <v>8</v>
      </c>
      <c r="VYH63" s="154" t="s">
        <v>8</v>
      </c>
      <c r="VYI63" s="154" t="s">
        <v>8</v>
      </c>
      <c r="VYJ63" s="154" t="s">
        <v>8</v>
      </c>
      <c r="VYK63" s="154" t="s">
        <v>8</v>
      </c>
      <c r="VYL63" s="154" t="s">
        <v>8</v>
      </c>
      <c r="VYM63" s="154" t="s">
        <v>8</v>
      </c>
      <c r="VYN63" s="154" t="s">
        <v>8</v>
      </c>
      <c r="VYO63" s="154" t="s">
        <v>8</v>
      </c>
      <c r="VYP63" s="154" t="s">
        <v>8</v>
      </c>
      <c r="VYQ63" s="154" t="s">
        <v>8</v>
      </c>
      <c r="VYR63" s="154" t="s">
        <v>8</v>
      </c>
      <c r="VYS63" s="154" t="s">
        <v>8</v>
      </c>
      <c r="VYT63" s="154" t="s">
        <v>8</v>
      </c>
      <c r="VYU63" s="154" t="s">
        <v>8</v>
      </c>
      <c r="VYV63" s="154" t="s">
        <v>8</v>
      </c>
      <c r="VYW63" s="154" t="s">
        <v>8</v>
      </c>
      <c r="VYX63" s="154" t="s">
        <v>8</v>
      </c>
      <c r="VYY63" s="154" t="s">
        <v>8</v>
      </c>
      <c r="VYZ63" s="154" t="s">
        <v>8</v>
      </c>
      <c r="VZA63" s="154" t="s">
        <v>8</v>
      </c>
      <c r="VZB63" s="154" t="s">
        <v>8</v>
      </c>
      <c r="VZC63" s="154" t="s">
        <v>8</v>
      </c>
      <c r="VZD63" s="154" t="s">
        <v>8</v>
      </c>
      <c r="VZE63" s="154" t="s">
        <v>8</v>
      </c>
      <c r="VZF63" s="154" t="s">
        <v>8</v>
      </c>
      <c r="VZG63" s="154" t="s">
        <v>8</v>
      </c>
      <c r="VZH63" s="154" t="s">
        <v>8</v>
      </c>
      <c r="VZI63" s="154" t="s">
        <v>8</v>
      </c>
      <c r="VZJ63" s="154" t="s">
        <v>8</v>
      </c>
      <c r="VZK63" s="154" t="s">
        <v>8</v>
      </c>
      <c r="VZL63" s="154" t="s">
        <v>8</v>
      </c>
      <c r="VZM63" s="154" t="s">
        <v>8</v>
      </c>
      <c r="VZN63" s="154" t="s">
        <v>8</v>
      </c>
      <c r="VZO63" s="154" t="s">
        <v>8</v>
      </c>
      <c r="VZP63" s="154" t="s">
        <v>8</v>
      </c>
      <c r="VZQ63" s="154" t="s">
        <v>8</v>
      </c>
      <c r="VZR63" s="154" t="s">
        <v>8</v>
      </c>
      <c r="VZS63" s="154" t="s">
        <v>8</v>
      </c>
      <c r="VZT63" s="154" t="s">
        <v>8</v>
      </c>
      <c r="VZU63" s="154" t="s">
        <v>8</v>
      </c>
      <c r="VZV63" s="154" t="s">
        <v>8</v>
      </c>
      <c r="VZW63" s="154" t="s">
        <v>8</v>
      </c>
      <c r="VZX63" s="154" t="s">
        <v>8</v>
      </c>
      <c r="VZY63" s="154" t="s">
        <v>8</v>
      </c>
      <c r="VZZ63" s="154" t="s">
        <v>8</v>
      </c>
      <c r="WAA63" s="154" t="s">
        <v>8</v>
      </c>
      <c r="WAB63" s="154" t="s">
        <v>8</v>
      </c>
      <c r="WAC63" s="154" t="s">
        <v>8</v>
      </c>
      <c r="WAD63" s="154" t="s">
        <v>8</v>
      </c>
      <c r="WAE63" s="154" t="s">
        <v>8</v>
      </c>
      <c r="WAF63" s="154" t="s">
        <v>8</v>
      </c>
      <c r="WAG63" s="154" t="s">
        <v>8</v>
      </c>
      <c r="WAH63" s="154" t="s">
        <v>8</v>
      </c>
      <c r="WAI63" s="154" t="s">
        <v>8</v>
      </c>
      <c r="WAJ63" s="154" t="s">
        <v>8</v>
      </c>
      <c r="WAK63" s="154" t="s">
        <v>8</v>
      </c>
      <c r="WAL63" s="154" t="s">
        <v>8</v>
      </c>
      <c r="WAM63" s="154" t="s">
        <v>8</v>
      </c>
      <c r="WAN63" s="154" t="s">
        <v>8</v>
      </c>
      <c r="WAO63" s="154" t="s">
        <v>8</v>
      </c>
      <c r="WAP63" s="154" t="s">
        <v>8</v>
      </c>
      <c r="WAQ63" s="154" t="s">
        <v>8</v>
      </c>
      <c r="WAR63" s="154" t="s">
        <v>8</v>
      </c>
      <c r="WAS63" s="154" t="s">
        <v>8</v>
      </c>
      <c r="WAT63" s="154" t="s">
        <v>8</v>
      </c>
      <c r="WAU63" s="154" t="s">
        <v>8</v>
      </c>
      <c r="WAV63" s="154" t="s">
        <v>8</v>
      </c>
      <c r="WAW63" s="154" t="s">
        <v>8</v>
      </c>
      <c r="WAX63" s="154" t="s">
        <v>8</v>
      </c>
      <c r="WAY63" s="154" t="s">
        <v>8</v>
      </c>
      <c r="WAZ63" s="154" t="s">
        <v>8</v>
      </c>
      <c r="WBA63" s="154" t="s">
        <v>8</v>
      </c>
      <c r="WBB63" s="154" t="s">
        <v>8</v>
      </c>
      <c r="WBC63" s="154" t="s">
        <v>8</v>
      </c>
      <c r="WBD63" s="154" t="s">
        <v>8</v>
      </c>
      <c r="WBE63" s="154" t="s">
        <v>8</v>
      </c>
      <c r="WBF63" s="154" t="s">
        <v>8</v>
      </c>
      <c r="WBG63" s="154" t="s">
        <v>8</v>
      </c>
      <c r="WBH63" s="154" t="s">
        <v>8</v>
      </c>
      <c r="WBI63" s="154" t="s">
        <v>8</v>
      </c>
      <c r="WBJ63" s="154" t="s">
        <v>8</v>
      </c>
      <c r="WBK63" s="154" t="s">
        <v>8</v>
      </c>
      <c r="WBL63" s="154" t="s">
        <v>8</v>
      </c>
      <c r="WBM63" s="154" t="s">
        <v>8</v>
      </c>
      <c r="WBN63" s="154" t="s">
        <v>8</v>
      </c>
      <c r="WBO63" s="154" t="s">
        <v>8</v>
      </c>
      <c r="WBP63" s="154" t="s">
        <v>8</v>
      </c>
      <c r="WBQ63" s="154" t="s">
        <v>8</v>
      </c>
      <c r="WBR63" s="154" t="s">
        <v>8</v>
      </c>
      <c r="WBS63" s="154" t="s">
        <v>8</v>
      </c>
      <c r="WBT63" s="154" t="s">
        <v>8</v>
      </c>
      <c r="WBU63" s="154" t="s">
        <v>8</v>
      </c>
      <c r="WBV63" s="154" t="s">
        <v>8</v>
      </c>
      <c r="WBW63" s="154" t="s">
        <v>8</v>
      </c>
      <c r="WBX63" s="154" t="s">
        <v>8</v>
      </c>
      <c r="WBY63" s="154" t="s">
        <v>8</v>
      </c>
      <c r="WBZ63" s="154" t="s">
        <v>8</v>
      </c>
      <c r="WCA63" s="154" t="s">
        <v>8</v>
      </c>
      <c r="WCB63" s="154" t="s">
        <v>8</v>
      </c>
      <c r="WCC63" s="154" t="s">
        <v>8</v>
      </c>
      <c r="WCD63" s="154" t="s">
        <v>8</v>
      </c>
      <c r="WCE63" s="154" t="s">
        <v>8</v>
      </c>
      <c r="WCF63" s="154" t="s">
        <v>8</v>
      </c>
      <c r="WCG63" s="154" t="s">
        <v>8</v>
      </c>
      <c r="WCH63" s="154" t="s">
        <v>8</v>
      </c>
      <c r="WCI63" s="154" t="s">
        <v>8</v>
      </c>
      <c r="WCJ63" s="154" t="s">
        <v>8</v>
      </c>
      <c r="WCK63" s="154" t="s">
        <v>8</v>
      </c>
      <c r="WCL63" s="154" t="s">
        <v>8</v>
      </c>
      <c r="WCM63" s="154" t="s">
        <v>8</v>
      </c>
      <c r="WCN63" s="154" t="s">
        <v>8</v>
      </c>
      <c r="WCO63" s="154" t="s">
        <v>8</v>
      </c>
      <c r="WCP63" s="154" t="s">
        <v>8</v>
      </c>
      <c r="WCQ63" s="154" t="s">
        <v>8</v>
      </c>
      <c r="WCR63" s="154" t="s">
        <v>8</v>
      </c>
      <c r="WCS63" s="154" t="s">
        <v>8</v>
      </c>
      <c r="WCT63" s="154" t="s">
        <v>8</v>
      </c>
      <c r="WCU63" s="154" t="s">
        <v>8</v>
      </c>
      <c r="WCV63" s="154" t="s">
        <v>8</v>
      </c>
      <c r="WCW63" s="154" t="s">
        <v>8</v>
      </c>
      <c r="WCX63" s="154" t="s">
        <v>8</v>
      </c>
      <c r="WCY63" s="154" t="s">
        <v>8</v>
      </c>
      <c r="WCZ63" s="154" t="s">
        <v>8</v>
      </c>
      <c r="WDA63" s="154" t="s">
        <v>8</v>
      </c>
      <c r="WDB63" s="154" t="s">
        <v>8</v>
      </c>
      <c r="WDC63" s="154" t="s">
        <v>8</v>
      </c>
      <c r="WDD63" s="154" t="s">
        <v>8</v>
      </c>
      <c r="WDE63" s="154" t="s">
        <v>8</v>
      </c>
      <c r="WDF63" s="154" t="s">
        <v>8</v>
      </c>
      <c r="WDG63" s="154" t="s">
        <v>8</v>
      </c>
      <c r="WDH63" s="154" t="s">
        <v>8</v>
      </c>
      <c r="WDI63" s="154" t="s">
        <v>8</v>
      </c>
      <c r="WDJ63" s="154" t="s">
        <v>8</v>
      </c>
      <c r="WDK63" s="154" t="s">
        <v>8</v>
      </c>
      <c r="WDL63" s="154" t="s">
        <v>8</v>
      </c>
      <c r="WDM63" s="154" t="s">
        <v>8</v>
      </c>
      <c r="WDN63" s="154" t="s">
        <v>8</v>
      </c>
      <c r="WDO63" s="154" t="s">
        <v>8</v>
      </c>
      <c r="WDP63" s="154" t="s">
        <v>8</v>
      </c>
      <c r="WDQ63" s="154" t="s">
        <v>8</v>
      </c>
      <c r="WDR63" s="154" t="s">
        <v>8</v>
      </c>
      <c r="WDS63" s="154" t="s">
        <v>8</v>
      </c>
      <c r="WDT63" s="154" t="s">
        <v>8</v>
      </c>
      <c r="WDU63" s="154" t="s">
        <v>8</v>
      </c>
      <c r="WDV63" s="154" t="s">
        <v>8</v>
      </c>
      <c r="WDW63" s="154" t="s">
        <v>8</v>
      </c>
      <c r="WDX63" s="154" t="s">
        <v>8</v>
      </c>
      <c r="WDY63" s="154" t="s">
        <v>8</v>
      </c>
      <c r="WDZ63" s="154" t="s">
        <v>8</v>
      </c>
      <c r="WEA63" s="154" t="s">
        <v>8</v>
      </c>
      <c r="WEB63" s="154" t="s">
        <v>8</v>
      </c>
      <c r="WEC63" s="154" t="s">
        <v>8</v>
      </c>
      <c r="WED63" s="154" t="s">
        <v>8</v>
      </c>
      <c r="WEE63" s="154" t="s">
        <v>8</v>
      </c>
      <c r="WEF63" s="154" t="s">
        <v>8</v>
      </c>
      <c r="WEG63" s="154" t="s">
        <v>8</v>
      </c>
      <c r="WEH63" s="154" t="s">
        <v>8</v>
      </c>
      <c r="WEI63" s="154" t="s">
        <v>8</v>
      </c>
      <c r="WEJ63" s="154" t="s">
        <v>8</v>
      </c>
      <c r="WEK63" s="154" t="s">
        <v>8</v>
      </c>
      <c r="WEL63" s="154" t="s">
        <v>8</v>
      </c>
      <c r="WEM63" s="154" t="s">
        <v>8</v>
      </c>
      <c r="WEN63" s="154" t="s">
        <v>8</v>
      </c>
      <c r="WEO63" s="154" t="s">
        <v>8</v>
      </c>
      <c r="WEP63" s="154" t="s">
        <v>8</v>
      </c>
      <c r="WEQ63" s="154" t="s">
        <v>8</v>
      </c>
      <c r="WER63" s="154" t="s">
        <v>8</v>
      </c>
      <c r="WES63" s="154" t="s">
        <v>8</v>
      </c>
      <c r="WET63" s="154" t="s">
        <v>8</v>
      </c>
      <c r="WEU63" s="154" t="s">
        <v>8</v>
      </c>
      <c r="WEV63" s="154" t="s">
        <v>8</v>
      </c>
      <c r="WEW63" s="154" t="s">
        <v>8</v>
      </c>
      <c r="WEX63" s="154" t="s">
        <v>8</v>
      </c>
      <c r="WEY63" s="154" t="s">
        <v>8</v>
      </c>
      <c r="WEZ63" s="154" t="s">
        <v>8</v>
      </c>
      <c r="WFA63" s="154" t="s">
        <v>8</v>
      </c>
      <c r="WFB63" s="154" t="s">
        <v>8</v>
      </c>
      <c r="WFC63" s="154" t="s">
        <v>8</v>
      </c>
      <c r="WFD63" s="154" t="s">
        <v>8</v>
      </c>
      <c r="WFE63" s="154" t="s">
        <v>8</v>
      </c>
      <c r="WFF63" s="154" t="s">
        <v>8</v>
      </c>
      <c r="WFG63" s="154" t="s">
        <v>8</v>
      </c>
      <c r="WFH63" s="154" t="s">
        <v>8</v>
      </c>
      <c r="WFI63" s="154" t="s">
        <v>8</v>
      </c>
      <c r="WFJ63" s="154" t="s">
        <v>8</v>
      </c>
      <c r="WFK63" s="154" t="s">
        <v>8</v>
      </c>
      <c r="WFL63" s="154" t="s">
        <v>8</v>
      </c>
      <c r="WFM63" s="154" t="s">
        <v>8</v>
      </c>
      <c r="WFN63" s="154" t="s">
        <v>8</v>
      </c>
      <c r="WFO63" s="154" t="s">
        <v>8</v>
      </c>
      <c r="WFP63" s="154" t="s">
        <v>8</v>
      </c>
      <c r="WFQ63" s="154" t="s">
        <v>8</v>
      </c>
      <c r="WFR63" s="154" t="s">
        <v>8</v>
      </c>
      <c r="WFS63" s="154" t="s">
        <v>8</v>
      </c>
      <c r="WFT63" s="154" t="s">
        <v>8</v>
      </c>
      <c r="WFU63" s="154" t="s">
        <v>8</v>
      </c>
      <c r="WFV63" s="154" t="s">
        <v>8</v>
      </c>
      <c r="WFW63" s="154" t="s">
        <v>8</v>
      </c>
      <c r="WFX63" s="154" t="s">
        <v>8</v>
      </c>
      <c r="WFY63" s="154" t="s">
        <v>8</v>
      </c>
      <c r="WFZ63" s="154" t="s">
        <v>8</v>
      </c>
      <c r="WGA63" s="154" t="s">
        <v>8</v>
      </c>
      <c r="WGB63" s="154" t="s">
        <v>8</v>
      </c>
      <c r="WGC63" s="154" t="s">
        <v>8</v>
      </c>
      <c r="WGD63" s="154" t="s">
        <v>8</v>
      </c>
      <c r="WGE63" s="154" t="s">
        <v>8</v>
      </c>
      <c r="WGF63" s="154" t="s">
        <v>8</v>
      </c>
      <c r="WGG63" s="154" t="s">
        <v>8</v>
      </c>
      <c r="WGH63" s="154" t="s">
        <v>8</v>
      </c>
      <c r="WGI63" s="154" t="s">
        <v>8</v>
      </c>
      <c r="WGJ63" s="154" t="s">
        <v>8</v>
      </c>
      <c r="WGK63" s="154" t="s">
        <v>8</v>
      </c>
      <c r="WGL63" s="154" t="s">
        <v>8</v>
      </c>
      <c r="WGM63" s="154" t="s">
        <v>8</v>
      </c>
      <c r="WGN63" s="154" t="s">
        <v>8</v>
      </c>
      <c r="WGO63" s="154" t="s">
        <v>8</v>
      </c>
      <c r="WGP63" s="154" t="s">
        <v>8</v>
      </c>
      <c r="WGQ63" s="154" t="s">
        <v>8</v>
      </c>
      <c r="WGR63" s="154" t="s">
        <v>8</v>
      </c>
      <c r="WGS63" s="154" t="s">
        <v>8</v>
      </c>
      <c r="WGT63" s="154" t="s">
        <v>8</v>
      </c>
      <c r="WGU63" s="154" t="s">
        <v>8</v>
      </c>
      <c r="WGV63" s="154" t="s">
        <v>8</v>
      </c>
      <c r="WGW63" s="154" t="s">
        <v>8</v>
      </c>
      <c r="WGX63" s="154" t="s">
        <v>8</v>
      </c>
      <c r="WGY63" s="154" t="s">
        <v>8</v>
      </c>
      <c r="WGZ63" s="154" t="s">
        <v>8</v>
      </c>
      <c r="WHA63" s="154" t="s">
        <v>8</v>
      </c>
      <c r="WHB63" s="154" t="s">
        <v>8</v>
      </c>
      <c r="WHC63" s="154" t="s">
        <v>8</v>
      </c>
      <c r="WHD63" s="154" t="s">
        <v>8</v>
      </c>
      <c r="WHE63" s="154" t="s">
        <v>8</v>
      </c>
      <c r="WHF63" s="154" t="s">
        <v>8</v>
      </c>
      <c r="WHG63" s="154" t="s">
        <v>8</v>
      </c>
      <c r="WHH63" s="154" t="s">
        <v>8</v>
      </c>
      <c r="WHI63" s="154" t="s">
        <v>8</v>
      </c>
      <c r="WHJ63" s="154" t="s">
        <v>8</v>
      </c>
      <c r="WHK63" s="154" t="s">
        <v>8</v>
      </c>
      <c r="WHL63" s="154" t="s">
        <v>8</v>
      </c>
      <c r="WHM63" s="154" t="s">
        <v>8</v>
      </c>
      <c r="WHN63" s="154" t="s">
        <v>8</v>
      </c>
      <c r="WHO63" s="154" t="s">
        <v>8</v>
      </c>
      <c r="WHP63" s="154" t="s">
        <v>8</v>
      </c>
      <c r="WHQ63" s="154" t="s">
        <v>8</v>
      </c>
      <c r="WHR63" s="154" t="s">
        <v>8</v>
      </c>
      <c r="WHS63" s="154" t="s">
        <v>8</v>
      </c>
      <c r="WHT63" s="154" t="s">
        <v>8</v>
      </c>
      <c r="WHU63" s="154" t="s">
        <v>8</v>
      </c>
      <c r="WHV63" s="154" t="s">
        <v>8</v>
      </c>
      <c r="WHW63" s="154" t="s">
        <v>8</v>
      </c>
      <c r="WHX63" s="154" t="s">
        <v>8</v>
      </c>
      <c r="WHY63" s="154" t="s">
        <v>8</v>
      </c>
      <c r="WHZ63" s="154" t="s">
        <v>8</v>
      </c>
      <c r="WIA63" s="154" t="s">
        <v>8</v>
      </c>
      <c r="WIB63" s="154" t="s">
        <v>8</v>
      </c>
      <c r="WIC63" s="154" t="s">
        <v>8</v>
      </c>
      <c r="WID63" s="154" t="s">
        <v>8</v>
      </c>
      <c r="WIE63" s="154" t="s">
        <v>8</v>
      </c>
      <c r="WIF63" s="154" t="s">
        <v>8</v>
      </c>
      <c r="WIG63" s="154" t="s">
        <v>8</v>
      </c>
      <c r="WIH63" s="154" t="s">
        <v>8</v>
      </c>
      <c r="WII63" s="154" t="s">
        <v>8</v>
      </c>
      <c r="WIJ63" s="154" t="s">
        <v>8</v>
      </c>
      <c r="WIK63" s="154" t="s">
        <v>8</v>
      </c>
      <c r="WIL63" s="154" t="s">
        <v>8</v>
      </c>
      <c r="WIM63" s="154" t="s">
        <v>8</v>
      </c>
      <c r="WIN63" s="154" t="s">
        <v>8</v>
      </c>
      <c r="WIO63" s="154" t="s">
        <v>8</v>
      </c>
      <c r="WIP63" s="154" t="s">
        <v>8</v>
      </c>
      <c r="WIQ63" s="154" t="s">
        <v>8</v>
      </c>
      <c r="WIR63" s="154" t="s">
        <v>8</v>
      </c>
      <c r="WIS63" s="154" t="s">
        <v>8</v>
      </c>
      <c r="WIT63" s="154" t="s">
        <v>8</v>
      </c>
      <c r="WIU63" s="154" t="s">
        <v>8</v>
      </c>
      <c r="WIV63" s="154" t="s">
        <v>8</v>
      </c>
      <c r="WIW63" s="154" t="s">
        <v>8</v>
      </c>
      <c r="WIX63" s="154" t="s">
        <v>8</v>
      </c>
      <c r="WIY63" s="154" t="s">
        <v>8</v>
      </c>
      <c r="WIZ63" s="154" t="s">
        <v>8</v>
      </c>
      <c r="WJA63" s="154" t="s">
        <v>8</v>
      </c>
      <c r="WJB63" s="154" t="s">
        <v>8</v>
      </c>
      <c r="WJC63" s="154" t="s">
        <v>8</v>
      </c>
      <c r="WJD63" s="154" t="s">
        <v>8</v>
      </c>
      <c r="WJE63" s="154" t="s">
        <v>8</v>
      </c>
      <c r="WJF63" s="154" t="s">
        <v>8</v>
      </c>
      <c r="WJG63" s="154" t="s">
        <v>8</v>
      </c>
      <c r="WJH63" s="154" t="s">
        <v>8</v>
      </c>
      <c r="WJI63" s="154" t="s">
        <v>8</v>
      </c>
      <c r="WJJ63" s="154" t="s">
        <v>8</v>
      </c>
      <c r="WJK63" s="154" t="s">
        <v>8</v>
      </c>
      <c r="WJL63" s="154" t="s">
        <v>8</v>
      </c>
      <c r="WJM63" s="154" t="s">
        <v>8</v>
      </c>
      <c r="WJN63" s="154" t="s">
        <v>8</v>
      </c>
      <c r="WJO63" s="154" t="s">
        <v>8</v>
      </c>
      <c r="WJP63" s="154" t="s">
        <v>8</v>
      </c>
      <c r="WJQ63" s="154" t="s">
        <v>8</v>
      </c>
      <c r="WJR63" s="154" t="s">
        <v>8</v>
      </c>
      <c r="WJS63" s="154" t="s">
        <v>8</v>
      </c>
      <c r="WJT63" s="154" t="s">
        <v>8</v>
      </c>
      <c r="WJU63" s="154" t="s">
        <v>8</v>
      </c>
      <c r="WJV63" s="154" t="s">
        <v>8</v>
      </c>
      <c r="WJW63" s="154" t="s">
        <v>8</v>
      </c>
      <c r="WJX63" s="154" t="s">
        <v>8</v>
      </c>
      <c r="WJY63" s="154" t="s">
        <v>8</v>
      </c>
      <c r="WJZ63" s="154" t="s">
        <v>8</v>
      </c>
      <c r="WKA63" s="154" t="s">
        <v>8</v>
      </c>
      <c r="WKB63" s="154" t="s">
        <v>8</v>
      </c>
      <c r="WKC63" s="154" t="s">
        <v>8</v>
      </c>
      <c r="WKD63" s="154" t="s">
        <v>8</v>
      </c>
      <c r="WKE63" s="154" t="s">
        <v>8</v>
      </c>
      <c r="WKF63" s="154" t="s">
        <v>8</v>
      </c>
      <c r="WKG63" s="154" t="s">
        <v>8</v>
      </c>
      <c r="WKH63" s="154" t="s">
        <v>8</v>
      </c>
      <c r="WKI63" s="154" t="s">
        <v>8</v>
      </c>
      <c r="WKJ63" s="154" t="s">
        <v>8</v>
      </c>
      <c r="WKK63" s="154" t="s">
        <v>8</v>
      </c>
      <c r="WKL63" s="154" t="s">
        <v>8</v>
      </c>
      <c r="WKM63" s="154" t="s">
        <v>8</v>
      </c>
      <c r="WKN63" s="154" t="s">
        <v>8</v>
      </c>
      <c r="WKO63" s="154" t="s">
        <v>8</v>
      </c>
      <c r="WKP63" s="154" t="s">
        <v>8</v>
      </c>
      <c r="WKQ63" s="154" t="s">
        <v>8</v>
      </c>
      <c r="WKR63" s="154" t="s">
        <v>8</v>
      </c>
      <c r="WKS63" s="154" t="s">
        <v>8</v>
      </c>
      <c r="WKT63" s="154" t="s">
        <v>8</v>
      </c>
      <c r="WKU63" s="154" t="s">
        <v>8</v>
      </c>
      <c r="WKV63" s="154" t="s">
        <v>8</v>
      </c>
      <c r="WKW63" s="154" t="s">
        <v>8</v>
      </c>
      <c r="WKX63" s="154" t="s">
        <v>8</v>
      </c>
      <c r="WKY63" s="154" t="s">
        <v>8</v>
      </c>
      <c r="WKZ63" s="154" t="s">
        <v>8</v>
      </c>
      <c r="WLA63" s="154" t="s">
        <v>8</v>
      </c>
      <c r="WLB63" s="154" t="s">
        <v>8</v>
      </c>
      <c r="WLC63" s="154" t="s">
        <v>8</v>
      </c>
      <c r="WLD63" s="154" t="s">
        <v>8</v>
      </c>
      <c r="WLE63" s="154" t="s">
        <v>8</v>
      </c>
      <c r="WLF63" s="154" t="s">
        <v>8</v>
      </c>
      <c r="WLG63" s="154" t="s">
        <v>8</v>
      </c>
      <c r="WLH63" s="154" t="s">
        <v>8</v>
      </c>
      <c r="WLI63" s="154" t="s">
        <v>8</v>
      </c>
      <c r="WLJ63" s="154" t="s">
        <v>8</v>
      </c>
      <c r="WLK63" s="154" t="s">
        <v>8</v>
      </c>
      <c r="WLL63" s="154" t="s">
        <v>8</v>
      </c>
      <c r="WLM63" s="154" t="s">
        <v>8</v>
      </c>
      <c r="WLN63" s="154" t="s">
        <v>8</v>
      </c>
      <c r="WLO63" s="154" t="s">
        <v>8</v>
      </c>
      <c r="WLP63" s="154" t="s">
        <v>8</v>
      </c>
      <c r="WLQ63" s="154" t="s">
        <v>8</v>
      </c>
      <c r="WLR63" s="154" t="s">
        <v>8</v>
      </c>
      <c r="WLS63" s="154" t="s">
        <v>8</v>
      </c>
      <c r="WLT63" s="154" t="s">
        <v>8</v>
      </c>
      <c r="WLU63" s="154" t="s">
        <v>8</v>
      </c>
      <c r="WLV63" s="154" t="s">
        <v>8</v>
      </c>
      <c r="WLW63" s="154" t="s">
        <v>8</v>
      </c>
      <c r="WLX63" s="154" t="s">
        <v>8</v>
      </c>
      <c r="WLY63" s="154" t="s">
        <v>8</v>
      </c>
      <c r="WLZ63" s="154" t="s">
        <v>8</v>
      </c>
      <c r="WMA63" s="154" t="s">
        <v>8</v>
      </c>
      <c r="WMB63" s="154" t="s">
        <v>8</v>
      </c>
      <c r="WMC63" s="154" t="s">
        <v>8</v>
      </c>
      <c r="WMD63" s="154" t="s">
        <v>8</v>
      </c>
      <c r="WME63" s="154" t="s">
        <v>8</v>
      </c>
      <c r="WMF63" s="154" t="s">
        <v>8</v>
      </c>
      <c r="WMG63" s="154" t="s">
        <v>8</v>
      </c>
      <c r="WMH63" s="154" t="s">
        <v>8</v>
      </c>
      <c r="WMI63" s="154" t="s">
        <v>8</v>
      </c>
      <c r="WMJ63" s="154" t="s">
        <v>8</v>
      </c>
      <c r="WMK63" s="154" t="s">
        <v>8</v>
      </c>
      <c r="WML63" s="154" t="s">
        <v>8</v>
      </c>
      <c r="WMM63" s="154" t="s">
        <v>8</v>
      </c>
      <c r="WMN63" s="154" t="s">
        <v>8</v>
      </c>
      <c r="WMO63" s="154" t="s">
        <v>8</v>
      </c>
      <c r="WMP63" s="154" t="s">
        <v>8</v>
      </c>
      <c r="WMQ63" s="154" t="s">
        <v>8</v>
      </c>
      <c r="WMR63" s="154" t="s">
        <v>8</v>
      </c>
      <c r="WMS63" s="154" t="s">
        <v>8</v>
      </c>
      <c r="WMT63" s="154" t="s">
        <v>8</v>
      </c>
      <c r="WMU63" s="154" t="s">
        <v>8</v>
      </c>
      <c r="WMV63" s="154" t="s">
        <v>8</v>
      </c>
      <c r="WMW63" s="154" t="s">
        <v>8</v>
      </c>
      <c r="WMX63" s="154" t="s">
        <v>8</v>
      </c>
      <c r="WMY63" s="154" t="s">
        <v>8</v>
      </c>
      <c r="WMZ63" s="154" t="s">
        <v>8</v>
      </c>
      <c r="WNA63" s="154" t="s">
        <v>8</v>
      </c>
      <c r="WNB63" s="154" t="s">
        <v>8</v>
      </c>
      <c r="WNC63" s="154" t="s">
        <v>8</v>
      </c>
      <c r="WND63" s="154" t="s">
        <v>8</v>
      </c>
      <c r="WNE63" s="154" t="s">
        <v>8</v>
      </c>
      <c r="WNF63" s="154" t="s">
        <v>8</v>
      </c>
      <c r="WNG63" s="154" t="s">
        <v>8</v>
      </c>
      <c r="WNH63" s="154" t="s">
        <v>8</v>
      </c>
      <c r="WNI63" s="154" t="s">
        <v>8</v>
      </c>
      <c r="WNJ63" s="154" t="s">
        <v>8</v>
      </c>
      <c r="WNK63" s="154" t="s">
        <v>8</v>
      </c>
      <c r="WNL63" s="154" t="s">
        <v>8</v>
      </c>
      <c r="WNM63" s="154" t="s">
        <v>8</v>
      </c>
      <c r="WNN63" s="154" t="s">
        <v>8</v>
      </c>
      <c r="WNO63" s="154" t="s">
        <v>8</v>
      </c>
      <c r="WNP63" s="154" t="s">
        <v>8</v>
      </c>
      <c r="WNQ63" s="154" t="s">
        <v>8</v>
      </c>
      <c r="WNR63" s="154" t="s">
        <v>8</v>
      </c>
      <c r="WNS63" s="154" t="s">
        <v>8</v>
      </c>
      <c r="WNT63" s="154" t="s">
        <v>8</v>
      </c>
      <c r="WNU63" s="154" t="s">
        <v>8</v>
      </c>
      <c r="WNV63" s="154" t="s">
        <v>8</v>
      </c>
      <c r="WNW63" s="154" t="s">
        <v>8</v>
      </c>
      <c r="WNX63" s="154" t="s">
        <v>8</v>
      </c>
      <c r="WNY63" s="154" t="s">
        <v>8</v>
      </c>
      <c r="WNZ63" s="154" t="s">
        <v>8</v>
      </c>
      <c r="WOA63" s="154" t="s">
        <v>8</v>
      </c>
      <c r="WOB63" s="154" t="s">
        <v>8</v>
      </c>
      <c r="WOC63" s="154" t="s">
        <v>8</v>
      </c>
      <c r="WOD63" s="154" t="s">
        <v>8</v>
      </c>
      <c r="WOE63" s="154" t="s">
        <v>8</v>
      </c>
      <c r="WOF63" s="154" t="s">
        <v>8</v>
      </c>
      <c r="WOG63" s="154" t="s">
        <v>8</v>
      </c>
      <c r="WOH63" s="154" t="s">
        <v>8</v>
      </c>
      <c r="WOI63" s="154" t="s">
        <v>8</v>
      </c>
      <c r="WOJ63" s="154" t="s">
        <v>8</v>
      </c>
      <c r="WOK63" s="154" t="s">
        <v>8</v>
      </c>
      <c r="WOL63" s="154" t="s">
        <v>8</v>
      </c>
      <c r="WOM63" s="154" t="s">
        <v>8</v>
      </c>
      <c r="WON63" s="154" t="s">
        <v>8</v>
      </c>
      <c r="WOO63" s="154" t="s">
        <v>8</v>
      </c>
      <c r="WOP63" s="154" t="s">
        <v>8</v>
      </c>
      <c r="WOQ63" s="154" t="s">
        <v>8</v>
      </c>
      <c r="WOR63" s="154" t="s">
        <v>8</v>
      </c>
      <c r="WOS63" s="154" t="s">
        <v>8</v>
      </c>
      <c r="WOT63" s="154" t="s">
        <v>8</v>
      </c>
      <c r="WOU63" s="154" t="s">
        <v>8</v>
      </c>
      <c r="WOV63" s="154" t="s">
        <v>8</v>
      </c>
      <c r="WOW63" s="154" t="s">
        <v>8</v>
      </c>
      <c r="WOX63" s="154" t="s">
        <v>8</v>
      </c>
      <c r="WOY63" s="154" t="s">
        <v>8</v>
      </c>
      <c r="WOZ63" s="154" t="s">
        <v>8</v>
      </c>
      <c r="WPA63" s="154" t="s">
        <v>8</v>
      </c>
      <c r="WPB63" s="154" t="s">
        <v>8</v>
      </c>
      <c r="WPC63" s="154" t="s">
        <v>8</v>
      </c>
      <c r="WPD63" s="154" t="s">
        <v>8</v>
      </c>
      <c r="WPE63" s="154" t="s">
        <v>8</v>
      </c>
      <c r="WPF63" s="154" t="s">
        <v>8</v>
      </c>
      <c r="WPG63" s="154" t="s">
        <v>8</v>
      </c>
      <c r="WPH63" s="154" t="s">
        <v>8</v>
      </c>
      <c r="WPI63" s="154" t="s">
        <v>8</v>
      </c>
      <c r="WPJ63" s="154" t="s">
        <v>8</v>
      </c>
      <c r="WPK63" s="154" t="s">
        <v>8</v>
      </c>
      <c r="WPL63" s="154" t="s">
        <v>8</v>
      </c>
      <c r="WPM63" s="154" t="s">
        <v>8</v>
      </c>
      <c r="WPN63" s="154" t="s">
        <v>8</v>
      </c>
      <c r="WPO63" s="154" t="s">
        <v>8</v>
      </c>
      <c r="WPP63" s="154" t="s">
        <v>8</v>
      </c>
      <c r="WPQ63" s="154" t="s">
        <v>8</v>
      </c>
      <c r="WPR63" s="154" t="s">
        <v>8</v>
      </c>
      <c r="WPS63" s="154" t="s">
        <v>8</v>
      </c>
      <c r="WPT63" s="154" t="s">
        <v>8</v>
      </c>
      <c r="WPU63" s="154" t="s">
        <v>8</v>
      </c>
      <c r="WPV63" s="154" t="s">
        <v>8</v>
      </c>
      <c r="WPW63" s="154" t="s">
        <v>8</v>
      </c>
      <c r="WPX63" s="154" t="s">
        <v>8</v>
      </c>
      <c r="WPY63" s="154" t="s">
        <v>8</v>
      </c>
      <c r="WPZ63" s="154" t="s">
        <v>8</v>
      </c>
      <c r="WQA63" s="154" t="s">
        <v>8</v>
      </c>
      <c r="WQB63" s="154" t="s">
        <v>8</v>
      </c>
      <c r="WQC63" s="154" t="s">
        <v>8</v>
      </c>
      <c r="WQD63" s="154" t="s">
        <v>8</v>
      </c>
      <c r="WQE63" s="154" t="s">
        <v>8</v>
      </c>
      <c r="WQF63" s="154" t="s">
        <v>8</v>
      </c>
      <c r="WQG63" s="154" t="s">
        <v>8</v>
      </c>
      <c r="WQH63" s="154" t="s">
        <v>8</v>
      </c>
      <c r="WQI63" s="154" t="s">
        <v>8</v>
      </c>
      <c r="WQJ63" s="154" t="s">
        <v>8</v>
      </c>
      <c r="WQK63" s="154" t="s">
        <v>8</v>
      </c>
      <c r="WQL63" s="154" t="s">
        <v>8</v>
      </c>
      <c r="WQM63" s="154" t="s">
        <v>8</v>
      </c>
      <c r="WQN63" s="154" t="s">
        <v>8</v>
      </c>
      <c r="WQO63" s="154" t="s">
        <v>8</v>
      </c>
      <c r="WQP63" s="154" t="s">
        <v>8</v>
      </c>
      <c r="WQQ63" s="154" t="s">
        <v>8</v>
      </c>
      <c r="WQR63" s="154" t="s">
        <v>8</v>
      </c>
      <c r="WQS63" s="154" t="s">
        <v>8</v>
      </c>
      <c r="WQT63" s="154" t="s">
        <v>8</v>
      </c>
      <c r="WQU63" s="154" t="s">
        <v>8</v>
      </c>
      <c r="WQV63" s="154" t="s">
        <v>8</v>
      </c>
      <c r="WQW63" s="154" t="s">
        <v>8</v>
      </c>
      <c r="WQX63" s="154" t="s">
        <v>8</v>
      </c>
      <c r="WQY63" s="154" t="s">
        <v>8</v>
      </c>
      <c r="WQZ63" s="154" t="s">
        <v>8</v>
      </c>
      <c r="WRA63" s="154" t="s">
        <v>8</v>
      </c>
      <c r="WRB63" s="154" t="s">
        <v>8</v>
      </c>
      <c r="WRC63" s="154" t="s">
        <v>8</v>
      </c>
      <c r="WRD63" s="154" t="s">
        <v>8</v>
      </c>
      <c r="WRE63" s="154" t="s">
        <v>8</v>
      </c>
      <c r="WRF63" s="154" t="s">
        <v>8</v>
      </c>
      <c r="WRG63" s="154" t="s">
        <v>8</v>
      </c>
      <c r="WRH63" s="154" t="s">
        <v>8</v>
      </c>
      <c r="WRI63" s="154" t="s">
        <v>8</v>
      </c>
      <c r="WRJ63" s="154" t="s">
        <v>8</v>
      </c>
      <c r="WRK63" s="154" t="s">
        <v>8</v>
      </c>
      <c r="WRL63" s="154" t="s">
        <v>8</v>
      </c>
      <c r="WRM63" s="154" t="s">
        <v>8</v>
      </c>
      <c r="WRN63" s="154" t="s">
        <v>8</v>
      </c>
      <c r="WRO63" s="154" t="s">
        <v>8</v>
      </c>
      <c r="WRP63" s="154" t="s">
        <v>8</v>
      </c>
      <c r="WRQ63" s="154" t="s">
        <v>8</v>
      </c>
      <c r="WRR63" s="154" t="s">
        <v>8</v>
      </c>
      <c r="WRS63" s="154" t="s">
        <v>8</v>
      </c>
      <c r="WRT63" s="154" t="s">
        <v>8</v>
      </c>
      <c r="WRU63" s="154" t="s">
        <v>8</v>
      </c>
      <c r="WRV63" s="154" t="s">
        <v>8</v>
      </c>
      <c r="WRW63" s="154" t="s">
        <v>8</v>
      </c>
      <c r="WRX63" s="154" t="s">
        <v>8</v>
      </c>
      <c r="WRY63" s="154" t="s">
        <v>8</v>
      </c>
      <c r="WRZ63" s="154" t="s">
        <v>8</v>
      </c>
      <c r="WSA63" s="154" t="s">
        <v>8</v>
      </c>
      <c r="WSB63" s="154" t="s">
        <v>8</v>
      </c>
      <c r="WSC63" s="154" t="s">
        <v>8</v>
      </c>
      <c r="WSD63" s="154" t="s">
        <v>8</v>
      </c>
      <c r="WSE63" s="154" t="s">
        <v>8</v>
      </c>
      <c r="WSF63" s="154" t="s">
        <v>8</v>
      </c>
      <c r="WSG63" s="154" t="s">
        <v>8</v>
      </c>
      <c r="WSH63" s="154" t="s">
        <v>8</v>
      </c>
      <c r="WSI63" s="154" t="s">
        <v>8</v>
      </c>
      <c r="WSJ63" s="154" t="s">
        <v>8</v>
      </c>
      <c r="WSK63" s="154" t="s">
        <v>8</v>
      </c>
      <c r="WSL63" s="154" t="s">
        <v>8</v>
      </c>
      <c r="WSM63" s="154" t="s">
        <v>8</v>
      </c>
      <c r="WSN63" s="154" t="s">
        <v>8</v>
      </c>
      <c r="WSO63" s="154" t="s">
        <v>8</v>
      </c>
      <c r="WSP63" s="154" t="s">
        <v>8</v>
      </c>
      <c r="WSQ63" s="154" t="s">
        <v>8</v>
      </c>
      <c r="WSR63" s="154" t="s">
        <v>8</v>
      </c>
      <c r="WSS63" s="154" t="s">
        <v>8</v>
      </c>
      <c r="WST63" s="154" t="s">
        <v>8</v>
      </c>
      <c r="WSU63" s="154" t="s">
        <v>8</v>
      </c>
      <c r="WSV63" s="154" t="s">
        <v>8</v>
      </c>
      <c r="WSW63" s="154" t="s">
        <v>8</v>
      </c>
      <c r="WSX63" s="154" t="s">
        <v>8</v>
      </c>
      <c r="WSY63" s="154" t="s">
        <v>8</v>
      </c>
      <c r="WSZ63" s="154" t="s">
        <v>8</v>
      </c>
      <c r="WTA63" s="154" t="s">
        <v>8</v>
      </c>
      <c r="WTB63" s="154" t="s">
        <v>8</v>
      </c>
      <c r="WTC63" s="154" t="s">
        <v>8</v>
      </c>
      <c r="WTD63" s="154" t="s">
        <v>8</v>
      </c>
      <c r="WTE63" s="154" t="s">
        <v>8</v>
      </c>
      <c r="WTF63" s="154" t="s">
        <v>8</v>
      </c>
      <c r="WTG63" s="154" t="s">
        <v>8</v>
      </c>
      <c r="WTH63" s="154" t="s">
        <v>8</v>
      </c>
      <c r="WTI63" s="154" t="s">
        <v>8</v>
      </c>
      <c r="WTJ63" s="154" t="s">
        <v>8</v>
      </c>
      <c r="WTK63" s="154" t="s">
        <v>8</v>
      </c>
      <c r="WTL63" s="154" t="s">
        <v>8</v>
      </c>
      <c r="WTM63" s="154" t="s">
        <v>8</v>
      </c>
      <c r="WTN63" s="154" t="s">
        <v>8</v>
      </c>
      <c r="WTO63" s="154" t="s">
        <v>8</v>
      </c>
      <c r="WTP63" s="154" t="s">
        <v>8</v>
      </c>
      <c r="WTQ63" s="154" t="s">
        <v>8</v>
      </c>
      <c r="WTR63" s="154" t="s">
        <v>8</v>
      </c>
      <c r="WTS63" s="154" t="s">
        <v>8</v>
      </c>
      <c r="WTT63" s="154" t="s">
        <v>8</v>
      </c>
      <c r="WTU63" s="154" t="s">
        <v>8</v>
      </c>
      <c r="WTV63" s="154" t="s">
        <v>8</v>
      </c>
      <c r="WTW63" s="154" t="s">
        <v>8</v>
      </c>
      <c r="WTX63" s="154" t="s">
        <v>8</v>
      </c>
      <c r="WTY63" s="154" t="s">
        <v>8</v>
      </c>
      <c r="WTZ63" s="154" t="s">
        <v>8</v>
      </c>
      <c r="WUA63" s="154" t="s">
        <v>8</v>
      </c>
      <c r="WUB63" s="154" t="s">
        <v>8</v>
      </c>
      <c r="WUC63" s="154" t="s">
        <v>8</v>
      </c>
      <c r="WUD63" s="154" t="s">
        <v>8</v>
      </c>
      <c r="WUE63" s="154" t="s">
        <v>8</v>
      </c>
      <c r="WUF63" s="154" t="s">
        <v>8</v>
      </c>
      <c r="WUG63" s="154" t="s">
        <v>8</v>
      </c>
      <c r="WUH63" s="154" t="s">
        <v>8</v>
      </c>
      <c r="WUI63" s="154" t="s">
        <v>8</v>
      </c>
      <c r="WUJ63" s="154" t="s">
        <v>8</v>
      </c>
      <c r="WUK63" s="154" t="s">
        <v>8</v>
      </c>
      <c r="WUL63" s="154" t="s">
        <v>8</v>
      </c>
      <c r="WUM63" s="154" t="s">
        <v>8</v>
      </c>
      <c r="WUN63" s="154" t="s">
        <v>8</v>
      </c>
      <c r="WUO63" s="154" t="s">
        <v>8</v>
      </c>
      <c r="WUP63" s="154" t="s">
        <v>8</v>
      </c>
      <c r="WUQ63" s="154" t="s">
        <v>8</v>
      </c>
      <c r="WUR63" s="154" t="s">
        <v>8</v>
      </c>
      <c r="WUS63" s="154" t="s">
        <v>8</v>
      </c>
      <c r="WUT63" s="154" t="s">
        <v>8</v>
      </c>
      <c r="WUU63" s="154" t="s">
        <v>8</v>
      </c>
      <c r="WUV63" s="154" t="s">
        <v>8</v>
      </c>
      <c r="WUW63" s="154" t="s">
        <v>8</v>
      </c>
      <c r="WUX63" s="154" t="s">
        <v>8</v>
      </c>
      <c r="WUY63" s="154" t="s">
        <v>8</v>
      </c>
      <c r="WUZ63" s="154" t="s">
        <v>8</v>
      </c>
      <c r="WVA63" s="154" t="s">
        <v>8</v>
      </c>
      <c r="WVB63" s="154" t="s">
        <v>8</v>
      </c>
      <c r="WVC63" s="154" t="s">
        <v>8</v>
      </c>
      <c r="WVD63" s="154" t="s">
        <v>8</v>
      </c>
      <c r="WVE63" s="154" t="s">
        <v>8</v>
      </c>
      <c r="WVF63" s="154" t="s">
        <v>8</v>
      </c>
      <c r="WVG63" s="154" t="s">
        <v>8</v>
      </c>
      <c r="WVH63" s="154" t="s">
        <v>8</v>
      </c>
      <c r="WVI63" s="154" t="s">
        <v>8</v>
      </c>
      <c r="WVJ63" s="154" t="s">
        <v>8</v>
      </c>
      <c r="WVK63" s="154" t="s">
        <v>8</v>
      </c>
      <c r="WVL63" s="154" t="s">
        <v>8</v>
      </c>
      <c r="WVM63" s="154" t="s">
        <v>8</v>
      </c>
      <c r="WVN63" s="154" t="s">
        <v>8</v>
      </c>
      <c r="WVO63" s="154" t="s">
        <v>8</v>
      </c>
      <c r="WVP63" s="154" t="s">
        <v>8</v>
      </c>
      <c r="WVQ63" s="154" t="s">
        <v>8</v>
      </c>
      <c r="WVR63" s="154" t="s">
        <v>8</v>
      </c>
      <c r="WVS63" s="154" t="s">
        <v>8</v>
      </c>
      <c r="WVT63" s="154" t="s">
        <v>8</v>
      </c>
      <c r="WVU63" s="154" t="s">
        <v>8</v>
      </c>
      <c r="WVV63" s="154" t="s">
        <v>8</v>
      </c>
      <c r="WVW63" s="154" t="s">
        <v>8</v>
      </c>
      <c r="WVX63" s="154" t="s">
        <v>8</v>
      </c>
      <c r="WVY63" s="154" t="s">
        <v>8</v>
      </c>
      <c r="WVZ63" s="154" t="s">
        <v>8</v>
      </c>
      <c r="WWA63" s="154" t="s">
        <v>8</v>
      </c>
      <c r="WWB63" s="154" t="s">
        <v>8</v>
      </c>
      <c r="WWC63" s="154" t="s">
        <v>8</v>
      </c>
      <c r="WWD63" s="154" t="s">
        <v>8</v>
      </c>
      <c r="WWE63" s="154" t="s">
        <v>8</v>
      </c>
      <c r="WWF63" s="154" t="s">
        <v>8</v>
      </c>
      <c r="WWG63" s="154" t="s">
        <v>8</v>
      </c>
      <c r="WWH63" s="154" t="s">
        <v>8</v>
      </c>
      <c r="WWI63" s="154" t="s">
        <v>8</v>
      </c>
      <c r="WWJ63" s="154" t="s">
        <v>8</v>
      </c>
      <c r="WWK63" s="154" t="s">
        <v>8</v>
      </c>
      <c r="WWL63" s="154" t="s">
        <v>8</v>
      </c>
      <c r="WWM63" s="154" t="s">
        <v>8</v>
      </c>
      <c r="WWN63" s="154" t="s">
        <v>8</v>
      </c>
      <c r="WWO63" s="154" t="s">
        <v>8</v>
      </c>
      <c r="WWP63" s="154" t="s">
        <v>8</v>
      </c>
      <c r="WWQ63" s="154" t="s">
        <v>8</v>
      </c>
      <c r="WWR63" s="154" t="s">
        <v>8</v>
      </c>
      <c r="WWS63" s="154" t="s">
        <v>8</v>
      </c>
      <c r="WWT63" s="154" t="s">
        <v>8</v>
      </c>
      <c r="WWU63" s="154" t="s">
        <v>8</v>
      </c>
      <c r="WWV63" s="154" t="s">
        <v>8</v>
      </c>
      <c r="WWW63" s="154" t="s">
        <v>8</v>
      </c>
      <c r="WWX63" s="154" t="s">
        <v>8</v>
      </c>
      <c r="WWY63" s="154" t="s">
        <v>8</v>
      </c>
      <c r="WWZ63" s="154" t="s">
        <v>8</v>
      </c>
      <c r="WXA63" s="154" t="s">
        <v>8</v>
      </c>
      <c r="WXB63" s="154" t="s">
        <v>8</v>
      </c>
      <c r="WXC63" s="154" t="s">
        <v>8</v>
      </c>
      <c r="WXD63" s="154" t="s">
        <v>8</v>
      </c>
      <c r="WXE63" s="154" t="s">
        <v>8</v>
      </c>
      <c r="WXF63" s="154" t="s">
        <v>8</v>
      </c>
      <c r="WXG63" s="154" t="s">
        <v>8</v>
      </c>
      <c r="WXH63" s="154" t="s">
        <v>8</v>
      </c>
      <c r="WXI63" s="154" t="s">
        <v>8</v>
      </c>
      <c r="WXJ63" s="154" t="s">
        <v>8</v>
      </c>
      <c r="WXK63" s="154" t="s">
        <v>8</v>
      </c>
      <c r="WXL63" s="154" t="s">
        <v>8</v>
      </c>
      <c r="WXM63" s="154" t="s">
        <v>8</v>
      </c>
      <c r="WXN63" s="154" t="s">
        <v>8</v>
      </c>
      <c r="WXO63" s="154" t="s">
        <v>8</v>
      </c>
      <c r="WXP63" s="154" t="s">
        <v>8</v>
      </c>
      <c r="WXQ63" s="154" t="s">
        <v>8</v>
      </c>
      <c r="WXR63" s="154" t="s">
        <v>8</v>
      </c>
      <c r="WXS63" s="154" t="s">
        <v>8</v>
      </c>
      <c r="WXT63" s="154" t="s">
        <v>8</v>
      </c>
      <c r="WXU63" s="154" t="s">
        <v>8</v>
      </c>
      <c r="WXV63" s="154" t="s">
        <v>8</v>
      </c>
      <c r="WXW63" s="154" t="s">
        <v>8</v>
      </c>
      <c r="WXX63" s="154" t="s">
        <v>8</v>
      </c>
      <c r="WXY63" s="154" t="s">
        <v>8</v>
      </c>
      <c r="WXZ63" s="154" t="s">
        <v>8</v>
      </c>
      <c r="WYA63" s="154" t="s">
        <v>8</v>
      </c>
      <c r="WYB63" s="154" t="s">
        <v>8</v>
      </c>
      <c r="WYC63" s="154" t="s">
        <v>8</v>
      </c>
      <c r="WYD63" s="154" t="s">
        <v>8</v>
      </c>
      <c r="WYE63" s="154" t="s">
        <v>8</v>
      </c>
      <c r="WYF63" s="154" t="s">
        <v>8</v>
      </c>
      <c r="WYG63" s="154" t="s">
        <v>8</v>
      </c>
      <c r="WYH63" s="154" t="s">
        <v>8</v>
      </c>
      <c r="WYI63" s="154" t="s">
        <v>8</v>
      </c>
      <c r="WYJ63" s="154" t="s">
        <v>8</v>
      </c>
      <c r="WYK63" s="154" t="s">
        <v>8</v>
      </c>
      <c r="WYL63" s="154" t="s">
        <v>8</v>
      </c>
      <c r="WYM63" s="154" t="s">
        <v>8</v>
      </c>
      <c r="WYN63" s="154" t="s">
        <v>8</v>
      </c>
      <c r="WYO63" s="154" t="s">
        <v>8</v>
      </c>
      <c r="WYP63" s="154" t="s">
        <v>8</v>
      </c>
      <c r="WYQ63" s="154" t="s">
        <v>8</v>
      </c>
      <c r="WYR63" s="154" t="s">
        <v>8</v>
      </c>
      <c r="WYS63" s="154" t="s">
        <v>8</v>
      </c>
      <c r="WYT63" s="154" t="s">
        <v>8</v>
      </c>
      <c r="WYU63" s="154" t="s">
        <v>8</v>
      </c>
      <c r="WYV63" s="154" t="s">
        <v>8</v>
      </c>
      <c r="WYW63" s="154" t="s">
        <v>8</v>
      </c>
      <c r="WYX63" s="154" t="s">
        <v>8</v>
      </c>
      <c r="WYY63" s="154" t="s">
        <v>8</v>
      </c>
      <c r="WYZ63" s="154" t="s">
        <v>8</v>
      </c>
      <c r="WZA63" s="154" t="s">
        <v>8</v>
      </c>
      <c r="WZB63" s="154" t="s">
        <v>8</v>
      </c>
      <c r="WZC63" s="154" t="s">
        <v>8</v>
      </c>
      <c r="WZD63" s="154" t="s">
        <v>8</v>
      </c>
      <c r="WZE63" s="154" t="s">
        <v>8</v>
      </c>
      <c r="WZF63" s="154" t="s">
        <v>8</v>
      </c>
      <c r="WZG63" s="154" t="s">
        <v>8</v>
      </c>
      <c r="WZH63" s="154" t="s">
        <v>8</v>
      </c>
      <c r="WZI63" s="154" t="s">
        <v>8</v>
      </c>
      <c r="WZJ63" s="154" t="s">
        <v>8</v>
      </c>
      <c r="WZK63" s="154" t="s">
        <v>8</v>
      </c>
      <c r="WZL63" s="154" t="s">
        <v>8</v>
      </c>
      <c r="WZM63" s="154" t="s">
        <v>8</v>
      </c>
      <c r="WZN63" s="154" t="s">
        <v>8</v>
      </c>
      <c r="WZO63" s="154" t="s">
        <v>8</v>
      </c>
      <c r="WZP63" s="154" t="s">
        <v>8</v>
      </c>
      <c r="WZQ63" s="154" t="s">
        <v>8</v>
      </c>
      <c r="WZR63" s="154" t="s">
        <v>8</v>
      </c>
      <c r="WZS63" s="154" t="s">
        <v>8</v>
      </c>
      <c r="WZT63" s="154" t="s">
        <v>8</v>
      </c>
      <c r="WZU63" s="154" t="s">
        <v>8</v>
      </c>
      <c r="WZV63" s="154" t="s">
        <v>8</v>
      </c>
      <c r="WZW63" s="154" t="s">
        <v>8</v>
      </c>
      <c r="WZX63" s="154" t="s">
        <v>8</v>
      </c>
      <c r="WZY63" s="154" t="s">
        <v>8</v>
      </c>
      <c r="WZZ63" s="154" t="s">
        <v>8</v>
      </c>
      <c r="XAA63" s="154" t="s">
        <v>8</v>
      </c>
      <c r="XAB63" s="154" t="s">
        <v>8</v>
      </c>
      <c r="XAC63" s="154" t="s">
        <v>8</v>
      </c>
      <c r="XAD63" s="154" t="s">
        <v>8</v>
      </c>
      <c r="XAE63" s="154" t="s">
        <v>8</v>
      </c>
      <c r="XAF63" s="154" t="s">
        <v>8</v>
      </c>
      <c r="XAG63" s="154" t="s">
        <v>8</v>
      </c>
      <c r="XAH63" s="154" t="s">
        <v>8</v>
      </c>
      <c r="XAI63" s="154" t="s">
        <v>8</v>
      </c>
      <c r="XAJ63" s="154" t="s">
        <v>8</v>
      </c>
      <c r="XAK63" s="154" t="s">
        <v>8</v>
      </c>
      <c r="XAL63" s="154" t="s">
        <v>8</v>
      </c>
      <c r="XAM63" s="154" t="s">
        <v>8</v>
      </c>
      <c r="XAN63" s="154" t="s">
        <v>8</v>
      </c>
      <c r="XAO63" s="154" t="s">
        <v>8</v>
      </c>
      <c r="XAP63" s="154" t="s">
        <v>8</v>
      </c>
      <c r="XAQ63" s="154" t="s">
        <v>8</v>
      </c>
      <c r="XAR63" s="154" t="s">
        <v>8</v>
      </c>
      <c r="XAS63" s="154" t="s">
        <v>8</v>
      </c>
      <c r="XAT63" s="154" t="s">
        <v>8</v>
      </c>
      <c r="XAU63" s="154" t="s">
        <v>8</v>
      </c>
      <c r="XAV63" s="154" t="s">
        <v>8</v>
      </c>
      <c r="XAW63" s="154" t="s">
        <v>8</v>
      </c>
      <c r="XAX63" s="154" t="s">
        <v>8</v>
      </c>
      <c r="XAY63" s="154" t="s">
        <v>8</v>
      </c>
      <c r="XAZ63" s="154" t="s">
        <v>8</v>
      </c>
      <c r="XBA63" s="154" t="s">
        <v>8</v>
      </c>
      <c r="XBB63" s="154" t="s">
        <v>8</v>
      </c>
      <c r="XBC63" s="154" t="s">
        <v>8</v>
      </c>
      <c r="XBD63" s="154" t="s">
        <v>8</v>
      </c>
      <c r="XBE63" s="154" t="s">
        <v>8</v>
      </c>
      <c r="XBF63" s="154" t="s">
        <v>8</v>
      </c>
      <c r="XBG63" s="154" t="s">
        <v>8</v>
      </c>
      <c r="XBH63" s="154" t="s">
        <v>8</v>
      </c>
      <c r="XBI63" s="154" t="s">
        <v>8</v>
      </c>
      <c r="XBJ63" s="154" t="s">
        <v>8</v>
      </c>
      <c r="XBK63" s="154" t="s">
        <v>8</v>
      </c>
      <c r="XBL63" s="154" t="s">
        <v>8</v>
      </c>
      <c r="XBM63" s="154" t="s">
        <v>8</v>
      </c>
      <c r="XBN63" s="154" t="s">
        <v>8</v>
      </c>
      <c r="XBO63" s="154" t="s">
        <v>8</v>
      </c>
      <c r="XBP63" s="154" t="s">
        <v>8</v>
      </c>
      <c r="XBQ63" s="154" t="s">
        <v>8</v>
      </c>
      <c r="XBR63" s="154" t="s">
        <v>8</v>
      </c>
      <c r="XBS63" s="154" t="s">
        <v>8</v>
      </c>
      <c r="XBT63" s="154" t="s">
        <v>8</v>
      </c>
      <c r="XBU63" s="154" t="s">
        <v>8</v>
      </c>
      <c r="XBV63" s="154" t="s">
        <v>8</v>
      </c>
      <c r="XBW63" s="154" t="s">
        <v>8</v>
      </c>
      <c r="XBX63" s="154" t="s">
        <v>8</v>
      </c>
      <c r="XBY63" s="154" t="s">
        <v>8</v>
      </c>
      <c r="XBZ63" s="154" t="s">
        <v>8</v>
      </c>
      <c r="XCA63" s="154" t="s">
        <v>8</v>
      </c>
      <c r="XCB63" s="154" t="s">
        <v>8</v>
      </c>
      <c r="XCC63" s="154" t="s">
        <v>8</v>
      </c>
      <c r="XCD63" s="154" t="s">
        <v>8</v>
      </c>
      <c r="XCE63" s="154" t="s">
        <v>8</v>
      </c>
      <c r="XCF63" s="154" t="s">
        <v>8</v>
      </c>
      <c r="XCG63" s="154" t="s">
        <v>8</v>
      </c>
      <c r="XCH63" s="154" t="s">
        <v>8</v>
      </c>
      <c r="XCI63" s="154" t="s">
        <v>8</v>
      </c>
      <c r="XCJ63" s="154" t="s">
        <v>8</v>
      </c>
      <c r="XCK63" s="154" t="s">
        <v>8</v>
      </c>
      <c r="XCL63" s="154" t="s">
        <v>8</v>
      </c>
      <c r="XCM63" s="154" t="s">
        <v>8</v>
      </c>
      <c r="XCN63" s="154" t="s">
        <v>8</v>
      </c>
      <c r="XCO63" s="154" t="s">
        <v>8</v>
      </c>
      <c r="XCP63" s="154" t="s">
        <v>8</v>
      </c>
      <c r="XCQ63" s="154" t="s">
        <v>8</v>
      </c>
      <c r="XCR63" s="154" t="s">
        <v>8</v>
      </c>
      <c r="XCS63" s="154" t="s">
        <v>8</v>
      </c>
      <c r="XCT63" s="154" t="s">
        <v>8</v>
      </c>
      <c r="XCU63" s="154" t="s">
        <v>8</v>
      </c>
      <c r="XCV63" s="154" t="s">
        <v>8</v>
      </c>
      <c r="XCW63" s="154" t="s">
        <v>8</v>
      </c>
      <c r="XCX63" s="154" t="s">
        <v>8</v>
      </c>
      <c r="XCY63" s="154" t="s">
        <v>8</v>
      </c>
      <c r="XCZ63" s="154" t="s">
        <v>8</v>
      </c>
      <c r="XDA63" s="154" t="s">
        <v>8</v>
      </c>
      <c r="XDB63" s="154" t="s">
        <v>8</v>
      </c>
      <c r="XDC63" s="154" t="s">
        <v>8</v>
      </c>
      <c r="XDD63" s="154" t="s">
        <v>8</v>
      </c>
      <c r="XDE63" s="154" t="s">
        <v>8</v>
      </c>
      <c r="XDF63" s="154" t="s">
        <v>8</v>
      </c>
      <c r="XDG63" s="154" t="s">
        <v>8</v>
      </c>
      <c r="XDH63" s="154" t="s">
        <v>8</v>
      </c>
      <c r="XDI63" s="154" t="s">
        <v>8</v>
      </c>
      <c r="XDJ63" s="154" t="s">
        <v>8</v>
      </c>
      <c r="XDK63" s="154" t="s">
        <v>8</v>
      </c>
      <c r="XDL63" s="154" t="s">
        <v>8</v>
      </c>
      <c r="XDM63" s="154" t="s">
        <v>8</v>
      </c>
      <c r="XDN63" s="154" t="s">
        <v>8</v>
      </c>
      <c r="XDO63" s="154" t="s">
        <v>8</v>
      </c>
      <c r="XDP63" s="154" t="s">
        <v>8</v>
      </c>
      <c r="XDQ63" s="154" t="s">
        <v>8</v>
      </c>
      <c r="XDR63" s="154" t="s">
        <v>8</v>
      </c>
      <c r="XDS63" s="154" t="s">
        <v>8</v>
      </c>
      <c r="XDT63" s="154" t="s">
        <v>8</v>
      </c>
      <c r="XDU63" s="154" t="s">
        <v>8</v>
      </c>
      <c r="XDV63" s="154" t="s">
        <v>8</v>
      </c>
      <c r="XDW63" s="154" t="s">
        <v>8</v>
      </c>
      <c r="XDX63" s="154" t="s">
        <v>8</v>
      </c>
      <c r="XDY63" s="154" t="s">
        <v>8</v>
      </c>
      <c r="XDZ63" s="154" t="s">
        <v>8</v>
      </c>
      <c r="XEA63" s="154" t="s">
        <v>8</v>
      </c>
      <c r="XEB63" s="154" t="s">
        <v>8</v>
      </c>
      <c r="XEC63" s="154" t="s">
        <v>8</v>
      </c>
      <c r="XED63" s="154" t="s">
        <v>8</v>
      </c>
      <c r="XEE63" s="154" t="s">
        <v>8</v>
      </c>
      <c r="XEF63" s="154" t="s">
        <v>8</v>
      </c>
      <c r="XEG63" s="154" t="s">
        <v>8</v>
      </c>
      <c r="XEH63" s="154" t="s">
        <v>8</v>
      </c>
      <c r="XEI63" s="154" t="s">
        <v>8</v>
      </c>
      <c r="XEJ63" s="154" t="s">
        <v>8</v>
      </c>
      <c r="XEK63" s="154" t="s">
        <v>8</v>
      </c>
      <c r="XEL63" s="154" t="s">
        <v>8</v>
      </c>
      <c r="XEM63" s="154" t="s">
        <v>8</v>
      </c>
      <c r="XEN63" s="154" t="s">
        <v>8</v>
      </c>
      <c r="XEO63" s="154" t="s">
        <v>8</v>
      </c>
      <c r="XEP63" s="154" t="s">
        <v>8</v>
      </c>
      <c r="XEQ63" s="154" t="s">
        <v>8</v>
      </c>
      <c r="XER63" s="154" t="s">
        <v>8</v>
      </c>
      <c r="XES63" s="154" t="s">
        <v>8</v>
      </c>
      <c r="XET63" s="154" t="s">
        <v>8</v>
      </c>
      <c r="XEU63" s="154" t="s">
        <v>8</v>
      </c>
      <c r="XEV63" s="154" t="s">
        <v>8</v>
      </c>
      <c r="XEW63" s="154" t="s">
        <v>8</v>
      </c>
      <c r="XEX63" s="154" t="s">
        <v>8</v>
      </c>
      <c r="XEY63" s="154" t="s">
        <v>8</v>
      </c>
      <c r="XEZ63" s="154" t="s">
        <v>8</v>
      </c>
      <c r="XFA63" s="154" t="s">
        <v>8</v>
      </c>
      <c r="XFB63" s="154" t="s">
        <v>8</v>
      </c>
      <c r="XFC63" s="154" t="s">
        <v>8</v>
      </c>
      <c r="XFD63" s="154" t="s">
        <v>8</v>
      </c>
    </row>
    <row r="64" spans="1:16384" s="146" customFormat="1" ht="13.15" hidden="1" x14ac:dyDescent="0.35"/>
    <row r="65" s="146" customFormat="1" ht="13.15" hidden="1" x14ac:dyDescent="0.35"/>
    <row r="66" s="146" customFormat="1" ht="13.5" hidden="1" customHeight="1" x14ac:dyDescent="0.35"/>
    <row r="67" s="146" customFormat="1" ht="13.5" hidden="1" customHeight="1" x14ac:dyDescent="0.35"/>
    <row r="68" s="146" customFormat="1" ht="13.5" hidden="1" customHeight="1" x14ac:dyDescent="0.35"/>
    <row r="69" s="146" customFormat="1" ht="13.5" hidden="1" customHeight="1" x14ac:dyDescent="0.35"/>
    <row r="70" s="146" customFormat="1" ht="13.5" hidden="1" customHeight="1" x14ac:dyDescent="0.35"/>
    <row r="71" s="146" customFormat="1" ht="13.5" hidden="1" customHeight="1" x14ac:dyDescent="0.35"/>
    <row r="72" s="146" customFormat="1" ht="13.5" hidden="1" customHeight="1" x14ac:dyDescent="0.35"/>
    <row r="73" s="146" customFormat="1" ht="13.5" hidden="1" customHeight="1" x14ac:dyDescent="0.35"/>
    <row r="74" s="146" customFormat="1" ht="13.5" hidden="1" customHeight="1" x14ac:dyDescent="0.35"/>
    <row r="75" s="146" customFormat="1" ht="13.5" hidden="1" customHeight="1" x14ac:dyDescent="0.35"/>
    <row r="76" s="146" customFormat="1" ht="13.5" hidden="1" customHeight="1" x14ac:dyDescent="0.35"/>
    <row r="77" s="146" customFormat="1" ht="13.5" hidden="1" customHeight="1" x14ac:dyDescent="0.35"/>
    <row r="78" s="146" customFormat="1" ht="13.5" hidden="1" customHeight="1" x14ac:dyDescent="0.35"/>
    <row r="79" s="146" customFormat="1" ht="13.5" hidden="1" customHeight="1" x14ac:dyDescent="0.35"/>
    <row r="80" s="146" customFormat="1" ht="13.5" hidden="1" customHeight="1" x14ac:dyDescent="0.35"/>
    <row r="81" s="146" customFormat="1" ht="13.5" hidden="1" customHeight="1" x14ac:dyDescent="0.35"/>
    <row r="82" s="146" customFormat="1" ht="13.5" hidden="1" customHeight="1" x14ac:dyDescent="0.35"/>
    <row r="83" s="146" customFormat="1" ht="13.5" hidden="1" customHeight="1" x14ac:dyDescent="0.35"/>
    <row r="84" s="146" customFormat="1" ht="13.5" hidden="1" customHeight="1" x14ac:dyDescent="0.35"/>
    <row r="85" s="146" customFormat="1" ht="13.5" hidden="1" customHeight="1" x14ac:dyDescent="0.35"/>
    <row r="86" s="146" customFormat="1" ht="13.5" hidden="1" customHeight="1" x14ac:dyDescent="0.35"/>
    <row r="87" s="146" customFormat="1" ht="13.5" hidden="1" customHeight="1" x14ac:dyDescent="0.35"/>
    <row r="88" s="146" customFormat="1" ht="13.5" hidden="1" customHeight="1" x14ac:dyDescent="0.35"/>
    <row r="89" s="146" customFormat="1" ht="13.5" hidden="1" customHeight="1" x14ac:dyDescent="0.35"/>
    <row r="90" s="146" customFormat="1" ht="13.5" hidden="1" customHeight="1" x14ac:dyDescent="0.35"/>
    <row r="91" s="146" customFormat="1" ht="13.5" hidden="1" customHeight="1" x14ac:dyDescent="0.35"/>
    <row r="92" s="146" customFormat="1" ht="13.5" hidden="1" customHeight="1" x14ac:dyDescent="0.35"/>
    <row r="93" s="146" customFormat="1" ht="13.5" hidden="1" customHeight="1" x14ac:dyDescent="0.35"/>
    <row r="94" s="146" customFormat="1" ht="13.5" hidden="1" customHeight="1" x14ac:dyDescent="0.35"/>
    <row r="95" s="146" customFormat="1" ht="13.5" hidden="1" customHeight="1" x14ac:dyDescent="0.35"/>
    <row r="96" s="146" customFormat="1" ht="13.5" hidden="1" customHeight="1" x14ac:dyDescent="0.35"/>
    <row r="97" s="146" customFormat="1" ht="13.5" hidden="1" customHeight="1" x14ac:dyDescent="0.35"/>
    <row r="98" s="146" customFormat="1" ht="13.5" hidden="1" customHeight="1" x14ac:dyDescent="0.35"/>
    <row r="99" s="146" customFormat="1" ht="13.5" hidden="1" customHeight="1" x14ac:dyDescent="0.35"/>
    <row r="100" s="146" customFormat="1" ht="13.5" hidden="1" customHeight="1" x14ac:dyDescent="0.35"/>
    <row r="101" s="146" customFormat="1" ht="13.5" hidden="1" customHeight="1" x14ac:dyDescent="0.35"/>
    <row r="102" s="146" customFormat="1" ht="13.5" hidden="1" customHeight="1" x14ac:dyDescent="0.35"/>
    <row r="103" s="146" customFormat="1" ht="13.5" hidden="1" customHeight="1" x14ac:dyDescent="0.35"/>
    <row r="104" s="146" customFormat="1" ht="13.5" hidden="1" customHeight="1" x14ac:dyDescent="0.35"/>
    <row r="105" s="146" customFormat="1" ht="13.5" hidden="1" customHeight="1" x14ac:dyDescent="0.35"/>
    <row r="106" s="146" customFormat="1" ht="13.5" hidden="1" customHeight="1" x14ac:dyDescent="0.35"/>
    <row r="107" s="146" customFormat="1" ht="13.5" hidden="1" customHeight="1" x14ac:dyDescent="0.35"/>
    <row r="108" s="146" customFormat="1" ht="13.5" hidden="1" customHeight="1" x14ac:dyDescent="0.35"/>
    <row r="109" s="146" customFormat="1" ht="13.5" hidden="1" customHeight="1" x14ac:dyDescent="0.35"/>
    <row r="110" s="146" customFormat="1" ht="13.5" hidden="1" customHeight="1" x14ac:dyDescent="0.35"/>
    <row r="111" s="146" customFormat="1" ht="13.5" hidden="1" customHeight="1" x14ac:dyDescent="0.35"/>
    <row r="112" s="146" customFormat="1" ht="13.5" hidden="1" customHeight="1" x14ac:dyDescent="0.35"/>
    <row r="113" s="146" customFormat="1" ht="13.5" hidden="1" customHeight="1" x14ac:dyDescent="0.35"/>
    <row r="114" s="146" customFormat="1" ht="13.5" hidden="1" customHeight="1" x14ac:dyDescent="0.35"/>
    <row r="115" s="146" customFormat="1" ht="13.5" hidden="1" customHeight="1" x14ac:dyDescent="0.35"/>
    <row r="116" s="146" customFormat="1" ht="13.5" hidden="1" customHeight="1" x14ac:dyDescent="0.35"/>
    <row r="117" s="146" customFormat="1" ht="13.5" hidden="1" customHeight="1" x14ac:dyDescent="0.35"/>
    <row r="118" s="146" customFormat="1" ht="13.5" hidden="1" customHeight="1" x14ac:dyDescent="0.35"/>
    <row r="119" s="146" customFormat="1" ht="0" hidden="1" customHeight="1" x14ac:dyDescent="0.35"/>
    <row r="120" s="146" customFormat="1" ht="0" hidden="1" customHeight="1" x14ac:dyDescent="0.35"/>
  </sheetData>
  <hyperlinks>
    <hyperlink ref="C10" r:id="rId1" xr:uid="{E2020182-91CD-4B94-878C-D424167B2C1D}"/>
  </hyperlinks>
  <pageMargins left="0.7" right="0.7" top="0.75" bottom="0.75" header="0.3" footer="0.3"/>
  <pageSetup paperSize="9" scale="5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7679D-1BB9-418D-BB92-D3DAAF254609}">
  <sheetPr>
    <tabColor theme="7" tint="0.59999389629810485"/>
    <pageSetUpPr fitToPage="1"/>
  </sheetPr>
  <dimension ref="A1:L72"/>
  <sheetViews>
    <sheetView zoomScale="80" zoomScaleNormal="80" workbookViewId="0"/>
  </sheetViews>
  <sheetFormatPr defaultRowHeight="13.5" x14ac:dyDescent="0.35"/>
  <cols>
    <col min="1" max="3" width="9" style="108"/>
    <col min="4" max="4" width="21" style="108" customWidth="1"/>
    <col min="5" max="5" width="20.875" style="108" customWidth="1"/>
    <col min="6" max="6" width="8.625" style="108" customWidth="1"/>
    <col min="7" max="16384" width="9" style="108"/>
  </cols>
  <sheetData>
    <row r="1" spans="1:12" ht="30.75" x14ac:dyDescent="0.35">
      <c r="A1" s="6" t="str">
        <f ca="1">RIGHT(CELL("filename", A1), LEN(CELL("filename", A1)) - SEARCH("]", CELL("filename", A1)))</f>
        <v>Inp_3</v>
      </c>
      <c r="B1" s="6"/>
      <c r="C1" s="6"/>
      <c r="D1" s="6"/>
      <c r="E1" s="6"/>
      <c r="F1" s="6"/>
      <c r="G1" s="6"/>
      <c r="H1" s="6"/>
      <c r="I1" s="6"/>
      <c r="J1" s="6"/>
      <c r="K1" s="6"/>
      <c r="L1" s="6"/>
    </row>
    <row r="2" spans="1:12" x14ac:dyDescent="0.35">
      <c r="A2" s="139"/>
      <c r="B2" s="138"/>
      <c r="C2" s="138"/>
      <c r="D2" s="138"/>
      <c r="E2" s="138"/>
      <c r="F2" s="138"/>
      <c r="G2" s="138"/>
      <c r="H2" s="138"/>
      <c r="I2" s="138"/>
      <c r="J2" s="138"/>
      <c r="K2" s="138"/>
      <c r="L2" s="138"/>
    </row>
    <row r="3" spans="1:12" x14ac:dyDescent="0.35">
      <c r="A3" s="139"/>
      <c r="B3" s="138"/>
      <c r="C3" s="179"/>
      <c r="D3" s="176" t="s">
        <v>157</v>
      </c>
      <c r="E3" s="176" t="s">
        <v>137</v>
      </c>
      <c r="F3" s="176" t="s">
        <v>138</v>
      </c>
      <c r="G3" s="138"/>
      <c r="H3" s="176" t="s">
        <v>17</v>
      </c>
      <c r="I3" s="176" t="s">
        <v>18</v>
      </c>
      <c r="J3" s="176" t="s">
        <v>19</v>
      </c>
      <c r="K3" s="176" t="s">
        <v>20</v>
      </c>
      <c r="L3" s="176" t="s">
        <v>21</v>
      </c>
    </row>
    <row r="4" spans="1:12" x14ac:dyDescent="0.35">
      <c r="A4" s="139"/>
      <c r="B4" s="138"/>
      <c r="C4" s="138"/>
      <c r="D4" s="139"/>
      <c r="E4" s="139"/>
      <c r="F4" s="139"/>
      <c r="G4" s="138"/>
      <c r="H4" s="138"/>
      <c r="I4" s="138"/>
      <c r="J4" s="138"/>
      <c r="K4" s="138"/>
      <c r="L4" s="138"/>
    </row>
    <row r="5" spans="1:12" ht="14.25" x14ac:dyDescent="0.35">
      <c r="A5" s="195" t="s">
        <v>160</v>
      </c>
      <c r="B5" s="24"/>
      <c r="C5" s="25"/>
      <c r="D5" s="27"/>
      <c r="E5" s="27"/>
      <c r="F5" s="27"/>
      <c r="G5" s="27"/>
      <c r="H5" s="27"/>
      <c r="I5" s="27"/>
      <c r="J5" s="27"/>
      <c r="K5" s="27"/>
      <c r="L5" s="27"/>
    </row>
    <row r="6" spans="1:12" x14ac:dyDescent="0.35">
      <c r="A6" s="139"/>
      <c r="B6" s="138"/>
      <c r="C6" s="138"/>
      <c r="D6" s="138"/>
      <c r="E6" s="138"/>
      <c r="F6" s="138"/>
      <c r="G6" s="177"/>
      <c r="H6" s="177"/>
      <c r="I6" s="177"/>
      <c r="J6" s="177"/>
      <c r="K6" s="177"/>
      <c r="L6" s="177"/>
    </row>
    <row r="7" spans="1:12" ht="14.25" x14ac:dyDescent="0.35">
      <c r="A7" s="139"/>
      <c r="B7" s="138"/>
      <c r="C7" s="138" t="s">
        <v>32</v>
      </c>
      <c r="D7" s="138" t="s">
        <v>64</v>
      </c>
      <c r="E7" s="138" t="s">
        <v>219</v>
      </c>
      <c r="F7" s="138" t="s">
        <v>66</v>
      </c>
      <c r="G7" s="177"/>
      <c r="H7" s="180">
        <f>SUMIFS(F_Inputs!F$7:F$74,F_Inputs!$A$7:$A$74,Inp_3!$C7,F_Inputs!$B$7:$B$74,F_Inputs!$B$9)</f>
        <v>82.51</v>
      </c>
      <c r="I7" s="180">
        <f>SUMIFS(F_Inputs!G$7:G$74,F_Inputs!$A$7:$A$74,Inp_3!$C7,F_Inputs!$B$7:$B$74,F_Inputs!$B$9)</f>
        <v>79.14</v>
      </c>
      <c r="J7" s="180">
        <f>SUMIFS(F_Inputs!H$7:H$74,F_Inputs!$A$7:$A$74,Inp_3!$C7,F_Inputs!$B$7:$B$74,F_Inputs!$B$9)</f>
        <v>78.78</v>
      </c>
      <c r="K7" s="180">
        <f>SUMIFS(F_Inputs!I$7:I$74,F_Inputs!$A$7:$A$74,Inp_3!$C7,F_Inputs!$B$7:$B$74,F_Inputs!$B$9)</f>
        <v>76.14</v>
      </c>
      <c r="L7" s="82"/>
    </row>
    <row r="8" spans="1:12" ht="14.25" x14ac:dyDescent="0.35">
      <c r="A8" s="139"/>
      <c r="B8" s="138"/>
      <c r="C8" s="138" t="s">
        <v>45</v>
      </c>
      <c r="D8" s="138" t="s">
        <v>64</v>
      </c>
      <c r="E8" s="138" t="s">
        <v>219</v>
      </c>
      <c r="F8" s="138" t="s">
        <v>66</v>
      </c>
      <c r="G8" s="177"/>
      <c r="H8" s="180">
        <f>SUMIFS(F_Inputs!F$7:F$74,F_Inputs!$A$7:$A$74,Inp_3!$C8,F_Inputs!$B$7:$B$74,F_Inputs!$B$9)</f>
        <v>83.11</v>
      </c>
      <c r="I8" s="180">
        <f>SUMIFS(F_Inputs!G$7:G$74,F_Inputs!$A$7:$A$74,Inp_3!$C8,F_Inputs!$B$7:$B$74,F_Inputs!$B$9)</f>
        <v>80.72</v>
      </c>
      <c r="J8" s="180">
        <f>SUMIFS(F_Inputs!H$7:H$74,F_Inputs!$A$7:$A$74,Inp_3!$C8,F_Inputs!$B$7:$B$74,F_Inputs!$B$9)</f>
        <v>80.41</v>
      </c>
      <c r="K8" s="180">
        <f>SUMIFS(F_Inputs!I$7:I$74,F_Inputs!$A$7:$A$74,Inp_3!$C8,F_Inputs!$B$7:$B$74,F_Inputs!$B$9)</f>
        <v>78.33</v>
      </c>
      <c r="L8" s="82"/>
    </row>
    <row r="9" spans="1:12" ht="14.25" x14ac:dyDescent="0.35">
      <c r="A9" s="139"/>
      <c r="B9" s="138"/>
      <c r="C9" s="138" t="s">
        <v>46</v>
      </c>
      <c r="D9" s="138" t="s">
        <v>64</v>
      </c>
      <c r="E9" s="138" t="s">
        <v>219</v>
      </c>
      <c r="F9" s="138" t="s">
        <v>66</v>
      </c>
      <c r="G9" s="177"/>
      <c r="H9" s="180">
        <f>SUMIFS(F_Inputs!F$7:F$74,F_Inputs!$A$7:$A$74,Inp_3!$C9,F_Inputs!$B$7:$B$74,F_Inputs!$B$9)</f>
        <v>77.9880450982849</v>
      </c>
      <c r="I9" s="180">
        <f>SUMIFS(F_Inputs!G$7:G$74,F_Inputs!$A$7:$A$74,Inp_3!$C9,F_Inputs!$B$7:$B$74,F_Inputs!$B$9)</f>
        <v>76.472855181690704</v>
      </c>
      <c r="J9" s="180">
        <f>SUMIFS(F_Inputs!H$7:H$74,F_Inputs!$A$7:$A$74,Inp_3!$C9,F_Inputs!$B$7:$B$74,F_Inputs!$B$9)</f>
        <v>77.88</v>
      </c>
      <c r="K9" s="180">
        <f>SUMIFS(F_Inputs!I$7:I$74,F_Inputs!$A$7:$A$74,Inp_3!$C9,F_Inputs!$B$7:$B$74,F_Inputs!$B$9)</f>
        <v>72.569999999999993</v>
      </c>
      <c r="L9" s="82"/>
    </row>
    <row r="10" spans="1:12" ht="14.25" x14ac:dyDescent="0.35">
      <c r="A10" s="139"/>
      <c r="B10" s="138"/>
      <c r="C10" s="138" t="s">
        <v>47</v>
      </c>
      <c r="D10" s="138" t="s">
        <v>64</v>
      </c>
      <c r="E10" s="138" t="s">
        <v>219</v>
      </c>
      <c r="F10" s="138" t="s">
        <v>66</v>
      </c>
      <c r="G10" s="177"/>
      <c r="H10" s="180">
        <f>SUMIFS(F_Inputs!F$7:F$74,F_Inputs!$A$7:$A$74,Inp_3!$C10,F_Inputs!$B$7:$B$74,F_Inputs!$B$9)</f>
        <v>84.39</v>
      </c>
      <c r="I10" s="180">
        <f>SUMIFS(F_Inputs!G$7:G$74,F_Inputs!$A$7:$A$74,Inp_3!$C10,F_Inputs!$B$7:$B$74,F_Inputs!$B$9)</f>
        <v>83.1</v>
      </c>
      <c r="J10" s="180">
        <f>SUMIFS(F_Inputs!H$7:H$74,F_Inputs!$A$7:$A$74,Inp_3!$C10,F_Inputs!$B$7:$B$74,F_Inputs!$B$9)</f>
        <v>83.722388815466999</v>
      </c>
      <c r="K10" s="180">
        <f>SUMIFS(F_Inputs!I$7:I$74,F_Inputs!$A$7:$A$74,Inp_3!$C10,F_Inputs!$B$7:$B$74,F_Inputs!$B$9)</f>
        <v>81.41</v>
      </c>
      <c r="L10" s="82"/>
    </row>
    <row r="11" spans="1:12" ht="14.25" x14ac:dyDescent="0.35">
      <c r="A11" s="139"/>
      <c r="B11" s="138"/>
      <c r="C11" s="138" t="s">
        <v>48</v>
      </c>
      <c r="D11" s="138" t="s">
        <v>64</v>
      </c>
      <c r="E11" s="138" t="s">
        <v>219</v>
      </c>
      <c r="F11" s="138" t="s">
        <v>66</v>
      </c>
      <c r="G11" s="177"/>
      <c r="H11" s="180">
        <f>SUMIFS(F_Inputs!F$7:F$74,F_Inputs!$A$7:$A$74,Inp_3!$C11,F_Inputs!$B$7:$B$74,F_Inputs!$B$9)</f>
        <v>78.341999999999999</v>
      </c>
      <c r="I11" s="180">
        <f>SUMIFS(F_Inputs!G$7:G$74,F_Inputs!$A$7:$A$74,Inp_3!$C11,F_Inputs!$B$7:$B$74,F_Inputs!$B$9)</f>
        <v>76.58</v>
      </c>
      <c r="J11" s="180">
        <f>SUMIFS(F_Inputs!H$7:H$74,F_Inputs!$A$7:$A$74,Inp_3!$C11,F_Inputs!$B$7:$B$74,F_Inputs!$B$9)</f>
        <v>74.97</v>
      </c>
      <c r="K11" s="180">
        <f>SUMIFS(F_Inputs!I$7:I$74,F_Inputs!$A$7:$A$74,Inp_3!$C11,F_Inputs!$B$7:$B$74,F_Inputs!$B$9)</f>
        <v>69.150000000000006</v>
      </c>
      <c r="L11" s="82"/>
    </row>
    <row r="12" spans="1:12" ht="14.25" x14ac:dyDescent="0.35">
      <c r="A12" s="139"/>
      <c r="B12" s="138"/>
      <c r="C12" s="138" t="s">
        <v>49</v>
      </c>
      <c r="D12" s="138" t="s">
        <v>64</v>
      </c>
      <c r="E12" s="138" t="s">
        <v>219</v>
      </c>
      <c r="F12" s="138" t="s">
        <v>66</v>
      </c>
      <c r="G12" s="177"/>
      <c r="H12" s="180">
        <f>SUMIFS(F_Inputs!F$7:F$74,F_Inputs!$A$7:$A$74,Inp_3!$C12,F_Inputs!$B$7:$B$74,F_Inputs!$B$9)</f>
        <v>80.92</v>
      </c>
      <c r="I12" s="180">
        <f>SUMIFS(F_Inputs!G$7:G$74,F_Inputs!$A$7:$A$74,Inp_3!$C12,F_Inputs!$B$7:$B$74,F_Inputs!$B$9)</f>
        <v>78.59</v>
      </c>
      <c r="J12" s="180">
        <f>SUMIFS(F_Inputs!H$7:H$74,F_Inputs!$A$7:$A$74,Inp_3!$C12,F_Inputs!$B$7:$B$74,F_Inputs!$B$9)</f>
        <v>76.84</v>
      </c>
      <c r="K12" s="180">
        <f>SUMIFS(F_Inputs!I$7:I$74,F_Inputs!$A$7:$A$74,Inp_3!$C12,F_Inputs!$B$7:$B$74,F_Inputs!$B$9)</f>
        <v>74.88</v>
      </c>
      <c r="L12" s="82"/>
    </row>
    <row r="13" spans="1:12" ht="14.25" x14ac:dyDescent="0.35">
      <c r="A13" s="139"/>
      <c r="B13" s="138"/>
      <c r="C13" s="138" t="s">
        <v>50</v>
      </c>
      <c r="D13" s="138" t="s">
        <v>64</v>
      </c>
      <c r="E13" s="138" t="s">
        <v>219</v>
      </c>
      <c r="F13" s="138" t="s">
        <v>66</v>
      </c>
      <c r="G13" s="177"/>
      <c r="H13" s="180">
        <f>SUMIFS(F_Inputs!F$7:F$74,F_Inputs!$A$7:$A$74,Inp_3!$C13,F_Inputs!$B$7:$B$74,F_Inputs!$B$9)</f>
        <v>67.501454010366999</v>
      </c>
      <c r="I13" s="180">
        <f>SUMIFS(F_Inputs!G$7:G$74,F_Inputs!$A$7:$A$74,Inp_3!$C13,F_Inputs!$B$7:$B$74,F_Inputs!$B$9)</f>
        <v>69.33</v>
      </c>
      <c r="J13" s="180">
        <f>SUMIFS(F_Inputs!H$7:H$74,F_Inputs!$A$7:$A$74,Inp_3!$C13,F_Inputs!$B$7:$B$74,F_Inputs!$B$9)</f>
        <v>66.69</v>
      </c>
      <c r="K13" s="180">
        <f>SUMIFS(F_Inputs!I$7:I$74,F_Inputs!$A$7:$A$74,Inp_3!$C13,F_Inputs!$B$7:$B$74,F_Inputs!$B$9)</f>
        <v>63.57</v>
      </c>
      <c r="L13" s="82"/>
    </row>
    <row r="14" spans="1:12" ht="14.25" x14ac:dyDescent="0.35">
      <c r="A14" s="139"/>
      <c r="B14" s="138"/>
      <c r="C14" s="138" t="s">
        <v>51</v>
      </c>
      <c r="D14" s="138" t="s">
        <v>64</v>
      </c>
      <c r="E14" s="138" t="s">
        <v>219</v>
      </c>
      <c r="F14" s="138" t="s">
        <v>66</v>
      </c>
      <c r="G14" s="177"/>
      <c r="H14" s="180">
        <f>SUMIFS(F_Inputs!F$7:F$74,F_Inputs!$A$7:$A$74,Inp_3!$C14,F_Inputs!$B$7:$B$74,F_Inputs!$B$9)</f>
        <v>65.650000000000006</v>
      </c>
      <c r="I14" s="180">
        <f>SUMIFS(F_Inputs!G$7:G$74,F_Inputs!$A$7:$A$74,Inp_3!$C14,F_Inputs!$B$7:$B$74,F_Inputs!$B$9)</f>
        <v>60.997016268308698</v>
      </c>
      <c r="J14" s="180">
        <f>SUMIFS(F_Inputs!H$7:H$74,F_Inputs!$A$7:$A$74,Inp_3!$C14,F_Inputs!$B$7:$B$74,F_Inputs!$B$9)</f>
        <v>59.47</v>
      </c>
      <c r="K14" s="180">
        <f>SUMIFS(F_Inputs!I$7:I$74,F_Inputs!$A$7:$A$74,Inp_3!$C14,F_Inputs!$B$7:$B$74,F_Inputs!$B$9)</f>
        <v>57.97</v>
      </c>
      <c r="L14" s="82"/>
    </row>
    <row r="15" spans="1:12" ht="14.25" x14ac:dyDescent="0.35">
      <c r="A15" s="139"/>
      <c r="B15" s="138" t="s">
        <v>52</v>
      </c>
      <c r="C15" s="138" t="s">
        <v>79</v>
      </c>
      <c r="D15" s="138" t="s">
        <v>64</v>
      </c>
      <c r="E15" s="138" t="s">
        <v>219</v>
      </c>
      <c r="F15" s="138" t="s">
        <v>66</v>
      </c>
      <c r="G15" s="177"/>
      <c r="H15" s="180">
        <f>SUMIFS(F_Inputs!F$7:F$74,F_Inputs!$A$7:$A$74,Inp_3!$B15,F_Inputs!$B$7:$B$74,F_Inputs!$B$9)</f>
        <v>82.131750149225198</v>
      </c>
      <c r="I15" s="180">
        <f>SUMIFS(F_Inputs!G$7:G$74,F_Inputs!$A$7:$A$74,Inp_3!$B15,F_Inputs!$B$7:$B$74,F_Inputs!$B$9)</f>
        <v>81.821129681388797</v>
      </c>
      <c r="J15" s="180">
        <f>SUMIFS(F_Inputs!H$7:H$74,F_Inputs!$A$7:$A$74,Inp_3!$B15,F_Inputs!$B$7:$B$74,F_Inputs!$B$9)</f>
        <v>81.180000000000007</v>
      </c>
      <c r="K15" s="180">
        <f>SUMIFS(F_Inputs!I$7:I$74,F_Inputs!$A$7:$A$74,Inp_3!$B15,F_Inputs!$B$7:$B$74,F_Inputs!$B$9)</f>
        <v>78.257685690663379</v>
      </c>
      <c r="L15" s="82"/>
    </row>
    <row r="16" spans="1:12" ht="14.25" x14ac:dyDescent="0.35">
      <c r="A16" s="139"/>
      <c r="B16" s="138"/>
      <c r="C16" s="138" t="s">
        <v>53</v>
      </c>
      <c r="D16" s="138" t="s">
        <v>64</v>
      </c>
      <c r="E16" s="138" t="s">
        <v>219</v>
      </c>
      <c r="F16" s="138" t="s">
        <v>66</v>
      </c>
      <c r="G16" s="177"/>
      <c r="H16" s="180">
        <f>SUMIFS(F_Inputs!F$7:F$74,F_Inputs!$A$7:$A$74,Inp_3!$C16,F_Inputs!$B$7:$B$74,F_Inputs!$B$9)</f>
        <v>86.768147918165198</v>
      </c>
      <c r="I16" s="180">
        <f>SUMIFS(F_Inputs!G$7:G$74,F_Inputs!$A$7:$A$74,Inp_3!$C16,F_Inputs!$B$7:$B$74,F_Inputs!$B$9)</f>
        <v>86.766584315404501</v>
      </c>
      <c r="J16" s="180">
        <f>SUMIFS(F_Inputs!H$7:H$74,F_Inputs!$A$7:$A$74,Inp_3!$C16,F_Inputs!$B$7:$B$74,F_Inputs!$B$9)</f>
        <v>84.344390474716604</v>
      </c>
      <c r="K16" s="180">
        <f>SUMIFS(F_Inputs!I$7:I$74,F_Inputs!$A$7:$A$74,Inp_3!$C16,F_Inputs!$B$7:$B$74,F_Inputs!$B$9)</f>
        <v>82.79</v>
      </c>
      <c r="L16" s="82"/>
    </row>
    <row r="17" spans="1:12" ht="14.25" x14ac:dyDescent="0.35">
      <c r="A17" s="139"/>
      <c r="B17" s="138"/>
      <c r="C17" s="138" t="s">
        <v>54</v>
      </c>
      <c r="D17" s="138" t="s">
        <v>64</v>
      </c>
      <c r="E17" s="138" t="s">
        <v>219</v>
      </c>
      <c r="F17" s="138" t="s">
        <v>66</v>
      </c>
      <c r="G17" s="177"/>
      <c r="H17" s="180">
        <f>SUMIFS(F_Inputs!F$7:F$74,F_Inputs!$A$7:$A$74,Inp_3!$C17,F_Inputs!$B$7:$B$74,F_Inputs!$B$9)</f>
        <v>80.239999999999995</v>
      </c>
      <c r="I17" s="180">
        <f>SUMIFS(F_Inputs!G$7:G$74,F_Inputs!$A$7:$A$74,Inp_3!$C17,F_Inputs!$B$7:$B$74,F_Inputs!$B$9)</f>
        <v>77.67</v>
      </c>
      <c r="J17" s="180">
        <f>SUMIFS(F_Inputs!H$7:H$74,F_Inputs!$A$7:$A$74,Inp_3!$C17,F_Inputs!$B$7:$B$74,F_Inputs!$B$9)</f>
        <v>76.959999999999994</v>
      </c>
      <c r="K17" s="180">
        <f>SUMIFS(F_Inputs!I$7:I$74,F_Inputs!$A$7:$A$74,Inp_3!$C17,F_Inputs!$B$7:$B$74,F_Inputs!$B$9)</f>
        <v>73.568264529654201</v>
      </c>
      <c r="L17" s="82"/>
    </row>
    <row r="18" spans="1:12" ht="14.25" x14ac:dyDescent="0.35">
      <c r="A18" s="139"/>
      <c r="B18" s="138"/>
      <c r="C18" s="138" t="s">
        <v>55</v>
      </c>
      <c r="D18" s="138" t="s">
        <v>64</v>
      </c>
      <c r="E18" s="138" t="s">
        <v>219</v>
      </c>
      <c r="F18" s="138" t="s">
        <v>66</v>
      </c>
      <c r="G18" s="177"/>
      <c r="H18" s="180">
        <f>SUMIFS(F_Inputs!F$7:F$74,F_Inputs!$A$7:$A$74,Inp_3!$C18,F_Inputs!$B$7:$B$74,F_Inputs!$B$9)</f>
        <v>77.915138454571704</v>
      </c>
      <c r="I18" s="180">
        <f>SUMIFS(F_Inputs!G$7:G$74,F_Inputs!$A$7:$A$74,Inp_3!$C18,F_Inputs!$B$7:$B$74,F_Inputs!$B$9)</f>
        <v>74.81</v>
      </c>
      <c r="J18" s="180">
        <f>SUMIFS(F_Inputs!H$7:H$74,F_Inputs!$A$7:$A$74,Inp_3!$C18,F_Inputs!$B$7:$B$74,F_Inputs!$B$9)</f>
        <v>70.237503774393403</v>
      </c>
      <c r="K18" s="180">
        <f>SUMIFS(F_Inputs!I$7:I$74,F_Inputs!$A$7:$A$74,Inp_3!$C18,F_Inputs!$B$7:$B$74,F_Inputs!$B$9)</f>
        <v>69.72</v>
      </c>
      <c r="L18" s="82"/>
    </row>
    <row r="19" spans="1:12" ht="14.25" x14ac:dyDescent="0.35">
      <c r="A19" s="139"/>
      <c r="B19" s="138"/>
      <c r="C19" s="138" t="s">
        <v>56</v>
      </c>
      <c r="D19" s="138" t="s">
        <v>64</v>
      </c>
      <c r="E19" s="138" t="s">
        <v>219</v>
      </c>
      <c r="F19" s="138" t="s">
        <v>66</v>
      </c>
      <c r="G19" s="177"/>
      <c r="H19" s="180">
        <f>SUMIFS(F_Inputs!F$7:F$74,F_Inputs!$A$7:$A$74,Inp_3!$C19,F_Inputs!$B$7:$B$74,F_Inputs!$B$9)</f>
        <v>82.68</v>
      </c>
      <c r="I19" s="180">
        <f>SUMIFS(F_Inputs!G$7:G$74,F_Inputs!$A$7:$A$74,Inp_3!$C19,F_Inputs!$B$7:$B$74,F_Inputs!$B$9)</f>
        <v>83.11</v>
      </c>
      <c r="J19" s="180">
        <f>SUMIFS(F_Inputs!H$7:H$74,F_Inputs!$A$7:$A$74,Inp_3!$C19,F_Inputs!$B$7:$B$74,F_Inputs!$B$9)</f>
        <v>81.84</v>
      </c>
      <c r="K19" s="180">
        <f>SUMIFS(F_Inputs!I$7:I$74,F_Inputs!$A$7:$A$74,Inp_3!$C19,F_Inputs!$B$7:$B$74,F_Inputs!$B$9)</f>
        <v>82.11</v>
      </c>
      <c r="L19" s="82"/>
    </row>
    <row r="20" spans="1:12" ht="14.25" x14ac:dyDescent="0.35">
      <c r="A20" s="139"/>
      <c r="B20" s="138"/>
      <c r="C20" s="138" t="s">
        <v>59</v>
      </c>
      <c r="D20" s="138" t="s">
        <v>64</v>
      </c>
      <c r="E20" s="138" t="s">
        <v>219</v>
      </c>
      <c r="F20" s="138" t="s">
        <v>66</v>
      </c>
      <c r="G20" s="177"/>
      <c r="H20" s="180">
        <f>SUMIFS(F_Inputs!F$7:F$74,F_Inputs!$A$7:$A$74,Inp_3!$C20,F_Inputs!$B$7:$B$74,F_Inputs!$B$9)</f>
        <v>79.59</v>
      </c>
      <c r="I20" s="180">
        <f>SUMIFS(F_Inputs!G$7:G$74,F_Inputs!$A$7:$A$74,Inp_3!$C20,F_Inputs!$B$7:$B$74,F_Inputs!$B$9)</f>
        <v>83.213151860230496</v>
      </c>
      <c r="J20" s="180">
        <f>SUMIFS(F_Inputs!H$7:H$74,F_Inputs!$A$7:$A$74,Inp_3!$C20,F_Inputs!$B$7:$B$74,F_Inputs!$B$9)</f>
        <v>75.111691661337204</v>
      </c>
      <c r="K20" s="180">
        <f>SUMIFS(F_Inputs!I$7:I$74,F_Inputs!$A$7:$A$74,Inp_3!$C20,F_Inputs!$B$7:$B$74,F_Inputs!$B$9)</f>
        <v>71.06</v>
      </c>
      <c r="L20" s="82"/>
    </row>
    <row r="21" spans="1:12" ht="14.25" x14ac:dyDescent="0.35">
      <c r="A21" s="139"/>
      <c r="B21" s="138"/>
      <c r="C21" s="138" t="s">
        <v>57</v>
      </c>
      <c r="D21" s="138" t="s">
        <v>64</v>
      </c>
      <c r="E21" s="138" t="s">
        <v>219</v>
      </c>
      <c r="F21" s="138" t="s">
        <v>66</v>
      </c>
      <c r="G21" s="177"/>
      <c r="H21" s="180">
        <f>SUMIFS(F_Inputs!F$7:F$74,F_Inputs!$A$7:$A$74,Inp_3!$C21,F_Inputs!$B$7:$B$74,F_Inputs!$B$9)</f>
        <v>85.42</v>
      </c>
      <c r="I21" s="180">
        <f>SUMIFS(F_Inputs!G$7:G$74,F_Inputs!$A$7:$A$74,Inp_3!$C21,F_Inputs!$B$7:$B$74,F_Inputs!$B$9)</f>
        <v>85.35</v>
      </c>
      <c r="J21" s="180">
        <f>SUMIFS(F_Inputs!H$7:H$74,F_Inputs!$A$7:$A$74,Inp_3!$C21,F_Inputs!$B$7:$B$74,F_Inputs!$B$9)</f>
        <v>84.76</v>
      </c>
      <c r="K21" s="180">
        <f>SUMIFS(F_Inputs!I$7:I$74,F_Inputs!$A$7:$A$74,Inp_3!$C21,F_Inputs!$B$7:$B$74,F_Inputs!$B$9)</f>
        <v>83.57</v>
      </c>
      <c r="L21" s="82"/>
    </row>
    <row r="22" spans="1:12" ht="14.25" x14ac:dyDescent="0.35">
      <c r="A22" s="139"/>
      <c r="B22" s="138"/>
      <c r="C22" s="138" t="s">
        <v>58</v>
      </c>
      <c r="D22" s="138" t="s">
        <v>64</v>
      </c>
      <c r="E22" s="138" t="s">
        <v>219</v>
      </c>
      <c r="F22" s="138" t="s">
        <v>66</v>
      </c>
      <c r="G22" s="177"/>
      <c r="H22" s="180">
        <f>SUMIFS(F_Inputs!F$7:F$74,F_Inputs!$A$7:$A$74,Inp_3!$C22,F_Inputs!$B$7:$B$74,F_Inputs!$B$9)</f>
        <v>79.22</v>
      </c>
      <c r="I22" s="180">
        <f>SUMIFS(F_Inputs!G$7:G$74,F_Inputs!$A$7:$A$74,Inp_3!$C22,F_Inputs!$B$7:$B$74,F_Inputs!$B$9)</f>
        <v>75.701608296649198</v>
      </c>
      <c r="J22" s="180">
        <f>SUMIFS(F_Inputs!H$7:H$74,F_Inputs!$A$7:$A$74,Inp_3!$C22,F_Inputs!$B$7:$B$74,F_Inputs!$B$9)</f>
        <v>71.327597593538997</v>
      </c>
      <c r="K22" s="180">
        <f>SUMIFS(F_Inputs!I$7:I$74,F_Inputs!$A$7:$A$74,Inp_3!$C22,F_Inputs!$B$7:$B$74,F_Inputs!$B$9)</f>
        <v>68.608289936219194</v>
      </c>
      <c r="L22" s="82"/>
    </row>
    <row r="23" spans="1:12" ht="14.25" x14ac:dyDescent="0.35">
      <c r="A23" s="139"/>
      <c r="B23" s="138"/>
      <c r="C23" s="138" t="s">
        <v>60</v>
      </c>
      <c r="D23" s="138" t="s">
        <v>64</v>
      </c>
      <c r="E23" s="138" t="s">
        <v>219</v>
      </c>
      <c r="F23" s="138" t="s">
        <v>66</v>
      </c>
      <c r="G23" s="177"/>
      <c r="H23" s="180">
        <f>SUMIFS(F_Inputs!F$7:F$74,F_Inputs!$A$7:$A$74,Inp_3!$C23,F_Inputs!$B$7:$B$74,F_Inputs!$B$9)</f>
        <v>75.5</v>
      </c>
      <c r="I23" s="180">
        <f>SUMIFS(F_Inputs!G$7:G$74,F_Inputs!$A$7:$A$74,Inp_3!$C23,F_Inputs!$B$7:$B$74,F_Inputs!$B$9)</f>
        <v>72.72</v>
      </c>
      <c r="J23" s="180">
        <f>SUMIFS(F_Inputs!H$7:H$74,F_Inputs!$A$7:$A$74,Inp_3!$C23,F_Inputs!$B$7:$B$74,F_Inputs!$B$9)</f>
        <v>72.795800353411806</v>
      </c>
      <c r="K23" s="180">
        <f>SUMIFS(F_Inputs!I$7:I$74,F_Inputs!$A$7:$A$74,Inp_3!$C23,F_Inputs!$B$7:$B$74,F_Inputs!$B$9)</f>
        <v>67.13</v>
      </c>
      <c r="L23" s="82"/>
    </row>
    <row r="24" spans="1:12" x14ac:dyDescent="0.35">
      <c r="A24" s="139"/>
      <c r="B24" s="138"/>
      <c r="C24" s="138"/>
      <c r="D24" s="138"/>
      <c r="E24" s="138"/>
      <c r="F24" s="138"/>
      <c r="G24" s="177"/>
      <c r="H24" s="177"/>
      <c r="I24" s="177"/>
      <c r="J24" s="177"/>
      <c r="K24" s="177"/>
      <c r="L24" s="12"/>
    </row>
    <row r="25" spans="1:12" ht="14.25" x14ac:dyDescent="0.35">
      <c r="A25" s="195" t="s">
        <v>161</v>
      </c>
      <c r="B25" s="24"/>
      <c r="C25" s="25"/>
      <c r="D25" s="27"/>
      <c r="E25" s="27"/>
      <c r="F25" s="27"/>
      <c r="G25" s="27"/>
      <c r="H25" s="27"/>
      <c r="I25" s="27"/>
      <c r="J25" s="27"/>
      <c r="K25" s="27"/>
      <c r="L25" s="27"/>
    </row>
    <row r="26" spans="1:12" x14ac:dyDescent="0.35">
      <c r="A26" s="139"/>
      <c r="B26" s="138"/>
      <c r="C26" s="138"/>
      <c r="D26" s="138"/>
      <c r="E26" s="138"/>
      <c r="F26" s="138"/>
      <c r="G26" s="177"/>
      <c r="H26" s="177"/>
      <c r="I26" s="177"/>
      <c r="J26" s="177"/>
      <c r="K26" s="177"/>
      <c r="L26" s="177"/>
    </row>
    <row r="27" spans="1:12" ht="14.25" x14ac:dyDescent="0.35">
      <c r="A27" s="139"/>
      <c r="B27" s="138"/>
      <c r="C27" s="138" t="s">
        <v>32</v>
      </c>
      <c r="D27" s="138" t="s">
        <v>64</v>
      </c>
      <c r="E27" s="138" t="s">
        <v>220</v>
      </c>
      <c r="F27" s="138" t="s">
        <v>66</v>
      </c>
      <c r="G27" s="177"/>
      <c r="H27" s="180">
        <f>SUMIFS(F_Inputs!F$7:F$74,F_Inputs!$A$7:$A$74,Inp_3!$C27,F_Inputs!$B$7:$B$74,F_Inputs!$B$10)</f>
        <v>83.59</v>
      </c>
      <c r="I27" s="180">
        <f>SUMIFS(F_Inputs!G$7:G$74,F_Inputs!$A$7:$A$74,Inp_3!$C27,F_Inputs!$B$7:$B$74,F_Inputs!$B$10)</f>
        <v>81.72</v>
      </c>
      <c r="J27" s="180">
        <f>SUMIFS(F_Inputs!H$7:H$74,F_Inputs!$A$7:$A$74,Inp_3!$C27,F_Inputs!$B$7:$B$74,F_Inputs!$B$10)</f>
        <v>78.760000000000005</v>
      </c>
      <c r="K27" s="180">
        <f>SUMIFS(F_Inputs!I$7:I$74,F_Inputs!$A$7:$A$74,Inp_3!$C27,F_Inputs!$B$7:$B$74,F_Inputs!$B$10)</f>
        <v>78.84</v>
      </c>
      <c r="L27" s="82"/>
    </row>
    <row r="28" spans="1:12" ht="14.25" x14ac:dyDescent="0.35">
      <c r="A28" s="139"/>
      <c r="B28" s="138"/>
      <c r="C28" s="138" t="s">
        <v>45</v>
      </c>
      <c r="D28" s="138" t="s">
        <v>64</v>
      </c>
      <c r="E28" s="138" t="s">
        <v>220</v>
      </c>
      <c r="F28" s="138" t="s">
        <v>66</v>
      </c>
      <c r="G28" s="177"/>
      <c r="H28" s="180">
        <f>SUMIFS(F_Inputs!F$7:F$74,F_Inputs!$A$7:$A$74,Inp_3!$C28,F_Inputs!$B$7:$B$74,F_Inputs!$B$10)</f>
        <v>87.19</v>
      </c>
      <c r="I28" s="180">
        <f>SUMIFS(F_Inputs!G$7:G$74,F_Inputs!$A$7:$A$74,Inp_3!$C28,F_Inputs!$B$7:$B$74,F_Inputs!$B$10)</f>
        <v>85.14</v>
      </c>
      <c r="J28" s="180">
        <f>SUMIFS(F_Inputs!H$7:H$74,F_Inputs!$A$7:$A$74,Inp_3!$C28,F_Inputs!$B$7:$B$74,F_Inputs!$B$10)</f>
        <v>85.43</v>
      </c>
      <c r="K28" s="180">
        <f>SUMIFS(F_Inputs!I$7:I$74,F_Inputs!$A$7:$A$74,Inp_3!$C28,F_Inputs!$B$7:$B$74,F_Inputs!$B$10)</f>
        <v>80.92</v>
      </c>
      <c r="L28" s="82"/>
    </row>
    <row r="29" spans="1:12" ht="14.25" x14ac:dyDescent="0.35">
      <c r="A29" s="139"/>
      <c r="B29" s="138"/>
      <c r="C29" s="138" t="s">
        <v>46</v>
      </c>
      <c r="D29" s="138" t="s">
        <v>64</v>
      </c>
      <c r="E29" s="138" t="s">
        <v>220</v>
      </c>
      <c r="F29" s="138" t="s">
        <v>66</v>
      </c>
      <c r="G29" s="177"/>
      <c r="H29" s="180">
        <f>SUMIFS(F_Inputs!F$7:F$74,F_Inputs!$A$7:$A$74,Inp_3!$C29,F_Inputs!$B$7:$B$74,F_Inputs!$B$10)</f>
        <v>84.775493053649399</v>
      </c>
      <c r="I29" s="180">
        <f>SUMIFS(F_Inputs!G$7:G$74,F_Inputs!$A$7:$A$74,Inp_3!$C29,F_Inputs!$B$7:$B$74,F_Inputs!$B$10)</f>
        <v>81.083463952147099</v>
      </c>
      <c r="J29" s="180">
        <f>SUMIFS(F_Inputs!H$7:H$74,F_Inputs!$A$7:$A$74,Inp_3!$C29,F_Inputs!$B$7:$B$74,F_Inputs!$B$10)</f>
        <v>82.18</v>
      </c>
      <c r="K29" s="180">
        <f>SUMIFS(F_Inputs!I$7:I$74,F_Inputs!$A$7:$A$74,Inp_3!$C29,F_Inputs!$B$7:$B$74,F_Inputs!$B$10)</f>
        <v>82.2</v>
      </c>
      <c r="L29" s="82"/>
    </row>
    <row r="30" spans="1:12" ht="14.25" x14ac:dyDescent="0.35">
      <c r="A30" s="139"/>
      <c r="B30" s="138"/>
      <c r="C30" s="138" t="s">
        <v>47</v>
      </c>
      <c r="D30" s="138" t="s">
        <v>64</v>
      </c>
      <c r="E30" s="138" t="s">
        <v>220</v>
      </c>
      <c r="F30" s="138" t="s">
        <v>66</v>
      </c>
      <c r="G30" s="177"/>
      <c r="H30" s="180">
        <f>SUMIFS(F_Inputs!F$7:F$74,F_Inputs!$A$7:$A$74,Inp_3!$C30,F_Inputs!$B$7:$B$74,F_Inputs!$B$10)</f>
        <v>87.13</v>
      </c>
      <c r="I30" s="180">
        <f>SUMIFS(F_Inputs!G$7:G$74,F_Inputs!$A$7:$A$74,Inp_3!$C30,F_Inputs!$B$7:$B$74,F_Inputs!$B$10)</f>
        <v>85.82</v>
      </c>
      <c r="J30" s="180">
        <f>SUMIFS(F_Inputs!H$7:H$74,F_Inputs!$A$7:$A$74,Inp_3!$C30,F_Inputs!$B$7:$B$74,F_Inputs!$B$10)</f>
        <v>83.767260975900797</v>
      </c>
      <c r="K30" s="180">
        <f>SUMIFS(F_Inputs!I$7:I$74,F_Inputs!$A$7:$A$74,Inp_3!$C30,F_Inputs!$B$7:$B$74,F_Inputs!$B$10)</f>
        <v>81.39</v>
      </c>
      <c r="L30" s="82"/>
    </row>
    <row r="31" spans="1:12" ht="14.25" x14ac:dyDescent="0.35">
      <c r="A31" s="139"/>
      <c r="B31" s="138"/>
      <c r="C31" s="138" t="s">
        <v>48</v>
      </c>
      <c r="D31" s="138" t="s">
        <v>64</v>
      </c>
      <c r="E31" s="138" t="s">
        <v>220</v>
      </c>
      <c r="F31" s="138" t="s">
        <v>66</v>
      </c>
      <c r="G31" s="177"/>
      <c r="H31" s="180">
        <f>SUMIFS(F_Inputs!F$7:F$74,F_Inputs!$A$7:$A$74,Inp_3!$C31,F_Inputs!$B$7:$B$74,F_Inputs!$B$10)</f>
        <v>86.35</v>
      </c>
      <c r="I31" s="180">
        <f>SUMIFS(F_Inputs!G$7:G$74,F_Inputs!$A$7:$A$74,Inp_3!$C31,F_Inputs!$B$7:$B$74,F_Inputs!$B$10)</f>
        <v>84.63</v>
      </c>
      <c r="J31" s="180">
        <f>SUMIFS(F_Inputs!H$7:H$74,F_Inputs!$A$7:$A$74,Inp_3!$C31,F_Inputs!$B$7:$B$74,F_Inputs!$B$10)</f>
        <v>83.19</v>
      </c>
      <c r="K31" s="180">
        <f>SUMIFS(F_Inputs!I$7:I$74,F_Inputs!$A$7:$A$74,Inp_3!$C31,F_Inputs!$B$7:$B$74,F_Inputs!$B$10)</f>
        <v>79.2</v>
      </c>
      <c r="L31" s="82"/>
    </row>
    <row r="32" spans="1:12" ht="14.25" x14ac:dyDescent="0.35">
      <c r="A32" s="139"/>
      <c r="B32" s="138"/>
      <c r="C32" s="138" t="s">
        <v>49</v>
      </c>
      <c r="D32" s="138" t="s">
        <v>64</v>
      </c>
      <c r="E32" s="138" t="s">
        <v>220</v>
      </c>
      <c r="F32" s="138" t="s">
        <v>66</v>
      </c>
      <c r="G32" s="177"/>
      <c r="H32" s="180">
        <f>SUMIFS(F_Inputs!F$7:F$74,F_Inputs!$A$7:$A$74,Inp_3!$C32,F_Inputs!$B$7:$B$74,F_Inputs!$B$10)</f>
        <v>80.989999999999995</v>
      </c>
      <c r="I32" s="180">
        <f>SUMIFS(F_Inputs!G$7:G$74,F_Inputs!$A$7:$A$74,Inp_3!$C32,F_Inputs!$B$7:$B$74,F_Inputs!$B$10)</f>
        <v>78.37</v>
      </c>
      <c r="J32" s="180">
        <f>SUMIFS(F_Inputs!H$7:H$74,F_Inputs!$A$7:$A$74,Inp_3!$C32,F_Inputs!$B$7:$B$74,F_Inputs!$B$10)</f>
        <v>76.06</v>
      </c>
      <c r="K32" s="180">
        <f>SUMIFS(F_Inputs!I$7:I$74,F_Inputs!$A$7:$A$74,Inp_3!$C32,F_Inputs!$B$7:$B$74,F_Inputs!$B$10)</f>
        <v>70.64</v>
      </c>
      <c r="L32" s="82"/>
    </row>
    <row r="33" spans="1:12" ht="14.25" x14ac:dyDescent="0.35">
      <c r="A33" s="139"/>
      <c r="B33" s="138"/>
      <c r="C33" s="138" t="s">
        <v>50</v>
      </c>
      <c r="D33" s="138" t="s">
        <v>64</v>
      </c>
      <c r="E33" s="138" t="s">
        <v>220</v>
      </c>
      <c r="F33" s="138" t="s">
        <v>66</v>
      </c>
      <c r="G33" s="177"/>
      <c r="H33" s="180">
        <f>SUMIFS(F_Inputs!F$7:F$74,F_Inputs!$A$7:$A$74,Inp_3!$C33,F_Inputs!$B$7:$B$74,F_Inputs!$B$10)</f>
        <v>81.787499999999994</v>
      </c>
      <c r="I33" s="180">
        <f>SUMIFS(F_Inputs!G$7:G$74,F_Inputs!$A$7:$A$74,Inp_3!$C33,F_Inputs!$B$7:$B$74,F_Inputs!$B$10)</f>
        <v>74.66</v>
      </c>
      <c r="J33" s="180">
        <f>SUMIFS(F_Inputs!H$7:H$74,F_Inputs!$A$7:$A$74,Inp_3!$C33,F_Inputs!$B$7:$B$74,F_Inputs!$B$10)</f>
        <v>72.849999999999994</v>
      </c>
      <c r="K33" s="180">
        <f>SUMIFS(F_Inputs!I$7:I$74,F_Inputs!$A$7:$A$74,Inp_3!$C33,F_Inputs!$B$7:$B$74,F_Inputs!$B$10)</f>
        <v>70.17</v>
      </c>
      <c r="L33" s="82"/>
    </row>
    <row r="34" spans="1:12" ht="14.25" x14ac:dyDescent="0.35">
      <c r="A34" s="139"/>
      <c r="B34" s="138"/>
      <c r="C34" s="138" t="s">
        <v>51</v>
      </c>
      <c r="D34" s="138" t="s">
        <v>64</v>
      </c>
      <c r="E34" s="138" t="s">
        <v>220</v>
      </c>
      <c r="F34" s="138" t="s">
        <v>66</v>
      </c>
      <c r="G34" s="177"/>
      <c r="H34" s="180">
        <f>SUMIFS(F_Inputs!F$7:F$74,F_Inputs!$A$7:$A$74,Inp_3!$C34,F_Inputs!$B$7:$B$74,F_Inputs!$B$10)</f>
        <v>80.180000000000007</v>
      </c>
      <c r="I34" s="180">
        <f>SUMIFS(F_Inputs!G$7:G$74,F_Inputs!$A$7:$A$74,Inp_3!$C34,F_Inputs!$B$7:$B$74,F_Inputs!$B$10)</f>
        <v>76.7232688472901</v>
      </c>
      <c r="J34" s="180">
        <f>SUMIFS(F_Inputs!H$7:H$74,F_Inputs!$A$7:$A$74,Inp_3!$C34,F_Inputs!$B$7:$B$74,F_Inputs!$B$10)</f>
        <v>74.650000000000006</v>
      </c>
      <c r="K34" s="180">
        <f>SUMIFS(F_Inputs!I$7:I$74,F_Inputs!$A$7:$A$74,Inp_3!$C34,F_Inputs!$B$7:$B$74,F_Inputs!$B$10)</f>
        <v>71.739999999999995</v>
      </c>
      <c r="L34" s="82"/>
    </row>
    <row r="35" spans="1:12" ht="14.25" x14ac:dyDescent="0.35">
      <c r="A35" s="139"/>
      <c r="B35" s="138" t="s">
        <v>52</v>
      </c>
      <c r="C35" s="138" t="s">
        <v>79</v>
      </c>
      <c r="D35" s="138" t="s">
        <v>64</v>
      </c>
      <c r="E35" s="138" t="s">
        <v>220</v>
      </c>
      <c r="F35" s="138" t="s">
        <v>66</v>
      </c>
      <c r="G35" s="177"/>
      <c r="H35" s="180">
        <f>SUMIFS(F_Inputs!F$7:F$74,F_Inputs!$A$7:$A$74,Inp_3!$B35,F_Inputs!$B$7:$B$74,F_Inputs!$B$10)</f>
        <v>85.05</v>
      </c>
      <c r="I35" s="180">
        <f>SUMIFS(F_Inputs!G$7:G$74,F_Inputs!$A$7:$A$74,Inp_3!$B35,F_Inputs!$B$7:$B$74,F_Inputs!$B$10)</f>
        <v>82.189462945289407</v>
      </c>
      <c r="J35" s="180">
        <f>SUMIFS(F_Inputs!H$7:H$74,F_Inputs!$A$7:$A$74,Inp_3!$B35,F_Inputs!$B$7:$B$74,F_Inputs!$B$10)</f>
        <v>81.33</v>
      </c>
      <c r="K35" s="180">
        <f>SUMIFS(F_Inputs!I$7:I$74,F_Inputs!$A$7:$A$74,Inp_3!$B35,F_Inputs!$B$7:$B$74,F_Inputs!$B$10)</f>
        <v>78.332921346950741</v>
      </c>
      <c r="L35" s="82"/>
    </row>
    <row r="36" spans="1:12" ht="14.25" x14ac:dyDescent="0.35">
      <c r="A36" s="139"/>
      <c r="B36" s="138"/>
      <c r="C36" s="138" t="s">
        <v>53</v>
      </c>
      <c r="D36" s="138" t="s">
        <v>64</v>
      </c>
      <c r="E36" s="138" t="s">
        <v>220</v>
      </c>
      <c r="F36" s="138" t="s">
        <v>66</v>
      </c>
      <c r="G36" s="177"/>
      <c r="H36" s="180">
        <f>SUMIFS(F_Inputs!F$7:F$74,F_Inputs!$A$7:$A$74,Inp_3!$C36,F_Inputs!$B$7:$B$74,F_Inputs!$B$10)</f>
        <v>85.409649685425904</v>
      </c>
      <c r="I36" s="180">
        <f>SUMIFS(F_Inputs!G$7:G$74,F_Inputs!$A$7:$A$74,Inp_3!$C36,F_Inputs!$B$7:$B$74,F_Inputs!$B$10)</f>
        <v>82.878963199497505</v>
      </c>
      <c r="J36" s="180">
        <f>SUMIFS(F_Inputs!H$7:H$74,F_Inputs!$A$7:$A$74,Inp_3!$C36,F_Inputs!$B$7:$B$74,F_Inputs!$B$10)</f>
        <v>81.6358721483425</v>
      </c>
      <c r="K36" s="180">
        <f>SUMIFS(F_Inputs!I$7:I$74,F_Inputs!$A$7:$A$74,Inp_3!$C36,F_Inputs!$B$7:$B$74,F_Inputs!$B$10)</f>
        <v>80.75</v>
      </c>
      <c r="L36" s="82"/>
    </row>
    <row r="37" spans="1:12" ht="14.25" x14ac:dyDescent="0.35">
      <c r="A37" s="139"/>
      <c r="B37" s="138"/>
      <c r="C37" s="138" t="s">
        <v>54</v>
      </c>
      <c r="D37" s="138" t="s">
        <v>64</v>
      </c>
      <c r="E37" s="138" t="s">
        <v>220</v>
      </c>
      <c r="F37" s="138" t="s">
        <v>66</v>
      </c>
      <c r="G37" s="177"/>
      <c r="H37" s="180">
        <f>SUMIFS(F_Inputs!F$7:F$74,F_Inputs!$A$7:$A$74,Inp_3!$C37,F_Inputs!$B$7:$B$74,F_Inputs!$B$10)</f>
        <v>85.325000000000003</v>
      </c>
      <c r="I37" s="180">
        <f>SUMIFS(F_Inputs!G$7:G$74,F_Inputs!$A$7:$A$74,Inp_3!$C37,F_Inputs!$B$7:$B$74,F_Inputs!$B$10)</f>
        <v>83.15</v>
      </c>
      <c r="J37" s="180">
        <f>SUMIFS(F_Inputs!H$7:H$74,F_Inputs!$A$7:$A$74,Inp_3!$C37,F_Inputs!$B$7:$B$74,F_Inputs!$B$10)</f>
        <v>79.540000000000006</v>
      </c>
      <c r="K37" s="180">
        <f>SUMIFS(F_Inputs!I$7:I$74,F_Inputs!$A$7:$A$74,Inp_3!$C37,F_Inputs!$B$7:$B$74,F_Inputs!$B$10)</f>
        <v>79.518090841698907</v>
      </c>
      <c r="L37" s="82"/>
    </row>
    <row r="38" spans="1:12" ht="14.25" x14ac:dyDescent="0.35">
      <c r="A38" s="139"/>
      <c r="B38" s="138"/>
      <c r="C38" s="138" t="s">
        <v>55</v>
      </c>
      <c r="D38" s="138" t="s">
        <v>64</v>
      </c>
      <c r="E38" s="138" t="s">
        <v>220</v>
      </c>
      <c r="F38" s="138" t="s">
        <v>66</v>
      </c>
      <c r="G38" s="177"/>
      <c r="H38" s="180">
        <f>SUMIFS(F_Inputs!F$7:F$74,F_Inputs!$A$7:$A$74,Inp_3!$C38,F_Inputs!$B$7:$B$74,F_Inputs!$B$10)</f>
        <v>77.845589212750795</v>
      </c>
      <c r="I38" s="180">
        <f>SUMIFS(F_Inputs!G$7:G$74,F_Inputs!$A$7:$A$74,Inp_3!$C38,F_Inputs!$B$7:$B$74,F_Inputs!$B$10)</f>
        <v>78.33</v>
      </c>
      <c r="J38" s="180">
        <f>SUMIFS(F_Inputs!H$7:H$74,F_Inputs!$A$7:$A$74,Inp_3!$C38,F_Inputs!$B$7:$B$74,F_Inputs!$B$10)</f>
        <v>78.945104836696501</v>
      </c>
      <c r="K38" s="180">
        <f>SUMIFS(F_Inputs!I$7:I$74,F_Inputs!$A$7:$A$74,Inp_3!$C38,F_Inputs!$B$7:$B$74,F_Inputs!$B$10)</f>
        <v>76.599999999999994</v>
      </c>
      <c r="L38" s="82"/>
    </row>
    <row r="39" spans="1:12" ht="14.25" x14ac:dyDescent="0.35">
      <c r="A39" s="139"/>
      <c r="B39" s="138"/>
      <c r="C39" s="138" t="s">
        <v>56</v>
      </c>
      <c r="D39" s="138" t="s">
        <v>64</v>
      </c>
      <c r="E39" s="138" t="s">
        <v>220</v>
      </c>
      <c r="F39" s="138" t="s">
        <v>66</v>
      </c>
      <c r="G39" s="177"/>
      <c r="H39" s="180">
        <f>SUMIFS(F_Inputs!F$7:F$74,F_Inputs!$A$7:$A$74,Inp_3!$C39,F_Inputs!$B$7:$B$74,F_Inputs!$B$10)</f>
        <v>83.93</v>
      </c>
      <c r="I39" s="180">
        <f>SUMIFS(F_Inputs!G$7:G$74,F_Inputs!$A$7:$A$74,Inp_3!$C39,F_Inputs!$B$7:$B$74,F_Inputs!$B$10)</f>
        <v>82.61</v>
      </c>
      <c r="J39" s="180">
        <f>SUMIFS(F_Inputs!H$7:H$74,F_Inputs!$A$7:$A$74,Inp_3!$C39,F_Inputs!$B$7:$B$74,F_Inputs!$B$10)</f>
        <v>79.510000000000005</v>
      </c>
      <c r="K39" s="180">
        <f>SUMIFS(F_Inputs!I$7:I$74,F_Inputs!$A$7:$A$74,Inp_3!$C39,F_Inputs!$B$7:$B$74,F_Inputs!$B$10)</f>
        <v>79.84</v>
      </c>
      <c r="L39" s="82"/>
    </row>
    <row r="40" spans="1:12" ht="14.25" x14ac:dyDescent="0.35">
      <c r="A40" s="139"/>
      <c r="B40" s="138"/>
      <c r="C40" s="138" t="s">
        <v>59</v>
      </c>
      <c r="D40" s="138" t="s">
        <v>64</v>
      </c>
      <c r="E40" s="138" t="s">
        <v>220</v>
      </c>
      <c r="F40" s="138" t="s">
        <v>66</v>
      </c>
      <c r="G40" s="177"/>
      <c r="H40" s="180">
        <f>SUMIFS(F_Inputs!F$7:F$74,F_Inputs!$A$7:$A$74,Inp_3!$C40,F_Inputs!$B$7:$B$74,F_Inputs!$B$10)</f>
        <v>84.19</v>
      </c>
      <c r="I40" s="180">
        <f>SUMIFS(F_Inputs!G$7:G$74,F_Inputs!$A$7:$A$74,Inp_3!$C40,F_Inputs!$B$7:$B$74,F_Inputs!$B$10)</f>
        <v>83.537499999999994</v>
      </c>
      <c r="J40" s="180">
        <f>SUMIFS(F_Inputs!H$7:H$74,F_Inputs!$A$7:$A$74,Inp_3!$C40,F_Inputs!$B$7:$B$74,F_Inputs!$B$10)</f>
        <v>84.634883470410202</v>
      </c>
      <c r="K40" s="180">
        <f>SUMIFS(F_Inputs!I$7:I$74,F_Inputs!$A$7:$A$74,Inp_3!$C40,F_Inputs!$B$7:$B$74,F_Inputs!$B$10)</f>
        <v>81.52</v>
      </c>
      <c r="L40" s="82"/>
    </row>
    <row r="41" spans="1:12" ht="14.25" x14ac:dyDescent="0.35">
      <c r="A41" s="139"/>
      <c r="B41" s="138"/>
      <c r="C41" s="138" t="s">
        <v>57</v>
      </c>
      <c r="D41" s="138" t="s">
        <v>64</v>
      </c>
      <c r="E41" s="138" t="s">
        <v>220</v>
      </c>
      <c r="F41" s="138" t="s">
        <v>66</v>
      </c>
      <c r="G41" s="177"/>
      <c r="H41" s="180">
        <f>SUMIFS(F_Inputs!F$7:F$74,F_Inputs!$A$7:$A$74,Inp_3!$C41,F_Inputs!$B$7:$B$74,F_Inputs!$B$10)</f>
        <v>87.01</v>
      </c>
      <c r="I41" s="180">
        <f>SUMIFS(F_Inputs!G$7:G$74,F_Inputs!$A$7:$A$74,Inp_3!$C41,F_Inputs!$B$7:$B$74,F_Inputs!$B$10)</f>
        <v>82.16</v>
      </c>
      <c r="J41" s="180">
        <f>SUMIFS(F_Inputs!H$7:H$74,F_Inputs!$A$7:$A$74,Inp_3!$C41,F_Inputs!$B$7:$B$74,F_Inputs!$B$10)</f>
        <v>81.58</v>
      </c>
      <c r="K41" s="180">
        <f>SUMIFS(F_Inputs!I$7:I$74,F_Inputs!$A$7:$A$74,Inp_3!$C41,F_Inputs!$B$7:$B$74,F_Inputs!$B$10)</f>
        <v>82.21</v>
      </c>
      <c r="L41" s="82"/>
    </row>
    <row r="42" spans="1:12" ht="14.25" x14ac:dyDescent="0.35">
      <c r="A42" s="139"/>
      <c r="B42" s="138"/>
      <c r="C42" s="138" t="s">
        <v>58</v>
      </c>
      <c r="D42" s="138" t="s">
        <v>64</v>
      </c>
      <c r="E42" s="138" t="s">
        <v>220</v>
      </c>
      <c r="F42" s="138" t="s">
        <v>66</v>
      </c>
      <c r="G42" s="177"/>
      <c r="H42" s="180">
        <f>SUMIFS(F_Inputs!F$7:F$74,F_Inputs!$A$7:$A$74,Inp_3!$C42,F_Inputs!$B$7:$B$74,F_Inputs!$B$10)</f>
        <v>82.18</v>
      </c>
      <c r="I42" s="180">
        <f>SUMIFS(F_Inputs!G$7:G$74,F_Inputs!$A$7:$A$74,Inp_3!$C42,F_Inputs!$B$7:$B$74,F_Inputs!$B$10)</f>
        <v>77.486554902485594</v>
      </c>
      <c r="J42" s="180">
        <f>SUMIFS(F_Inputs!H$7:H$74,F_Inputs!$A$7:$A$74,Inp_3!$C42,F_Inputs!$B$7:$B$74,F_Inputs!$B$10)</f>
        <v>75.613472285951602</v>
      </c>
      <c r="K42" s="180">
        <f>SUMIFS(F_Inputs!I$7:I$74,F_Inputs!$A$7:$A$74,Inp_3!$C42,F_Inputs!$B$7:$B$74,F_Inputs!$B$10)</f>
        <v>73.013831234231958</v>
      </c>
      <c r="L42" s="82"/>
    </row>
    <row r="43" spans="1:12" ht="14.25" x14ac:dyDescent="0.35">
      <c r="A43" s="139"/>
      <c r="B43" s="138"/>
      <c r="C43" s="138" t="s">
        <v>60</v>
      </c>
      <c r="D43" s="138" t="s">
        <v>64</v>
      </c>
      <c r="E43" s="138" t="s">
        <v>220</v>
      </c>
      <c r="F43" s="138" t="s">
        <v>66</v>
      </c>
      <c r="G43" s="177"/>
      <c r="H43" s="180">
        <f>SUMIFS(F_Inputs!F$7:F$74,F_Inputs!$A$7:$A$74,Inp_3!$C43,F_Inputs!$B$7:$B$74,F_Inputs!$B$10)</f>
        <v>82.43</v>
      </c>
      <c r="I43" s="180">
        <f>SUMIFS(F_Inputs!G$7:G$74,F_Inputs!$A$7:$A$74,Inp_3!$C43,F_Inputs!$B$7:$B$74,F_Inputs!$B$10)</f>
        <v>79.97</v>
      </c>
      <c r="J43" s="180">
        <f>SUMIFS(F_Inputs!H$7:H$74,F_Inputs!$A$7:$A$74,Inp_3!$C43,F_Inputs!$B$7:$B$74,F_Inputs!$B$10)</f>
        <v>79.266329462724798</v>
      </c>
      <c r="K43" s="180">
        <f>SUMIFS(F_Inputs!I$7:I$74,F_Inputs!$A$7:$A$74,Inp_3!$C43,F_Inputs!$B$7:$B$74,F_Inputs!$B$10)</f>
        <v>77.77</v>
      </c>
      <c r="L43" s="82"/>
    </row>
    <row r="44" spans="1:12" x14ac:dyDescent="0.35">
      <c r="A44" s="139"/>
      <c r="B44" s="138"/>
      <c r="C44" s="138"/>
      <c r="D44" s="138"/>
      <c r="E44" s="138"/>
      <c r="F44" s="138"/>
      <c r="G44" s="177"/>
      <c r="H44" s="177"/>
      <c r="I44" s="177"/>
      <c r="J44" s="177"/>
      <c r="K44" s="177"/>
      <c r="L44" s="177"/>
    </row>
    <row r="45" spans="1:12" ht="14.25" x14ac:dyDescent="0.35">
      <c r="A45" s="195" t="s">
        <v>162</v>
      </c>
      <c r="B45" s="24"/>
      <c r="C45" s="25"/>
      <c r="D45" s="27"/>
      <c r="E45" s="27"/>
      <c r="F45" s="27"/>
      <c r="G45" s="27"/>
      <c r="H45" s="27"/>
      <c r="I45" s="27"/>
      <c r="J45" s="27"/>
      <c r="K45" s="27"/>
      <c r="L45" s="27"/>
    </row>
    <row r="46" spans="1:12" x14ac:dyDescent="0.35">
      <c r="A46" s="139"/>
      <c r="B46" s="138"/>
      <c r="C46" s="138"/>
      <c r="D46" s="138"/>
      <c r="E46" s="138"/>
      <c r="F46" s="138"/>
      <c r="G46" s="177"/>
      <c r="H46" s="177"/>
      <c r="I46" s="177"/>
      <c r="J46" s="177"/>
      <c r="K46" s="177"/>
      <c r="L46" s="177"/>
    </row>
    <row r="47" spans="1:12" x14ac:dyDescent="0.35">
      <c r="A47" s="139"/>
      <c r="B47" s="138"/>
      <c r="C47" s="138"/>
      <c r="D47" s="176" t="s">
        <v>157</v>
      </c>
      <c r="E47" s="138"/>
      <c r="F47" s="138"/>
      <c r="G47" s="177"/>
      <c r="H47" s="176" t="s">
        <v>22</v>
      </c>
      <c r="I47" s="176" t="s">
        <v>23</v>
      </c>
      <c r="J47" s="176" t="s">
        <v>24</v>
      </c>
      <c r="K47" s="176" t="s">
        <v>25</v>
      </c>
      <c r="L47" s="176" t="s">
        <v>26</v>
      </c>
    </row>
    <row r="48" spans="1:12" x14ac:dyDescent="0.35">
      <c r="A48" s="139"/>
      <c r="B48" s="138"/>
      <c r="C48" s="138"/>
      <c r="D48" s="138"/>
      <c r="E48" s="138"/>
      <c r="F48" s="138"/>
      <c r="G48" s="177"/>
      <c r="H48" s="177"/>
      <c r="I48" s="177"/>
      <c r="J48" s="177"/>
      <c r="K48" s="177"/>
      <c r="L48" s="177"/>
    </row>
    <row r="49" spans="1:12" ht="14.25" x14ac:dyDescent="0.35">
      <c r="A49" s="139"/>
      <c r="B49" s="138"/>
      <c r="C49" s="138" t="s">
        <v>32</v>
      </c>
      <c r="D49" s="138" t="s">
        <v>64</v>
      </c>
      <c r="E49" s="138" t="s">
        <v>221</v>
      </c>
      <c r="F49" s="138" t="s">
        <v>66</v>
      </c>
      <c r="G49" s="138"/>
      <c r="H49" s="178">
        <f>(H7 * InpC!$C$31) + (H27 * InpC!$C$32)</f>
        <v>82.87</v>
      </c>
      <c r="I49" s="178">
        <f>(I7 * InpC!$C$31) + (I27 * InpC!$C$32)</f>
        <v>80</v>
      </c>
      <c r="J49" s="178">
        <f>(J7 * InpC!$C$31) + (J27 * InpC!$C$32)</f>
        <v>78.773333333333326</v>
      </c>
      <c r="K49" s="178">
        <f>(K7 * InpC!$C$31) + (K27 * InpC!$C$32)</f>
        <v>77.039999999999992</v>
      </c>
      <c r="L49" s="82"/>
    </row>
    <row r="50" spans="1:12" ht="14.25" x14ac:dyDescent="0.35">
      <c r="A50" s="139"/>
      <c r="B50" s="138"/>
      <c r="C50" s="138" t="s">
        <v>45</v>
      </c>
      <c r="D50" s="138" t="s">
        <v>64</v>
      </c>
      <c r="E50" s="138" t="s">
        <v>221</v>
      </c>
      <c r="F50" s="138" t="s">
        <v>66</v>
      </c>
      <c r="G50" s="138"/>
      <c r="H50" s="178">
        <f>(H8 * InpC!$C$31) + (H28 * InpC!$C$32)</f>
        <v>84.47</v>
      </c>
      <c r="I50" s="178">
        <f>(I8 * InpC!$C$31) + (I28 * InpC!$C$32)</f>
        <v>82.193333333333328</v>
      </c>
      <c r="J50" s="178">
        <f>(J8 * InpC!$C$31) + (J28 * InpC!$C$32)</f>
        <v>82.083333333333329</v>
      </c>
      <c r="K50" s="178">
        <f>(K8 * InpC!$C$31) + (K28 * InpC!$C$32)</f>
        <v>79.193333333333328</v>
      </c>
      <c r="L50" s="82"/>
    </row>
    <row r="51" spans="1:12" ht="14.25" x14ac:dyDescent="0.35">
      <c r="A51" s="139"/>
      <c r="B51" s="138"/>
      <c r="C51" s="138" t="s">
        <v>46</v>
      </c>
      <c r="D51" s="138" t="s">
        <v>64</v>
      </c>
      <c r="E51" s="138" t="s">
        <v>221</v>
      </c>
      <c r="F51" s="138" t="s">
        <v>66</v>
      </c>
      <c r="G51" s="138"/>
      <c r="H51" s="178">
        <f>(H9 * InpC!$C$31) + (H29 * InpC!$C$32)</f>
        <v>80.250527750073061</v>
      </c>
      <c r="I51" s="178">
        <f>(I9 * InpC!$C$31) + (I29 * InpC!$C$32)</f>
        <v>78.009724771842826</v>
      </c>
      <c r="J51" s="178">
        <f>(J9 * InpC!$C$31) + (J29 * InpC!$C$32)</f>
        <v>79.313333333333333</v>
      </c>
      <c r="K51" s="178">
        <f>(K9 * InpC!$C$31) + (K29 * InpC!$C$32)</f>
        <v>75.78</v>
      </c>
      <c r="L51" s="82"/>
    </row>
    <row r="52" spans="1:12" ht="14.25" x14ac:dyDescent="0.35">
      <c r="A52" s="139"/>
      <c r="B52" s="138"/>
      <c r="C52" s="138" t="s">
        <v>47</v>
      </c>
      <c r="D52" s="138" t="s">
        <v>64</v>
      </c>
      <c r="E52" s="138" t="s">
        <v>221</v>
      </c>
      <c r="F52" s="138" t="s">
        <v>66</v>
      </c>
      <c r="G52" s="138"/>
      <c r="H52" s="178">
        <f>(H10 * InpC!$C$31) + (H30 * InpC!$C$32)</f>
        <v>85.303333333333327</v>
      </c>
      <c r="I52" s="178">
        <f>(I10 * InpC!$C$31) + (I30 * InpC!$C$32)</f>
        <v>84.006666666666661</v>
      </c>
      <c r="J52" s="178">
        <f>(J10 * InpC!$C$31) + (J30 * InpC!$C$32)</f>
        <v>83.73734620227826</v>
      </c>
      <c r="K52" s="178">
        <f>(K10 * InpC!$C$31) + (K30 * InpC!$C$32)</f>
        <v>81.403333333333322</v>
      </c>
      <c r="L52" s="82"/>
    </row>
    <row r="53" spans="1:12" ht="14.25" x14ac:dyDescent="0.35">
      <c r="A53" s="139"/>
      <c r="B53" s="138"/>
      <c r="C53" s="138" t="s">
        <v>48</v>
      </c>
      <c r="D53" s="138" t="s">
        <v>64</v>
      </c>
      <c r="E53" s="138" t="s">
        <v>221</v>
      </c>
      <c r="F53" s="138" t="s">
        <v>66</v>
      </c>
      <c r="G53" s="138"/>
      <c r="H53" s="178">
        <f>(H11 * InpC!$C$31) + (H31 * InpC!$C$32)</f>
        <v>81.011333333333326</v>
      </c>
      <c r="I53" s="178">
        <f>(I11 * InpC!$C$31) + (I31 * InpC!$C$32)</f>
        <v>79.263333333333321</v>
      </c>
      <c r="J53" s="178">
        <f>(J11 * InpC!$C$31) + (J31 * InpC!$C$32)</f>
        <v>77.709999999999994</v>
      </c>
      <c r="K53" s="178">
        <f>(K11 * InpC!$C$31) + (K31 * InpC!$C$32)</f>
        <v>72.5</v>
      </c>
      <c r="L53" s="82"/>
    </row>
    <row r="54" spans="1:12" ht="14.25" x14ac:dyDescent="0.35">
      <c r="A54" s="139"/>
      <c r="B54" s="138"/>
      <c r="C54" s="138" t="s">
        <v>49</v>
      </c>
      <c r="D54" s="138" t="s">
        <v>64</v>
      </c>
      <c r="E54" s="138" t="s">
        <v>221</v>
      </c>
      <c r="F54" s="138" t="s">
        <v>66</v>
      </c>
      <c r="G54" s="138"/>
      <c r="H54" s="178">
        <f>(H12 * InpC!$C$31) + (H32 * InpC!$C$32)</f>
        <v>80.943333333333328</v>
      </c>
      <c r="I54" s="178">
        <f>(I12 * InpC!$C$31) + (I32 * InpC!$C$32)</f>
        <v>78.516666666666666</v>
      </c>
      <c r="J54" s="178">
        <f>(J12 * InpC!$C$31) + (J32 * InpC!$C$32)</f>
        <v>76.58</v>
      </c>
      <c r="K54" s="178">
        <f>(K12 * InpC!$C$31) + (K32 * InpC!$C$32)</f>
        <v>73.466666666666669</v>
      </c>
      <c r="L54" s="82"/>
    </row>
    <row r="55" spans="1:12" ht="14.25" x14ac:dyDescent="0.35">
      <c r="A55" s="139"/>
      <c r="B55" s="138"/>
      <c r="C55" s="138" t="s">
        <v>50</v>
      </c>
      <c r="D55" s="138" t="s">
        <v>64</v>
      </c>
      <c r="E55" s="138" t="s">
        <v>221</v>
      </c>
      <c r="F55" s="138" t="s">
        <v>66</v>
      </c>
      <c r="G55" s="138"/>
      <c r="H55" s="178">
        <f>(H13 * InpC!$C$31) + (H33 * InpC!$C$32)</f>
        <v>72.263469340244654</v>
      </c>
      <c r="I55" s="178">
        <f>(I13 * InpC!$C$31) + (I33 * InpC!$C$32)</f>
        <v>71.106666666666655</v>
      </c>
      <c r="J55" s="178">
        <f>(J13 * InpC!$C$31) + (J33 * InpC!$C$32)</f>
        <v>68.743333333333325</v>
      </c>
      <c r="K55" s="178">
        <f>(K13 * InpC!$C$31) + (K33 * InpC!$C$32)</f>
        <v>65.77</v>
      </c>
      <c r="L55" s="82"/>
    </row>
    <row r="56" spans="1:12" ht="14.25" x14ac:dyDescent="0.35">
      <c r="A56" s="139"/>
      <c r="B56" s="138"/>
      <c r="C56" s="138" t="s">
        <v>51</v>
      </c>
      <c r="D56" s="138" t="s">
        <v>64</v>
      </c>
      <c r="E56" s="138" t="s">
        <v>221</v>
      </c>
      <c r="F56" s="138" t="s">
        <v>66</v>
      </c>
      <c r="G56" s="138"/>
      <c r="H56" s="178">
        <f>(H14 * InpC!$C$31) + (H34 * InpC!$C$32)</f>
        <v>70.493333333333339</v>
      </c>
      <c r="I56" s="178">
        <f>(I14 * InpC!$C$31) + (I34 * InpC!$C$32)</f>
        <v>66.239100461302499</v>
      </c>
      <c r="J56" s="178">
        <f>(J14 * InpC!$C$31) + (J34 * InpC!$C$32)</f>
        <v>64.53</v>
      </c>
      <c r="K56" s="178">
        <f>(K14 * InpC!$C$31) + (K34 * InpC!$C$32)</f>
        <v>62.559999999999988</v>
      </c>
      <c r="L56" s="82"/>
    </row>
    <row r="57" spans="1:12" ht="14.25" x14ac:dyDescent="0.35">
      <c r="A57" s="139"/>
      <c r="B57" s="138"/>
      <c r="C57" s="138" t="s">
        <v>79</v>
      </c>
      <c r="D57" s="138" t="s">
        <v>64</v>
      </c>
      <c r="E57" s="138" t="s">
        <v>221</v>
      </c>
      <c r="F57" s="138" t="s">
        <v>66</v>
      </c>
      <c r="G57" s="138"/>
      <c r="H57" s="178">
        <f>(H15 * InpC!$C$31) + (H35 * InpC!$C$32)</f>
        <v>83.10450009948346</v>
      </c>
      <c r="I57" s="178">
        <f>(I15 * InpC!$C$31) + (I35 * InpC!$C$32)</f>
        <v>81.943907436022329</v>
      </c>
      <c r="J57" s="178">
        <f>(J15 * InpC!$C$31) + (J35 * InpC!$C$32)</f>
        <v>81.23</v>
      </c>
      <c r="K57" s="178">
        <f>(K15 * InpC!$C$31) + (K35 * InpC!$C$32)</f>
        <v>78.282764242759157</v>
      </c>
      <c r="L57" s="82"/>
    </row>
    <row r="58" spans="1:12" ht="14.25" x14ac:dyDescent="0.35">
      <c r="A58" s="139"/>
      <c r="B58" s="138"/>
      <c r="C58" s="138" t="s">
        <v>53</v>
      </c>
      <c r="D58" s="138" t="s">
        <v>64</v>
      </c>
      <c r="E58" s="138" t="s">
        <v>221</v>
      </c>
      <c r="F58" s="138" t="s">
        <v>66</v>
      </c>
      <c r="G58" s="138"/>
      <c r="H58" s="178">
        <f>(H16 * InpC!$C$31) + (H36 * InpC!$C$32)</f>
        <v>86.315315173918762</v>
      </c>
      <c r="I58" s="178">
        <f>(I16 * InpC!$C$31) + (I36 * InpC!$C$32)</f>
        <v>85.470710610102174</v>
      </c>
      <c r="J58" s="178">
        <f>(J16 * InpC!$C$31) + (J36 * InpC!$C$32)</f>
        <v>83.441551032591889</v>
      </c>
      <c r="K58" s="178">
        <f>(K16 * InpC!$C$31) + (K36 * InpC!$C$32)</f>
        <v>82.11</v>
      </c>
      <c r="L58" s="82"/>
    </row>
    <row r="59" spans="1:12" ht="14.25" x14ac:dyDescent="0.35">
      <c r="A59" s="139"/>
      <c r="B59" s="138"/>
      <c r="C59" s="138" t="s">
        <v>54</v>
      </c>
      <c r="D59" s="138" t="s">
        <v>64</v>
      </c>
      <c r="E59" s="138" t="s">
        <v>221</v>
      </c>
      <c r="F59" s="138" t="s">
        <v>66</v>
      </c>
      <c r="G59" s="138"/>
      <c r="H59" s="178">
        <f>(H17 * InpC!$C$31) + (H37 * InpC!$C$32)</f>
        <v>81.934999999999988</v>
      </c>
      <c r="I59" s="178">
        <f>(I17 * InpC!$C$31) + (I37 * InpC!$C$32)</f>
        <v>79.49666666666667</v>
      </c>
      <c r="J59" s="178">
        <f>(J17 * InpC!$C$31) + (J37 * InpC!$C$32)</f>
        <v>77.819999999999993</v>
      </c>
      <c r="K59" s="178">
        <f>(K17 * InpC!$C$31) + (K37 * InpC!$C$32)</f>
        <v>75.551539967002441</v>
      </c>
      <c r="L59" s="82"/>
    </row>
    <row r="60" spans="1:12" ht="14.25" x14ac:dyDescent="0.35">
      <c r="A60" s="139"/>
      <c r="B60" s="138"/>
      <c r="C60" s="138" t="s">
        <v>55</v>
      </c>
      <c r="D60" s="138" t="s">
        <v>64</v>
      </c>
      <c r="E60" s="138" t="s">
        <v>221</v>
      </c>
      <c r="F60" s="138" t="s">
        <v>66</v>
      </c>
      <c r="G60" s="138"/>
      <c r="H60" s="178">
        <f>(H18 * InpC!$C$31) + (H38 * InpC!$C$32)</f>
        <v>77.891955373964734</v>
      </c>
      <c r="I60" s="178">
        <f>(I18 * InpC!$C$31) + (I38 * InpC!$C$32)</f>
        <v>75.983333333333334</v>
      </c>
      <c r="J60" s="178">
        <f>(J18 * InpC!$C$31) + (J38 * InpC!$C$32)</f>
        <v>73.140037461827774</v>
      </c>
      <c r="K60" s="178">
        <f>(K18 * InpC!$C$31) + (K38 * InpC!$C$32)</f>
        <v>72.013333333333321</v>
      </c>
      <c r="L60" s="82"/>
    </row>
    <row r="61" spans="1:12" ht="14.25" x14ac:dyDescent="0.35">
      <c r="A61" s="139"/>
      <c r="B61" s="138"/>
      <c r="C61" s="138" t="s">
        <v>56</v>
      </c>
      <c r="D61" s="138" t="s">
        <v>64</v>
      </c>
      <c r="E61" s="138" t="s">
        <v>221</v>
      </c>
      <c r="F61" s="138" t="s">
        <v>66</v>
      </c>
      <c r="G61" s="138"/>
      <c r="H61" s="178">
        <f>(H19 * InpC!$C$31) + (H39 * InpC!$C$32)</f>
        <v>83.096666666666664</v>
      </c>
      <c r="I61" s="178">
        <f>(I19 * InpC!$C$31) + (I39 * InpC!$C$32)</f>
        <v>82.943333333333328</v>
      </c>
      <c r="J61" s="178">
        <f>(J19 * InpC!$C$31) + (J39 * InpC!$C$32)</f>
        <v>81.063333333333333</v>
      </c>
      <c r="K61" s="178">
        <f>(K19 * InpC!$C$31) + (K39 * InpC!$C$32)</f>
        <v>81.353333333333325</v>
      </c>
      <c r="L61" s="82"/>
    </row>
    <row r="62" spans="1:12" ht="14.25" x14ac:dyDescent="0.35">
      <c r="A62" s="139"/>
      <c r="B62" s="138"/>
      <c r="C62" s="138" t="s">
        <v>59</v>
      </c>
      <c r="D62" s="138" t="s">
        <v>64</v>
      </c>
      <c r="E62" s="138" t="s">
        <v>221</v>
      </c>
      <c r="F62" s="138" t="s">
        <v>66</v>
      </c>
      <c r="G62" s="138"/>
      <c r="H62" s="178">
        <f>(H20 * InpC!$C$31) + (H40 * InpC!$C$32)</f>
        <v>81.123333333333335</v>
      </c>
      <c r="I62" s="178">
        <f>(I20 * InpC!$C$31) + (I40 * InpC!$C$32)</f>
        <v>83.321267906820324</v>
      </c>
      <c r="J62" s="178">
        <f>(J20 * InpC!$C$31) + (J40 * InpC!$C$32)</f>
        <v>78.286088931028203</v>
      </c>
      <c r="K62" s="178">
        <f>(K20 * InpC!$C$31) + (K40 * InpC!$C$32)</f>
        <v>74.546666666666667</v>
      </c>
      <c r="L62" s="82"/>
    </row>
    <row r="63" spans="1:12" ht="14.25" x14ac:dyDescent="0.35">
      <c r="A63" s="139"/>
      <c r="B63" s="138"/>
      <c r="C63" s="138" t="s">
        <v>57</v>
      </c>
      <c r="D63" s="138" t="s">
        <v>64</v>
      </c>
      <c r="E63" s="138" t="s">
        <v>221</v>
      </c>
      <c r="F63" s="138" t="s">
        <v>66</v>
      </c>
      <c r="G63" s="138"/>
      <c r="H63" s="178">
        <f>(H21 * InpC!$C$31) + (H41 * InpC!$C$32)</f>
        <v>85.95</v>
      </c>
      <c r="I63" s="178">
        <f>(I21 * InpC!$C$31) + (I41 * InpC!$C$32)</f>
        <v>84.286666666666662</v>
      </c>
      <c r="J63" s="178">
        <f>(J21 * InpC!$C$31) + (J41 * InpC!$C$32)</f>
        <v>83.7</v>
      </c>
      <c r="K63" s="178">
        <f>(K21 * InpC!$C$31) + (K41 * InpC!$C$32)</f>
        <v>83.116666666666646</v>
      </c>
      <c r="L63" s="82"/>
    </row>
    <row r="64" spans="1:12" ht="14.25" x14ac:dyDescent="0.35">
      <c r="A64" s="139"/>
      <c r="B64" s="138"/>
      <c r="C64" s="138" t="s">
        <v>58</v>
      </c>
      <c r="D64" s="138" t="s">
        <v>64</v>
      </c>
      <c r="E64" s="138" t="s">
        <v>221</v>
      </c>
      <c r="F64" s="138" t="s">
        <v>66</v>
      </c>
      <c r="G64" s="138"/>
      <c r="H64" s="178">
        <f>(H22 * InpC!$C$31) + (H42 * InpC!$C$32)</f>
        <v>80.206666666666663</v>
      </c>
      <c r="I64" s="178">
        <f>(I22 * InpC!$C$31) + (I42 * InpC!$C$32)</f>
        <v>76.296590498594668</v>
      </c>
      <c r="J64" s="178">
        <f>(J22 * InpC!$C$31) + (J42 * InpC!$C$32)</f>
        <v>72.756222491009865</v>
      </c>
      <c r="K64" s="178">
        <f>(K22 * InpC!$C$31) + (K42 * InpC!$C$32)</f>
        <v>70.076803702223444</v>
      </c>
      <c r="L64" s="82"/>
    </row>
    <row r="65" spans="1:12" ht="14.25" x14ac:dyDescent="0.35">
      <c r="A65" s="139"/>
      <c r="B65" s="138"/>
      <c r="C65" s="138" t="s">
        <v>60</v>
      </c>
      <c r="D65" s="138" t="s">
        <v>64</v>
      </c>
      <c r="E65" s="138" t="s">
        <v>221</v>
      </c>
      <c r="F65" s="138" t="s">
        <v>66</v>
      </c>
      <c r="G65" s="138"/>
      <c r="H65" s="178">
        <f>(H23 * InpC!$C$31) + (H43 * InpC!$C$32)</f>
        <v>77.81</v>
      </c>
      <c r="I65" s="178">
        <f>(I23 * InpC!$C$31) + (I43 * InpC!$C$32)</f>
        <v>75.136666666666656</v>
      </c>
      <c r="J65" s="178">
        <f>(J23 * InpC!$C$31) + (J43 * InpC!$C$32)</f>
        <v>74.95264338984947</v>
      </c>
      <c r="K65" s="178">
        <f>(K23 * InpC!$C$31) + (K43 * InpC!$C$32)</f>
        <v>70.676666666666662</v>
      </c>
      <c r="L65" s="82"/>
    </row>
    <row r="66" spans="1:12" x14ac:dyDescent="0.35">
      <c r="A66" s="139"/>
      <c r="B66" s="138"/>
      <c r="C66" s="138"/>
      <c r="D66" s="138"/>
      <c r="E66" s="138"/>
      <c r="F66" s="138"/>
      <c r="G66" s="138"/>
      <c r="H66" s="138"/>
      <c r="I66" s="138"/>
      <c r="J66" s="138"/>
      <c r="K66" s="138"/>
      <c r="L66" s="9"/>
    </row>
    <row r="67" spans="1:12" ht="14.25" x14ac:dyDescent="0.45">
      <c r="A67" s="169" t="s">
        <v>8</v>
      </c>
      <c r="B67" s="169"/>
      <c r="C67" s="169"/>
      <c r="D67" s="169"/>
      <c r="E67" s="169"/>
      <c r="F67" s="169"/>
      <c r="G67" s="208"/>
      <c r="H67" s="208"/>
      <c r="I67" s="169"/>
      <c r="J67" s="169"/>
      <c r="K67" s="169"/>
      <c r="L67" s="169"/>
    </row>
    <row r="68" spans="1:12" x14ac:dyDescent="0.35">
      <c r="A68" s="139"/>
      <c r="B68" s="138"/>
      <c r="C68" s="138"/>
      <c r="D68" s="138"/>
      <c r="E68" s="138"/>
      <c r="F68" s="138"/>
      <c r="G68" s="138"/>
      <c r="H68" s="138"/>
      <c r="I68" s="138"/>
      <c r="J68" s="138"/>
      <c r="K68" s="138"/>
      <c r="L68" s="138"/>
    </row>
    <row r="69" spans="1:12" x14ac:dyDescent="0.35">
      <c r="A69" s="139"/>
      <c r="B69" s="138"/>
      <c r="C69" s="138"/>
      <c r="D69" s="138"/>
      <c r="E69" s="138"/>
      <c r="F69" s="138"/>
      <c r="G69" s="138"/>
      <c r="H69" s="138"/>
      <c r="I69" s="138"/>
      <c r="J69" s="138"/>
      <c r="K69" s="138"/>
      <c r="L69" s="138"/>
    </row>
    <row r="70" spans="1:12" x14ac:dyDescent="0.35">
      <c r="A70" s="139"/>
      <c r="B70" s="138"/>
      <c r="C70" s="138"/>
      <c r="D70" s="138"/>
      <c r="E70" s="138"/>
      <c r="F70" s="138"/>
      <c r="G70" s="138"/>
      <c r="H70" s="138"/>
      <c r="I70" s="138"/>
      <c r="J70" s="138"/>
      <c r="K70" s="138"/>
      <c r="L70" s="138"/>
    </row>
    <row r="71" spans="1:12" x14ac:dyDescent="0.35">
      <c r="A71" s="139"/>
      <c r="B71" s="138"/>
      <c r="C71" s="138"/>
      <c r="D71" s="138"/>
      <c r="E71" s="138"/>
      <c r="F71" s="138"/>
      <c r="G71" s="138"/>
      <c r="H71" s="138"/>
      <c r="I71" s="138"/>
      <c r="J71" s="138"/>
      <c r="K71" s="138"/>
      <c r="L71" s="138"/>
    </row>
    <row r="72" spans="1:12" x14ac:dyDescent="0.35">
      <c r="A72" s="139"/>
      <c r="B72" s="138"/>
      <c r="C72" s="138"/>
      <c r="D72" s="138"/>
      <c r="E72" s="138"/>
      <c r="F72" s="138"/>
      <c r="G72" s="138"/>
      <c r="H72" s="138"/>
      <c r="I72" s="138"/>
      <c r="J72" s="138"/>
      <c r="K72" s="138"/>
      <c r="L72" s="138"/>
    </row>
  </sheetData>
  <mergeCells count="1">
    <mergeCell ref="G67:H67"/>
  </mergeCells>
  <phoneticPr fontId="18" type="noConversion"/>
  <pageMargins left="0.7" right="0.7" top="0.75" bottom="0.75" header="0.3" footer="0.3"/>
  <pageSetup paperSize="9" scale="6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6B98D-A4C6-4D23-BC19-603259488422}">
  <sheetPr>
    <tabColor theme="0" tint="-0.249977111117893"/>
    <pageSetUpPr fitToPage="1"/>
  </sheetPr>
  <dimension ref="A1:K105"/>
  <sheetViews>
    <sheetView zoomScale="80" zoomScaleNormal="80" workbookViewId="0"/>
  </sheetViews>
  <sheetFormatPr defaultRowHeight="13.5" x14ac:dyDescent="0.35"/>
  <cols>
    <col min="1" max="2" width="9" style="108"/>
    <col min="3" max="3" width="21.125" style="108" customWidth="1"/>
    <col min="4" max="4" width="33.75" style="108" customWidth="1"/>
    <col min="5" max="5" width="9" style="108" customWidth="1"/>
    <col min="6" max="6" width="8.75" style="108" customWidth="1"/>
    <col min="7" max="16384" width="9" style="108"/>
  </cols>
  <sheetData>
    <row r="1" spans="1:11" ht="30.75" x14ac:dyDescent="0.35">
      <c r="A1" s="6" t="str">
        <f ca="1">RIGHT(CELL("filename", A1), LEN(CELL("filename", A1)) - SEARCH("]", CELL("filename", A1)))</f>
        <v>Expected payments £m PreCap</v>
      </c>
      <c r="B1" s="6"/>
      <c r="C1" s="6"/>
      <c r="D1" s="6"/>
      <c r="E1" s="6"/>
      <c r="F1" s="6"/>
      <c r="G1" s="6"/>
      <c r="H1" s="6"/>
      <c r="I1" s="6"/>
      <c r="J1" s="6"/>
      <c r="K1" s="6"/>
    </row>
    <row r="2" spans="1:11" x14ac:dyDescent="0.35">
      <c r="A2" s="139"/>
      <c r="B2" s="138"/>
      <c r="C2" s="138"/>
      <c r="D2" s="138"/>
      <c r="E2" s="138"/>
      <c r="F2" s="138"/>
      <c r="G2" s="138"/>
      <c r="H2" s="138"/>
    </row>
    <row r="3" spans="1:11" ht="13.9" x14ac:dyDescent="0.4">
      <c r="A3" s="139"/>
      <c r="B3" s="175" t="s">
        <v>68</v>
      </c>
      <c r="C3" s="175" t="s">
        <v>157</v>
      </c>
      <c r="D3" s="175" t="s">
        <v>137</v>
      </c>
      <c r="E3" s="175" t="s">
        <v>138</v>
      </c>
      <c r="F3" s="175"/>
      <c r="G3" s="176" t="s">
        <v>22</v>
      </c>
      <c r="H3" s="176" t="s">
        <v>23</v>
      </c>
      <c r="I3" s="176" t="s">
        <v>24</v>
      </c>
      <c r="J3" s="176" t="s">
        <v>25</v>
      </c>
      <c r="K3" s="176" t="s">
        <v>26</v>
      </c>
    </row>
    <row r="4" spans="1:11" ht="13.9" x14ac:dyDescent="0.4">
      <c r="A4" s="139"/>
      <c r="B4" s="170"/>
      <c r="C4" s="175"/>
      <c r="D4" s="175"/>
      <c r="E4" s="175"/>
      <c r="F4" s="175"/>
      <c r="G4" s="175"/>
      <c r="H4" s="170"/>
    </row>
    <row r="5" spans="1:11" ht="14.25" x14ac:dyDescent="0.35">
      <c r="A5" s="195" t="s">
        <v>163</v>
      </c>
      <c r="B5" s="27"/>
      <c r="C5" s="27"/>
      <c r="D5" s="27"/>
      <c r="E5" s="27"/>
      <c r="F5" s="27"/>
      <c r="G5" s="27"/>
      <c r="H5" s="27"/>
      <c r="I5" s="27"/>
      <c r="J5" s="27"/>
      <c r="K5" s="27"/>
    </row>
    <row r="6" spans="1:11" x14ac:dyDescent="0.35">
      <c r="A6" s="139"/>
      <c r="B6" s="138"/>
      <c r="C6" s="138"/>
      <c r="D6" s="138"/>
      <c r="E6" s="138"/>
      <c r="F6" s="138"/>
      <c r="G6" s="138"/>
      <c r="H6" s="138"/>
      <c r="K6"/>
    </row>
    <row r="7" spans="1:11" ht="14.25" x14ac:dyDescent="0.45">
      <c r="A7" s="139"/>
      <c r="B7" s="170" t="s">
        <v>32</v>
      </c>
      <c r="C7" s="170" t="s">
        <v>64</v>
      </c>
      <c r="D7" s="138" t="s">
        <v>221</v>
      </c>
      <c r="E7" s="170" t="s">
        <v>66</v>
      </c>
      <c r="F7" s="136"/>
      <c r="G7" s="174">
        <f>Inp_3!H49</f>
        <v>82.87</v>
      </c>
      <c r="H7" s="174">
        <f>Inp_3!I49</f>
        <v>80</v>
      </c>
      <c r="I7" s="174">
        <f>Inp_3!J49</f>
        <v>78.773333333333326</v>
      </c>
      <c r="J7" s="174">
        <f>Inp_3!K49</f>
        <v>77.039999999999992</v>
      </c>
      <c r="K7" s="21"/>
    </row>
    <row r="8" spans="1:11" ht="14.25" x14ac:dyDescent="0.45">
      <c r="A8" s="139"/>
      <c r="B8" s="170" t="s">
        <v>45</v>
      </c>
      <c r="C8" s="170" t="s">
        <v>64</v>
      </c>
      <c r="D8" s="138" t="s">
        <v>221</v>
      </c>
      <c r="E8" s="170" t="s">
        <v>66</v>
      </c>
      <c r="F8" s="136"/>
      <c r="G8" s="174">
        <f>Inp_3!H50</f>
        <v>84.47</v>
      </c>
      <c r="H8" s="174">
        <f>Inp_3!I50</f>
        <v>82.193333333333328</v>
      </c>
      <c r="I8" s="174">
        <f>Inp_3!J50</f>
        <v>82.083333333333329</v>
      </c>
      <c r="J8" s="174">
        <f>Inp_3!K50</f>
        <v>79.193333333333328</v>
      </c>
      <c r="K8" s="21"/>
    </row>
    <row r="9" spans="1:11" ht="14.25" x14ac:dyDescent="0.45">
      <c r="A9" s="139"/>
      <c r="B9" s="170" t="s">
        <v>46</v>
      </c>
      <c r="C9" s="170" t="s">
        <v>64</v>
      </c>
      <c r="D9" s="138" t="s">
        <v>221</v>
      </c>
      <c r="E9" s="170" t="s">
        <v>66</v>
      </c>
      <c r="F9" s="136"/>
      <c r="G9" s="174">
        <f>Inp_3!H51</f>
        <v>80.250527750073061</v>
      </c>
      <c r="H9" s="174">
        <f>Inp_3!I51</f>
        <v>78.009724771842826</v>
      </c>
      <c r="I9" s="174">
        <f>Inp_3!J51</f>
        <v>79.313333333333333</v>
      </c>
      <c r="J9" s="174">
        <f>Inp_3!K51</f>
        <v>75.78</v>
      </c>
      <c r="K9" s="21"/>
    </row>
    <row r="10" spans="1:11" ht="14.25" x14ac:dyDescent="0.45">
      <c r="A10" s="136"/>
      <c r="B10" s="170" t="s">
        <v>47</v>
      </c>
      <c r="C10" s="170" t="s">
        <v>64</v>
      </c>
      <c r="D10" s="138" t="s">
        <v>221</v>
      </c>
      <c r="E10" s="170" t="s">
        <v>66</v>
      </c>
      <c r="F10" s="136"/>
      <c r="G10" s="174">
        <f>Inp_3!H52</f>
        <v>85.303333333333327</v>
      </c>
      <c r="H10" s="174">
        <f>Inp_3!I52</f>
        <v>84.006666666666661</v>
      </c>
      <c r="I10" s="174">
        <f>Inp_3!J52</f>
        <v>83.73734620227826</v>
      </c>
      <c r="J10" s="174">
        <f>Inp_3!K52</f>
        <v>81.403333333333322</v>
      </c>
      <c r="K10" s="21"/>
    </row>
    <row r="11" spans="1:11" ht="14.25" x14ac:dyDescent="0.45">
      <c r="A11" s="139"/>
      <c r="B11" s="170" t="s">
        <v>48</v>
      </c>
      <c r="C11" s="170" t="s">
        <v>64</v>
      </c>
      <c r="D11" s="138" t="s">
        <v>221</v>
      </c>
      <c r="E11" s="170" t="s">
        <v>66</v>
      </c>
      <c r="F11" s="136"/>
      <c r="G11" s="174">
        <f>Inp_3!H53</f>
        <v>81.011333333333326</v>
      </c>
      <c r="H11" s="174">
        <f>Inp_3!I53</f>
        <v>79.263333333333321</v>
      </c>
      <c r="I11" s="174">
        <f>Inp_3!J53</f>
        <v>77.709999999999994</v>
      </c>
      <c r="J11" s="174">
        <f>Inp_3!K53</f>
        <v>72.5</v>
      </c>
      <c r="K11" s="21"/>
    </row>
    <row r="12" spans="1:11" ht="14.25" x14ac:dyDescent="0.45">
      <c r="A12" s="139"/>
      <c r="B12" s="170" t="s">
        <v>49</v>
      </c>
      <c r="C12" s="170" t="s">
        <v>64</v>
      </c>
      <c r="D12" s="138" t="s">
        <v>221</v>
      </c>
      <c r="E12" s="170" t="s">
        <v>66</v>
      </c>
      <c r="F12" s="136"/>
      <c r="G12" s="174">
        <f>Inp_3!H54</f>
        <v>80.943333333333328</v>
      </c>
      <c r="H12" s="174">
        <f>Inp_3!I54</f>
        <v>78.516666666666666</v>
      </c>
      <c r="I12" s="174">
        <f>Inp_3!J54</f>
        <v>76.58</v>
      </c>
      <c r="J12" s="174">
        <f>Inp_3!K54</f>
        <v>73.466666666666669</v>
      </c>
      <c r="K12" s="21"/>
    </row>
    <row r="13" spans="1:11" ht="14.25" x14ac:dyDescent="0.45">
      <c r="A13" s="139"/>
      <c r="B13" s="170" t="s">
        <v>50</v>
      </c>
      <c r="C13" s="170" t="s">
        <v>64</v>
      </c>
      <c r="D13" s="138" t="s">
        <v>221</v>
      </c>
      <c r="E13" s="170" t="s">
        <v>66</v>
      </c>
      <c r="F13" s="136"/>
      <c r="G13" s="174">
        <f>Inp_3!H55</f>
        <v>72.263469340244654</v>
      </c>
      <c r="H13" s="174">
        <f>Inp_3!I55</f>
        <v>71.106666666666655</v>
      </c>
      <c r="I13" s="174">
        <f>Inp_3!J55</f>
        <v>68.743333333333325</v>
      </c>
      <c r="J13" s="174">
        <f>Inp_3!K55</f>
        <v>65.77</v>
      </c>
      <c r="K13" s="21"/>
    </row>
    <row r="14" spans="1:11" ht="14.25" x14ac:dyDescent="0.45">
      <c r="A14" s="139"/>
      <c r="B14" s="170" t="s">
        <v>51</v>
      </c>
      <c r="C14" s="170" t="s">
        <v>64</v>
      </c>
      <c r="D14" s="138" t="s">
        <v>221</v>
      </c>
      <c r="E14" s="170" t="s">
        <v>66</v>
      </c>
      <c r="F14" s="136"/>
      <c r="G14" s="174">
        <f>Inp_3!H56</f>
        <v>70.493333333333339</v>
      </c>
      <c r="H14" s="174">
        <f>Inp_3!I56</f>
        <v>66.239100461302499</v>
      </c>
      <c r="I14" s="174">
        <f>Inp_3!J56</f>
        <v>64.53</v>
      </c>
      <c r="J14" s="174">
        <f>Inp_3!K56</f>
        <v>62.559999999999988</v>
      </c>
      <c r="K14" s="21"/>
    </row>
    <row r="15" spans="1:11" ht="14.25" x14ac:dyDescent="0.45">
      <c r="A15" s="139"/>
      <c r="B15" s="170" t="s">
        <v>79</v>
      </c>
      <c r="C15" s="170" t="s">
        <v>64</v>
      </c>
      <c r="D15" s="138" t="s">
        <v>221</v>
      </c>
      <c r="E15" s="170" t="s">
        <v>66</v>
      </c>
      <c r="F15" s="136"/>
      <c r="G15" s="174">
        <f>Inp_3!H57</f>
        <v>83.10450009948346</v>
      </c>
      <c r="H15" s="174">
        <f>Inp_3!I57</f>
        <v>81.943907436022329</v>
      </c>
      <c r="I15" s="174">
        <f>Inp_3!J57</f>
        <v>81.23</v>
      </c>
      <c r="J15" s="174">
        <f>Inp_3!K57</f>
        <v>78.282764242759157</v>
      </c>
      <c r="K15" s="21"/>
    </row>
    <row r="16" spans="1:11" ht="14.25" x14ac:dyDescent="0.45">
      <c r="A16" s="139"/>
      <c r="B16" s="170" t="s">
        <v>53</v>
      </c>
      <c r="C16" s="170" t="s">
        <v>64</v>
      </c>
      <c r="D16" s="138" t="s">
        <v>221</v>
      </c>
      <c r="E16" s="170" t="s">
        <v>66</v>
      </c>
      <c r="F16" s="136"/>
      <c r="G16" s="174">
        <f>Inp_3!H58</f>
        <v>86.315315173918762</v>
      </c>
      <c r="H16" s="174">
        <f>Inp_3!I58</f>
        <v>85.470710610102174</v>
      </c>
      <c r="I16" s="174">
        <f>Inp_3!J58</f>
        <v>83.441551032591889</v>
      </c>
      <c r="J16" s="174">
        <f>Inp_3!K58</f>
        <v>82.11</v>
      </c>
      <c r="K16" s="21"/>
    </row>
    <row r="17" spans="1:11" ht="14.25" x14ac:dyDescent="0.45">
      <c r="A17" s="139"/>
      <c r="B17" s="170" t="s">
        <v>54</v>
      </c>
      <c r="C17" s="170" t="s">
        <v>64</v>
      </c>
      <c r="D17" s="138" t="s">
        <v>221</v>
      </c>
      <c r="E17" s="170" t="s">
        <v>66</v>
      </c>
      <c r="F17" s="136"/>
      <c r="G17" s="174">
        <f>Inp_3!H59</f>
        <v>81.934999999999988</v>
      </c>
      <c r="H17" s="174">
        <f>Inp_3!I59</f>
        <v>79.49666666666667</v>
      </c>
      <c r="I17" s="174">
        <f>Inp_3!J59</f>
        <v>77.819999999999993</v>
      </c>
      <c r="J17" s="174">
        <f>Inp_3!K59</f>
        <v>75.551539967002441</v>
      </c>
      <c r="K17" s="21"/>
    </row>
    <row r="18" spans="1:11" ht="14.25" x14ac:dyDescent="0.45">
      <c r="A18" s="139"/>
      <c r="B18" s="170" t="s">
        <v>55</v>
      </c>
      <c r="C18" s="170" t="s">
        <v>64</v>
      </c>
      <c r="D18" s="138" t="s">
        <v>221</v>
      </c>
      <c r="E18" s="170" t="s">
        <v>66</v>
      </c>
      <c r="F18" s="136"/>
      <c r="G18" s="174">
        <f>Inp_3!H60</f>
        <v>77.891955373964734</v>
      </c>
      <c r="H18" s="174">
        <f>Inp_3!I60</f>
        <v>75.983333333333334</v>
      </c>
      <c r="I18" s="174">
        <f>Inp_3!J60</f>
        <v>73.140037461827774</v>
      </c>
      <c r="J18" s="174">
        <f>Inp_3!K60</f>
        <v>72.013333333333321</v>
      </c>
      <c r="K18" s="21"/>
    </row>
    <row r="19" spans="1:11" ht="14.25" x14ac:dyDescent="0.45">
      <c r="A19" s="139"/>
      <c r="B19" s="170" t="s">
        <v>56</v>
      </c>
      <c r="C19" s="170" t="s">
        <v>64</v>
      </c>
      <c r="D19" s="138" t="s">
        <v>221</v>
      </c>
      <c r="E19" s="170" t="s">
        <v>66</v>
      </c>
      <c r="F19" s="136"/>
      <c r="G19" s="174">
        <f>Inp_3!H61</f>
        <v>83.096666666666664</v>
      </c>
      <c r="H19" s="174">
        <f>Inp_3!I61</f>
        <v>82.943333333333328</v>
      </c>
      <c r="I19" s="174">
        <f>Inp_3!J61</f>
        <v>81.063333333333333</v>
      </c>
      <c r="J19" s="174">
        <f>Inp_3!K61</f>
        <v>81.353333333333325</v>
      </c>
      <c r="K19" s="21"/>
    </row>
    <row r="20" spans="1:11" ht="14.25" x14ac:dyDescent="0.45">
      <c r="A20" s="139"/>
      <c r="B20" s="170" t="s">
        <v>59</v>
      </c>
      <c r="C20" s="170" t="s">
        <v>64</v>
      </c>
      <c r="D20" s="138" t="s">
        <v>221</v>
      </c>
      <c r="E20" s="170" t="s">
        <v>66</v>
      </c>
      <c r="F20" s="136"/>
      <c r="G20" s="174">
        <f>Inp_3!H62</f>
        <v>81.123333333333335</v>
      </c>
      <c r="H20" s="174">
        <f>Inp_3!I62</f>
        <v>83.321267906820324</v>
      </c>
      <c r="I20" s="174">
        <f>Inp_3!J62</f>
        <v>78.286088931028203</v>
      </c>
      <c r="J20" s="174">
        <f>Inp_3!K62</f>
        <v>74.546666666666667</v>
      </c>
      <c r="K20" s="21"/>
    </row>
    <row r="21" spans="1:11" ht="14.25" x14ac:dyDescent="0.45">
      <c r="A21" s="139"/>
      <c r="B21" s="170" t="s">
        <v>57</v>
      </c>
      <c r="C21" s="170" t="s">
        <v>64</v>
      </c>
      <c r="D21" s="138" t="s">
        <v>221</v>
      </c>
      <c r="E21" s="170" t="s">
        <v>66</v>
      </c>
      <c r="F21" s="136"/>
      <c r="G21" s="174">
        <f>Inp_3!H63</f>
        <v>85.95</v>
      </c>
      <c r="H21" s="174">
        <f>Inp_3!I63</f>
        <v>84.286666666666662</v>
      </c>
      <c r="I21" s="174">
        <f>Inp_3!J63</f>
        <v>83.7</v>
      </c>
      <c r="J21" s="174">
        <f>Inp_3!K63</f>
        <v>83.116666666666646</v>
      </c>
      <c r="K21" s="21"/>
    </row>
    <row r="22" spans="1:11" ht="14.25" x14ac:dyDescent="0.45">
      <c r="A22" s="139"/>
      <c r="B22" s="170" t="s">
        <v>58</v>
      </c>
      <c r="C22" s="170" t="s">
        <v>64</v>
      </c>
      <c r="D22" s="138" t="s">
        <v>221</v>
      </c>
      <c r="E22" s="170" t="s">
        <v>66</v>
      </c>
      <c r="F22" s="136"/>
      <c r="G22" s="174">
        <f>Inp_3!H64</f>
        <v>80.206666666666663</v>
      </c>
      <c r="H22" s="174">
        <f>Inp_3!I64</f>
        <v>76.296590498594668</v>
      </c>
      <c r="I22" s="174">
        <f>Inp_3!J64</f>
        <v>72.756222491009865</v>
      </c>
      <c r="J22" s="174">
        <f>Inp_3!K64</f>
        <v>70.076803702223444</v>
      </c>
      <c r="K22" s="21"/>
    </row>
    <row r="23" spans="1:11" ht="14.25" x14ac:dyDescent="0.45">
      <c r="A23" s="139"/>
      <c r="B23" s="170" t="s">
        <v>60</v>
      </c>
      <c r="C23" s="170" t="s">
        <v>64</v>
      </c>
      <c r="D23" s="138" t="s">
        <v>221</v>
      </c>
      <c r="E23" s="170" t="s">
        <v>66</v>
      </c>
      <c r="F23" s="136"/>
      <c r="G23" s="174">
        <f>Inp_3!H65</f>
        <v>77.81</v>
      </c>
      <c r="H23" s="174">
        <f>Inp_3!I65</f>
        <v>75.136666666666656</v>
      </c>
      <c r="I23" s="174">
        <f>Inp_3!J65</f>
        <v>74.95264338984947</v>
      </c>
      <c r="J23" s="174">
        <f>Inp_3!K65</f>
        <v>70.676666666666662</v>
      </c>
      <c r="K23" s="21"/>
    </row>
    <row r="24" spans="1:11" ht="14.25" x14ac:dyDescent="0.45">
      <c r="A24" s="139"/>
      <c r="B24" s="136"/>
      <c r="C24" s="136"/>
      <c r="D24" s="136"/>
      <c r="E24" s="136"/>
      <c r="F24" s="136"/>
      <c r="G24" s="136"/>
      <c r="H24" s="136"/>
      <c r="K24"/>
    </row>
    <row r="25" spans="1:11" ht="14.25" x14ac:dyDescent="0.35">
      <c r="A25" s="195" t="s">
        <v>164</v>
      </c>
      <c r="B25" s="27"/>
      <c r="C25" s="27"/>
      <c r="D25" s="27"/>
      <c r="E25" s="27"/>
      <c r="F25" s="27"/>
      <c r="G25" s="27"/>
      <c r="H25" s="27"/>
      <c r="I25" s="27"/>
      <c r="J25" s="27"/>
      <c r="K25" s="27"/>
    </row>
    <row r="26" spans="1:11" ht="14.25" x14ac:dyDescent="0.45">
      <c r="A26" s="139"/>
      <c r="B26" s="136"/>
      <c r="C26" s="136"/>
      <c r="D26" s="136"/>
      <c r="E26" s="136"/>
      <c r="F26" s="136"/>
      <c r="G26" s="136"/>
      <c r="H26" s="136"/>
      <c r="K26"/>
    </row>
    <row r="27" spans="1:11" ht="14.25" x14ac:dyDescent="0.45">
      <c r="A27" s="139"/>
      <c r="B27" s="170" t="s">
        <v>32</v>
      </c>
      <c r="C27" s="170" t="s">
        <v>64</v>
      </c>
      <c r="D27" s="170" t="s">
        <v>165</v>
      </c>
      <c r="E27" s="170" t="s">
        <v>66</v>
      </c>
      <c r="F27" s="136"/>
      <c r="G27" s="174">
        <f>Inp_2!K9</f>
        <v>79.172488496961137</v>
      </c>
      <c r="H27" s="174">
        <f>Inp_2!L9</f>
        <v>76.454569328817669</v>
      </c>
      <c r="I27" s="174">
        <f>Inp_2!M9</f>
        <v>76.965534717685443</v>
      </c>
      <c r="J27" s="174">
        <f>Inp_2!N9</f>
        <v>78.884735941157572</v>
      </c>
      <c r="K27" s="21"/>
    </row>
    <row r="28" spans="1:11" ht="14.25" x14ac:dyDescent="0.45">
      <c r="A28" s="139"/>
      <c r="B28" s="170" t="s">
        <v>45</v>
      </c>
      <c r="C28" s="170" t="s">
        <v>64</v>
      </c>
      <c r="D28" s="170" t="s">
        <v>165</v>
      </c>
      <c r="E28" s="170" t="s">
        <v>66</v>
      </c>
      <c r="F28" s="136"/>
      <c r="G28" s="174">
        <f>Inp_2!K10</f>
        <v>79.172488496961137</v>
      </c>
      <c r="H28" s="174">
        <f>Inp_2!L10</f>
        <v>76.454569328817669</v>
      </c>
      <c r="I28" s="174">
        <f>Inp_2!M10</f>
        <v>76.965534717685443</v>
      </c>
      <c r="J28" s="174">
        <f>Inp_2!N10</f>
        <v>78.884735941157572</v>
      </c>
      <c r="K28" s="21"/>
    </row>
    <row r="29" spans="1:11" ht="14.25" x14ac:dyDescent="0.45">
      <c r="A29" s="139"/>
      <c r="B29" s="170" t="s">
        <v>46</v>
      </c>
      <c r="C29" s="170" t="s">
        <v>64</v>
      </c>
      <c r="D29" s="170" t="s">
        <v>165</v>
      </c>
      <c r="E29" s="170" t="s">
        <v>66</v>
      </c>
      <c r="F29" s="136"/>
      <c r="G29" s="174">
        <f>Inp_2!K11</f>
        <v>79.172488496961137</v>
      </c>
      <c r="H29" s="174">
        <f>Inp_2!L11</f>
        <v>76.454569328817669</v>
      </c>
      <c r="I29" s="174">
        <f>Inp_2!M11</f>
        <v>76.965534717685443</v>
      </c>
      <c r="J29" s="174">
        <f>Inp_2!N11</f>
        <v>78.884735941157572</v>
      </c>
      <c r="K29" s="21"/>
    </row>
    <row r="30" spans="1:11" ht="14.25" x14ac:dyDescent="0.45">
      <c r="A30" s="139"/>
      <c r="B30" s="170" t="s">
        <v>47</v>
      </c>
      <c r="C30" s="170" t="s">
        <v>64</v>
      </c>
      <c r="D30" s="170" t="s">
        <v>165</v>
      </c>
      <c r="E30" s="170" t="s">
        <v>66</v>
      </c>
      <c r="F30" s="136"/>
      <c r="G30" s="174">
        <f>Inp_2!K12</f>
        <v>79.172488496961137</v>
      </c>
      <c r="H30" s="174">
        <f>Inp_2!L12</f>
        <v>76.454569328817669</v>
      </c>
      <c r="I30" s="174">
        <f>Inp_2!M12</f>
        <v>76.965534717685443</v>
      </c>
      <c r="J30" s="174">
        <f>Inp_2!N12</f>
        <v>78.884735941157572</v>
      </c>
      <c r="K30" s="21"/>
    </row>
    <row r="31" spans="1:11" ht="14.25" x14ac:dyDescent="0.45">
      <c r="A31" s="139"/>
      <c r="B31" s="170" t="s">
        <v>48</v>
      </c>
      <c r="C31" s="170" t="s">
        <v>64</v>
      </c>
      <c r="D31" s="170" t="s">
        <v>165</v>
      </c>
      <c r="E31" s="170" t="s">
        <v>66</v>
      </c>
      <c r="F31" s="136"/>
      <c r="G31" s="174">
        <f>Inp_2!K13</f>
        <v>79.172488496961137</v>
      </c>
      <c r="H31" s="174">
        <f>Inp_2!L13</f>
        <v>76.454569328817669</v>
      </c>
      <c r="I31" s="174">
        <f>Inp_2!M13</f>
        <v>76.965534717685443</v>
      </c>
      <c r="J31" s="174">
        <f>Inp_2!N13</f>
        <v>78.884735941157572</v>
      </c>
      <c r="K31" s="21"/>
    </row>
    <row r="32" spans="1:11" ht="14.25" x14ac:dyDescent="0.45">
      <c r="A32" s="139"/>
      <c r="B32" s="170" t="s">
        <v>49</v>
      </c>
      <c r="C32" s="170" t="s">
        <v>64</v>
      </c>
      <c r="D32" s="170" t="s">
        <v>165</v>
      </c>
      <c r="E32" s="170" t="s">
        <v>66</v>
      </c>
      <c r="F32" s="136"/>
      <c r="G32" s="174">
        <f>Inp_2!K14</f>
        <v>79.172488496961137</v>
      </c>
      <c r="H32" s="174">
        <f>Inp_2!L14</f>
        <v>76.454569328817669</v>
      </c>
      <c r="I32" s="174">
        <f>Inp_2!M14</f>
        <v>76.965534717685443</v>
      </c>
      <c r="J32" s="174">
        <f>Inp_2!N14</f>
        <v>78.884735941157572</v>
      </c>
      <c r="K32" s="21"/>
    </row>
    <row r="33" spans="1:11" ht="14.25" x14ac:dyDescent="0.45">
      <c r="A33" s="139"/>
      <c r="B33" s="170" t="s">
        <v>50</v>
      </c>
      <c r="C33" s="170" t="s">
        <v>64</v>
      </c>
      <c r="D33" s="170" t="s">
        <v>165</v>
      </c>
      <c r="E33" s="170" t="s">
        <v>66</v>
      </c>
      <c r="F33" s="136"/>
      <c r="G33" s="174">
        <f>Inp_2!K15</f>
        <v>79.172488496961137</v>
      </c>
      <c r="H33" s="174">
        <f>Inp_2!L15</f>
        <v>76.454569328817669</v>
      </c>
      <c r="I33" s="174">
        <f>Inp_2!M15</f>
        <v>76.965534717685443</v>
      </c>
      <c r="J33" s="174">
        <f>Inp_2!N15</f>
        <v>78.884735941157572</v>
      </c>
      <c r="K33" s="21"/>
    </row>
    <row r="34" spans="1:11" ht="14.25" x14ac:dyDescent="0.45">
      <c r="A34" s="139"/>
      <c r="B34" s="170" t="s">
        <v>51</v>
      </c>
      <c r="C34" s="170" t="s">
        <v>64</v>
      </c>
      <c r="D34" s="170" t="s">
        <v>165</v>
      </c>
      <c r="E34" s="170" t="s">
        <v>66</v>
      </c>
      <c r="F34" s="136"/>
      <c r="G34" s="174">
        <f>Inp_2!K16</f>
        <v>79.172488496961137</v>
      </c>
      <c r="H34" s="174">
        <f>Inp_2!L16</f>
        <v>76.454569328817669</v>
      </c>
      <c r="I34" s="174">
        <f>Inp_2!M16</f>
        <v>76.965534717685443</v>
      </c>
      <c r="J34" s="174">
        <f>Inp_2!N16</f>
        <v>78.884735941157572</v>
      </c>
      <c r="K34" s="21"/>
    </row>
    <row r="35" spans="1:11" ht="14.25" x14ac:dyDescent="0.45">
      <c r="A35" s="139"/>
      <c r="B35" s="170" t="s">
        <v>79</v>
      </c>
      <c r="C35" s="170" t="s">
        <v>64</v>
      </c>
      <c r="D35" s="170" t="s">
        <v>165</v>
      </c>
      <c r="E35" s="170" t="s">
        <v>66</v>
      </c>
      <c r="F35" s="136"/>
      <c r="G35" s="174">
        <f>Inp_2!K17</f>
        <v>79.172488496961137</v>
      </c>
      <c r="H35" s="174">
        <f>Inp_2!L17</f>
        <v>76.454569328817669</v>
      </c>
      <c r="I35" s="174">
        <f>Inp_2!M17</f>
        <v>76.965534717685443</v>
      </c>
      <c r="J35" s="174">
        <f>Inp_2!N17</f>
        <v>78.884735941157572</v>
      </c>
      <c r="K35" s="21"/>
    </row>
    <row r="36" spans="1:11" ht="14.25" x14ac:dyDescent="0.45">
      <c r="A36" s="139"/>
      <c r="B36" s="170" t="s">
        <v>53</v>
      </c>
      <c r="C36" s="170" t="s">
        <v>64</v>
      </c>
      <c r="D36" s="170" t="s">
        <v>165</v>
      </c>
      <c r="E36" s="170" t="s">
        <v>66</v>
      </c>
      <c r="F36" s="136"/>
      <c r="G36" s="174">
        <f>Inp_2!K18</f>
        <v>79.172488496961137</v>
      </c>
      <c r="H36" s="174">
        <f>Inp_2!L18</f>
        <v>76.454569328817669</v>
      </c>
      <c r="I36" s="174">
        <f>Inp_2!M18</f>
        <v>76.965534717685443</v>
      </c>
      <c r="J36" s="174">
        <f>Inp_2!N18</f>
        <v>78.884735941157572</v>
      </c>
      <c r="K36" s="21"/>
    </row>
    <row r="37" spans="1:11" ht="14.25" x14ac:dyDescent="0.45">
      <c r="A37" s="139"/>
      <c r="B37" s="170" t="s">
        <v>54</v>
      </c>
      <c r="C37" s="170" t="s">
        <v>64</v>
      </c>
      <c r="D37" s="170" t="s">
        <v>165</v>
      </c>
      <c r="E37" s="170" t="s">
        <v>66</v>
      </c>
      <c r="F37" s="136"/>
      <c r="G37" s="174">
        <f>Inp_2!K19</f>
        <v>79.172488496961137</v>
      </c>
      <c r="H37" s="174">
        <f>Inp_2!L19</f>
        <v>76.454569328817669</v>
      </c>
      <c r="I37" s="174">
        <f>Inp_2!M19</f>
        <v>76.965534717685443</v>
      </c>
      <c r="J37" s="174">
        <f>Inp_2!N19</f>
        <v>78.884735941157572</v>
      </c>
      <c r="K37" s="21"/>
    </row>
    <row r="38" spans="1:11" ht="14.25" x14ac:dyDescent="0.45">
      <c r="A38" s="139"/>
      <c r="B38" s="170" t="s">
        <v>55</v>
      </c>
      <c r="C38" s="170" t="s">
        <v>64</v>
      </c>
      <c r="D38" s="170" t="s">
        <v>165</v>
      </c>
      <c r="E38" s="170" t="s">
        <v>66</v>
      </c>
      <c r="F38" s="136"/>
      <c r="G38" s="174">
        <f>Inp_2!K20</f>
        <v>79.172488496961137</v>
      </c>
      <c r="H38" s="174">
        <f>Inp_2!L20</f>
        <v>76.454569328817669</v>
      </c>
      <c r="I38" s="174">
        <f>Inp_2!M20</f>
        <v>76.965534717685443</v>
      </c>
      <c r="J38" s="174">
        <f>Inp_2!N20</f>
        <v>78.884735941157572</v>
      </c>
      <c r="K38" s="21"/>
    </row>
    <row r="39" spans="1:11" ht="14.25" x14ac:dyDescent="0.45">
      <c r="A39" s="139"/>
      <c r="B39" s="170" t="s">
        <v>56</v>
      </c>
      <c r="C39" s="170" t="s">
        <v>64</v>
      </c>
      <c r="D39" s="170" t="s">
        <v>165</v>
      </c>
      <c r="E39" s="170" t="s">
        <v>66</v>
      </c>
      <c r="F39" s="136"/>
      <c r="G39" s="174">
        <f>Inp_2!K21</f>
        <v>79.172488496961137</v>
      </c>
      <c r="H39" s="174">
        <f>Inp_2!L21</f>
        <v>76.454569328817669</v>
      </c>
      <c r="I39" s="174">
        <f>Inp_2!M21</f>
        <v>76.965534717685443</v>
      </c>
      <c r="J39" s="174">
        <f>Inp_2!N21</f>
        <v>78.884735941157572</v>
      </c>
      <c r="K39" s="21"/>
    </row>
    <row r="40" spans="1:11" ht="14.25" x14ac:dyDescent="0.45">
      <c r="A40" s="139"/>
      <c r="B40" s="170" t="s">
        <v>59</v>
      </c>
      <c r="C40" s="170" t="s">
        <v>64</v>
      </c>
      <c r="D40" s="170" t="s">
        <v>165</v>
      </c>
      <c r="E40" s="170" t="s">
        <v>66</v>
      </c>
      <c r="F40" s="136"/>
      <c r="G40" s="174">
        <f>Inp_2!K22</f>
        <v>79.172488496961137</v>
      </c>
      <c r="H40" s="174">
        <f>Inp_2!L22</f>
        <v>76.454569328817669</v>
      </c>
      <c r="I40" s="174">
        <f>Inp_2!M22</f>
        <v>76.965534717685443</v>
      </c>
      <c r="J40" s="174">
        <f>Inp_2!N22</f>
        <v>78.884735941157572</v>
      </c>
      <c r="K40" s="21"/>
    </row>
    <row r="41" spans="1:11" ht="14.25" x14ac:dyDescent="0.45">
      <c r="A41" s="139"/>
      <c r="B41" s="170" t="s">
        <v>57</v>
      </c>
      <c r="C41" s="170" t="s">
        <v>64</v>
      </c>
      <c r="D41" s="170" t="s">
        <v>165</v>
      </c>
      <c r="E41" s="170" t="s">
        <v>66</v>
      </c>
      <c r="F41" s="136"/>
      <c r="G41" s="174">
        <f>Inp_2!K23</f>
        <v>79.172488496961137</v>
      </c>
      <c r="H41" s="174">
        <f>Inp_2!L23</f>
        <v>76.454569328817669</v>
      </c>
      <c r="I41" s="174">
        <f>Inp_2!M23</f>
        <v>76.965534717685443</v>
      </c>
      <c r="J41" s="174">
        <f>Inp_2!N23</f>
        <v>78.884735941157572</v>
      </c>
      <c r="K41" s="21"/>
    </row>
    <row r="42" spans="1:11" ht="14.25" x14ac:dyDescent="0.45">
      <c r="A42" s="139"/>
      <c r="B42" s="170" t="s">
        <v>58</v>
      </c>
      <c r="C42" s="170" t="s">
        <v>64</v>
      </c>
      <c r="D42" s="170" t="s">
        <v>165</v>
      </c>
      <c r="E42" s="170" t="s">
        <v>66</v>
      </c>
      <c r="F42" s="136"/>
      <c r="G42" s="174">
        <f>Inp_2!K24</f>
        <v>79.172488496961137</v>
      </c>
      <c r="H42" s="174">
        <f>Inp_2!L24</f>
        <v>76.454569328817669</v>
      </c>
      <c r="I42" s="174">
        <f>Inp_2!M24</f>
        <v>76.965534717685443</v>
      </c>
      <c r="J42" s="174">
        <f>Inp_2!N24</f>
        <v>78.884735941157572</v>
      </c>
      <c r="K42" s="21"/>
    </row>
    <row r="43" spans="1:11" ht="14.25" x14ac:dyDescent="0.45">
      <c r="A43" s="139"/>
      <c r="B43" s="170" t="s">
        <v>60</v>
      </c>
      <c r="C43" s="170" t="s">
        <v>64</v>
      </c>
      <c r="D43" s="170" t="s">
        <v>165</v>
      </c>
      <c r="E43" s="170" t="s">
        <v>66</v>
      </c>
      <c r="F43" s="136"/>
      <c r="G43" s="174">
        <f>Inp_2!K25</f>
        <v>79.172488496961137</v>
      </c>
      <c r="H43" s="174">
        <f>Inp_2!L25</f>
        <v>76.454569328817669</v>
      </c>
      <c r="I43" s="174">
        <f>Inp_2!M25</f>
        <v>76.965534717685443</v>
      </c>
      <c r="J43" s="174">
        <f>Inp_2!N25</f>
        <v>78.884735941157572</v>
      </c>
      <c r="K43" s="21"/>
    </row>
    <row r="44" spans="1:11" ht="14.25" x14ac:dyDescent="0.35">
      <c r="A44" s="139"/>
      <c r="B44" s="143"/>
      <c r="C44" s="143"/>
      <c r="D44" s="143"/>
      <c r="E44" s="143"/>
      <c r="F44" s="143"/>
      <c r="G44" s="138"/>
      <c r="H44" s="143"/>
      <c r="K44"/>
    </row>
    <row r="45" spans="1:11" ht="14.25" x14ac:dyDescent="0.35">
      <c r="A45" s="195" t="s">
        <v>166</v>
      </c>
      <c r="B45" s="27"/>
      <c r="C45" s="27"/>
      <c r="D45" s="27"/>
      <c r="E45" s="27"/>
      <c r="F45" s="27"/>
      <c r="G45" s="27"/>
      <c r="H45" s="27"/>
      <c r="I45" s="27"/>
      <c r="J45" s="27"/>
      <c r="K45" s="27"/>
    </row>
    <row r="46" spans="1:11" ht="14.25" x14ac:dyDescent="0.45">
      <c r="A46" s="139"/>
      <c r="B46" s="136"/>
      <c r="C46" s="136"/>
      <c r="D46" s="136"/>
      <c r="E46" s="136"/>
      <c r="F46" s="136"/>
      <c r="G46" s="136"/>
      <c r="H46" s="136"/>
      <c r="K46"/>
    </row>
    <row r="47" spans="1:11" ht="14.25" x14ac:dyDescent="0.45">
      <c r="A47" s="139"/>
      <c r="B47" s="170" t="s">
        <v>32</v>
      </c>
      <c r="C47" s="170" t="s">
        <v>64</v>
      </c>
      <c r="D47" s="170" t="s">
        <v>166</v>
      </c>
      <c r="E47" s="170" t="s">
        <v>66</v>
      </c>
      <c r="F47" s="136"/>
      <c r="G47" s="171">
        <f>G7-G27</f>
        <v>3.6975115030388679</v>
      </c>
      <c r="H47" s="171">
        <f t="shared" ref="H47:I47" si="0">H7-H27</f>
        <v>3.5454306711823307</v>
      </c>
      <c r="I47" s="171">
        <f t="shared" si="0"/>
        <v>1.8077986156478829</v>
      </c>
      <c r="J47" s="171">
        <f>J7-J27</f>
        <v>-1.8447359411575803</v>
      </c>
      <c r="K47" s="21"/>
    </row>
    <row r="48" spans="1:11" ht="14.25" x14ac:dyDescent="0.45">
      <c r="A48" s="139"/>
      <c r="B48" s="170" t="s">
        <v>45</v>
      </c>
      <c r="C48" s="170" t="s">
        <v>64</v>
      </c>
      <c r="D48" s="170" t="s">
        <v>166</v>
      </c>
      <c r="E48" s="170" t="s">
        <v>66</v>
      </c>
      <c r="F48" s="136"/>
      <c r="G48" s="171">
        <f t="shared" ref="G48:J63" si="1">G8-G28</f>
        <v>5.2975115030388622</v>
      </c>
      <c r="H48" s="171">
        <f t="shared" si="1"/>
        <v>5.7387640045156587</v>
      </c>
      <c r="I48" s="171">
        <f t="shared" si="1"/>
        <v>5.1177986156478852</v>
      </c>
      <c r="J48" s="171">
        <f t="shared" si="1"/>
        <v>0.30859739217575566</v>
      </c>
      <c r="K48" s="21"/>
    </row>
    <row r="49" spans="1:11" ht="14.25" x14ac:dyDescent="0.45">
      <c r="A49" s="139"/>
      <c r="B49" s="170" t="s">
        <v>46</v>
      </c>
      <c r="C49" s="170" t="s">
        <v>64</v>
      </c>
      <c r="D49" s="170" t="s">
        <v>166</v>
      </c>
      <c r="E49" s="170" t="s">
        <v>66</v>
      </c>
      <c r="F49" s="136"/>
      <c r="G49" s="171">
        <f t="shared" si="1"/>
        <v>1.0780392531119247</v>
      </c>
      <c r="H49" s="171">
        <f t="shared" si="1"/>
        <v>1.5551554430251571</v>
      </c>
      <c r="I49" s="171">
        <f t="shared" si="1"/>
        <v>2.3477986156478892</v>
      </c>
      <c r="J49" s="171">
        <f t="shared" si="1"/>
        <v>-3.1047359411575712</v>
      </c>
      <c r="K49" s="21"/>
    </row>
    <row r="50" spans="1:11" ht="14.25" x14ac:dyDescent="0.45">
      <c r="A50" s="139"/>
      <c r="B50" s="170" t="s">
        <v>47</v>
      </c>
      <c r="C50" s="170" t="s">
        <v>64</v>
      </c>
      <c r="D50" s="170" t="s">
        <v>166</v>
      </c>
      <c r="E50" s="170" t="s">
        <v>66</v>
      </c>
      <c r="F50" s="136"/>
      <c r="G50" s="171">
        <f t="shared" si="1"/>
        <v>6.1308448363721908</v>
      </c>
      <c r="H50" s="171">
        <f t="shared" si="1"/>
        <v>7.5520973378489913</v>
      </c>
      <c r="I50" s="171">
        <f t="shared" si="1"/>
        <v>6.771811484592817</v>
      </c>
      <c r="J50" s="171">
        <f t="shared" si="1"/>
        <v>2.5185973921757494</v>
      </c>
      <c r="K50" s="21"/>
    </row>
    <row r="51" spans="1:11" ht="14.25" x14ac:dyDescent="0.45">
      <c r="A51" s="139"/>
      <c r="B51" s="170" t="s">
        <v>48</v>
      </c>
      <c r="C51" s="170" t="s">
        <v>64</v>
      </c>
      <c r="D51" s="170" t="s">
        <v>166</v>
      </c>
      <c r="E51" s="170" t="s">
        <v>66</v>
      </c>
      <c r="F51" s="136"/>
      <c r="G51" s="171">
        <f t="shared" si="1"/>
        <v>1.8388448363721892</v>
      </c>
      <c r="H51" s="171">
        <f t="shared" si="1"/>
        <v>2.8087640045156519</v>
      </c>
      <c r="I51" s="171">
        <f t="shared" si="1"/>
        <v>0.74446528231455034</v>
      </c>
      <c r="J51" s="171">
        <f t="shared" si="1"/>
        <v>-6.3847359411575724</v>
      </c>
      <c r="K51" s="21"/>
    </row>
    <row r="52" spans="1:11" ht="14.25" x14ac:dyDescent="0.45">
      <c r="A52" s="139"/>
      <c r="B52" s="170" t="s">
        <v>49</v>
      </c>
      <c r="C52" s="170" t="s">
        <v>64</v>
      </c>
      <c r="D52" s="170" t="s">
        <v>166</v>
      </c>
      <c r="E52" s="170" t="s">
        <v>66</v>
      </c>
      <c r="F52" s="136"/>
      <c r="G52" s="171">
        <f t="shared" si="1"/>
        <v>1.7708448363721914</v>
      </c>
      <c r="H52" s="171">
        <f t="shared" si="1"/>
        <v>2.0620973378489964</v>
      </c>
      <c r="I52" s="171">
        <f t="shared" si="1"/>
        <v>-0.38553471768544512</v>
      </c>
      <c r="J52" s="171">
        <f t="shared" si="1"/>
        <v>-5.4180692744909038</v>
      </c>
      <c r="K52" s="21"/>
    </row>
    <row r="53" spans="1:11" ht="14.25" x14ac:dyDescent="0.45">
      <c r="A53" s="139"/>
      <c r="B53" s="170" t="s">
        <v>50</v>
      </c>
      <c r="C53" s="170" t="s">
        <v>64</v>
      </c>
      <c r="D53" s="170" t="s">
        <v>166</v>
      </c>
      <c r="E53" s="170" t="s">
        <v>66</v>
      </c>
      <c r="F53" s="136"/>
      <c r="G53" s="171">
        <f t="shared" si="1"/>
        <v>-6.9090191567164823</v>
      </c>
      <c r="H53" s="171">
        <f t="shared" si="1"/>
        <v>-5.3479026621510144</v>
      </c>
      <c r="I53" s="171">
        <f t="shared" si="1"/>
        <v>-8.2222013843521182</v>
      </c>
      <c r="J53" s="171">
        <f t="shared" si="1"/>
        <v>-13.114735941157576</v>
      </c>
      <c r="K53" s="21"/>
    </row>
    <row r="54" spans="1:11" ht="14.25" x14ac:dyDescent="0.45">
      <c r="A54" s="139"/>
      <c r="B54" s="170" t="s">
        <v>51</v>
      </c>
      <c r="C54" s="170" t="s">
        <v>64</v>
      </c>
      <c r="D54" s="170" t="s">
        <v>166</v>
      </c>
      <c r="E54" s="170" t="s">
        <v>66</v>
      </c>
      <c r="F54" s="136"/>
      <c r="G54" s="171">
        <f t="shared" si="1"/>
        <v>-8.6791551636277973</v>
      </c>
      <c r="H54" s="171">
        <f t="shared" si="1"/>
        <v>-10.21546886751517</v>
      </c>
      <c r="I54" s="171">
        <f t="shared" si="1"/>
        <v>-12.435534717685442</v>
      </c>
      <c r="J54" s="171">
        <f t="shared" si="1"/>
        <v>-16.324735941157584</v>
      </c>
      <c r="K54" s="21"/>
    </row>
    <row r="55" spans="1:11" ht="14.25" x14ac:dyDescent="0.45">
      <c r="A55" s="139"/>
      <c r="B55" s="170" t="s">
        <v>79</v>
      </c>
      <c r="C55" s="170" t="s">
        <v>64</v>
      </c>
      <c r="D55" s="170" t="s">
        <v>166</v>
      </c>
      <c r="E55" s="170" t="s">
        <v>66</v>
      </c>
      <c r="F55" s="136"/>
      <c r="G55" s="171">
        <f t="shared" si="1"/>
        <v>3.9320116025223228</v>
      </c>
      <c r="H55" s="171">
        <f t="shared" si="1"/>
        <v>5.4893381072046594</v>
      </c>
      <c r="I55" s="171">
        <f t="shared" si="1"/>
        <v>4.2644652823145606</v>
      </c>
      <c r="J55" s="171">
        <f t="shared" si="1"/>
        <v>-0.60197169839841536</v>
      </c>
      <c r="K55" s="21"/>
    </row>
    <row r="56" spans="1:11" ht="14.25" x14ac:dyDescent="0.45">
      <c r="A56" s="139"/>
      <c r="B56" s="170" t="s">
        <v>53</v>
      </c>
      <c r="C56" s="170" t="s">
        <v>64</v>
      </c>
      <c r="D56" s="170" t="s">
        <v>166</v>
      </c>
      <c r="E56" s="170" t="s">
        <v>66</v>
      </c>
      <c r="F56" s="136"/>
      <c r="G56" s="171">
        <f t="shared" si="1"/>
        <v>7.1428266769576254</v>
      </c>
      <c r="H56" s="171">
        <f t="shared" si="1"/>
        <v>9.0161412812845043</v>
      </c>
      <c r="I56" s="171">
        <f t="shared" si="1"/>
        <v>6.4760163149064454</v>
      </c>
      <c r="J56" s="171">
        <f t="shared" si="1"/>
        <v>3.2252640588424271</v>
      </c>
      <c r="K56" s="21"/>
    </row>
    <row r="57" spans="1:11" ht="14.25" x14ac:dyDescent="0.45">
      <c r="A57" s="139"/>
      <c r="B57" s="170" t="s">
        <v>54</v>
      </c>
      <c r="C57" s="170" t="s">
        <v>64</v>
      </c>
      <c r="D57" s="170" t="s">
        <v>166</v>
      </c>
      <c r="E57" s="170" t="s">
        <v>66</v>
      </c>
      <c r="F57" s="136"/>
      <c r="G57" s="171">
        <f t="shared" si="1"/>
        <v>2.7625115030388514</v>
      </c>
      <c r="H57" s="171">
        <f t="shared" si="1"/>
        <v>3.0420973378490004</v>
      </c>
      <c r="I57" s="171">
        <f t="shared" si="1"/>
        <v>0.85446528231454977</v>
      </c>
      <c r="J57" s="171">
        <f t="shared" si="1"/>
        <v>-3.3331959741551316</v>
      </c>
      <c r="K57" s="21"/>
    </row>
    <row r="58" spans="1:11" ht="14.25" x14ac:dyDescent="0.45">
      <c r="A58" s="139"/>
      <c r="B58" s="170" t="s">
        <v>55</v>
      </c>
      <c r="C58" s="170" t="s">
        <v>64</v>
      </c>
      <c r="D58" s="170" t="s">
        <v>166</v>
      </c>
      <c r="E58" s="170" t="s">
        <v>66</v>
      </c>
      <c r="F58" s="136"/>
      <c r="G58" s="171">
        <f t="shared" si="1"/>
        <v>-1.2805331229964025</v>
      </c>
      <c r="H58" s="171">
        <f t="shared" si="1"/>
        <v>-0.47123599548433504</v>
      </c>
      <c r="I58" s="171">
        <f t="shared" si="1"/>
        <v>-3.8254972558576696</v>
      </c>
      <c r="J58" s="171">
        <f t="shared" si="1"/>
        <v>-6.8714026078242512</v>
      </c>
      <c r="K58" s="21"/>
    </row>
    <row r="59" spans="1:11" ht="14.25" x14ac:dyDescent="0.45">
      <c r="A59" s="139"/>
      <c r="B59" s="170" t="s">
        <v>56</v>
      </c>
      <c r="C59" s="170" t="s">
        <v>64</v>
      </c>
      <c r="D59" s="170" t="s">
        <v>166</v>
      </c>
      <c r="E59" s="170" t="s">
        <v>66</v>
      </c>
      <c r="F59" s="136"/>
      <c r="G59" s="171">
        <f t="shared" si="1"/>
        <v>3.9241781697055274</v>
      </c>
      <c r="H59" s="171">
        <f t="shared" si="1"/>
        <v>6.4887640045156587</v>
      </c>
      <c r="I59" s="171">
        <f t="shared" si="1"/>
        <v>4.0977986156478892</v>
      </c>
      <c r="J59" s="171">
        <f t="shared" si="1"/>
        <v>2.4685973921757522</v>
      </c>
      <c r="K59" s="21"/>
    </row>
    <row r="60" spans="1:11" ht="14.25" x14ac:dyDescent="0.45">
      <c r="A60" s="139"/>
      <c r="B60" s="170" t="s">
        <v>59</v>
      </c>
      <c r="C60" s="170" t="s">
        <v>64</v>
      </c>
      <c r="D60" s="170" t="s">
        <v>166</v>
      </c>
      <c r="E60" s="170" t="s">
        <v>66</v>
      </c>
      <c r="F60" s="136"/>
      <c r="G60" s="171">
        <f t="shared" si="1"/>
        <v>1.9508448363721982</v>
      </c>
      <c r="H60" s="171">
        <f t="shared" si="1"/>
        <v>6.866698578002655</v>
      </c>
      <c r="I60" s="171">
        <f t="shared" si="1"/>
        <v>1.3205542133427599</v>
      </c>
      <c r="J60" s="171">
        <f t="shared" si="1"/>
        <v>-4.3380692744909055</v>
      </c>
      <c r="K60" s="21"/>
    </row>
    <row r="61" spans="1:11" ht="14.25" x14ac:dyDescent="0.45">
      <c r="A61" s="139"/>
      <c r="B61" s="170" t="s">
        <v>57</v>
      </c>
      <c r="C61" s="170" t="s">
        <v>64</v>
      </c>
      <c r="D61" s="170" t="s">
        <v>166</v>
      </c>
      <c r="E61" s="170" t="s">
        <v>66</v>
      </c>
      <c r="F61" s="136"/>
      <c r="G61" s="171">
        <f t="shared" si="1"/>
        <v>6.7775115030388662</v>
      </c>
      <c r="H61" s="171">
        <f t="shared" si="1"/>
        <v>7.8320973378489924</v>
      </c>
      <c r="I61" s="171">
        <f t="shared" si="1"/>
        <v>6.7344652823145594</v>
      </c>
      <c r="J61" s="171">
        <f t="shared" si="1"/>
        <v>4.2319307255090735</v>
      </c>
      <c r="K61" s="21"/>
    </row>
    <row r="62" spans="1:11" ht="14.25" x14ac:dyDescent="0.45">
      <c r="A62" s="139"/>
      <c r="B62" s="170" t="s">
        <v>58</v>
      </c>
      <c r="C62" s="170" t="s">
        <v>64</v>
      </c>
      <c r="D62" s="170" t="s">
        <v>166</v>
      </c>
      <c r="E62" s="170" t="s">
        <v>66</v>
      </c>
      <c r="F62" s="136"/>
      <c r="G62" s="171">
        <f t="shared" si="1"/>
        <v>1.0341781697055268</v>
      </c>
      <c r="H62" s="171">
        <f t="shared" si="1"/>
        <v>-0.15797883022300141</v>
      </c>
      <c r="I62" s="171">
        <f t="shared" si="1"/>
        <v>-4.2093122266755785</v>
      </c>
      <c r="J62" s="171">
        <f t="shared" si="1"/>
        <v>-8.8079322389341286</v>
      </c>
      <c r="K62" s="21"/>
    </row>
    <row r="63" spans="1:11" ht="14.25" x14ac:dyDescent="0.45">
      <c r="A63" s="139"/>
      <c r="B63" s="170" t="s">
        <v>60</v>
      </c>
      <c r="C63" s="170" t="s">
        <v>64</v>
      </c>
      <c r="D63" s="170" t="s">
        <v>166</v>
      </c>
      <c r="E63" s="170" t="s">
        <v>66</v>
      </c>
      <c r="F63" s="136"/>
      <c r="G63" s="171">
        <f t="shared" si="1"/>
        <v>-1.3624884969611344</v>
      </c>
      <c r="H63" s="171">
        <f t="shared" si="1"/>
        <v>-1.3179026621510133</v>
      </c>
      <c r="I63" s="171">
        <f t="shared" si="1"/>
        <v>-2.0128913278359732</v>
      </c>
      <c r="J63" s="171">
        <f t="shared" si="1"/>
        <v>-8.2080692744909101</v>
      </c>
      <c r="K63" s="21"/>
    </row>
    <row r="64" spans="1:11" ht="14.25" x14ac:dyDescent="0.45">
      <c r="A64" s="139"/>
      <c r="B64" s="136"/>
      <c r="C64" s="136"/>
      <c r="D64" s="136"/>
      <c r="E64" s="136"/>
      <c r="F64" s="136"/>
      <c r="G64" s="173"/>
      <c r="H64" s="136"/>
      <c r="K64"/>
    </row>
    <row r="65" spans="1:11" ht="14.25" x14ac:dyDescent="0.35">
      <c r="A65" s="195" t="s">
        <v>167</v>
      </c>
      <c r="B65" s="27"/>
      <c r="C65" s="27"/>
      <c r="D65" s="27"/>
      <c r="E65" s="27"/>
      <c r="F65" s="27"/>
      <c r="G65" s="27"/>
      <c r="H65" s="27"/>
      <c r="I65" s="27"/>
      <c r="J65" s="27"/>
      <c r="K65" s="27"/>
    </row>
    <row r="66" spans="1:11" ht="14.25" x14ac:dyDescent="0.45">
      <c r="A66" s="139"/>
      <c r="B66" s="136"/>
      <c r="C66" s="136"/>
      <c r="D66" s="136"/>
      <c r="E66" s="136"/>
      <c r="F66" s="136"/>
      <c r="G66" s="136"/>
      <c r="H66" s="136"/>
      <c r="K66"/>
    </row>
    <row r="67" spans="1:11" ht="14.25" x14ac:dyDescent="0.45">
      <c r="A67" s="139"/>
      <c r="B67" s="170" t="s">
        <v>32</v>
      </c>
      <c r="C67" s="170" t="s">
        <v>64</v>
      </c>
      <c r="D67" s="170" t="s">
        <v>168</v>
      </c>
      <c r="E67" s="170" t="s">
        <v>35</v>
      </c>
      <c r="F67" s="136"/>
      <c r="G67" s="171">
        <f>Inp_1!$J11</f>
        <v>2.6305100000000001</v>
      </c>
      <c r="H67" s="171">
        <f>Inp_1!$J11</f>
        <v>2.6305100000000001</v>
      </c>
      <c r="I67" s="171">
        <f>Inp_1!$J11</f>
        <v>2.6305100000000001</v>
      </c>
      <c r="J67" s="171">
        <f>Inp_1!$J11</f>
        <v>2.6305100000000001</v>
      </c>
      <c r="K67" s="21"/>
    </row>
    <row r="68" spans="1:11" ht="14.25" x14ac:dyDescent="0.45">
      <c r="A68" s="139"/>
      <c r="B68" s="170" t="s">
        <v>45</v>
      </c>
      <c r="C68" s="170" t="s">
        <v>64</v>
      </c>
      <c r="D68" s="170" t="s">
        <v>168</v>
      </c>
      <c r="E68" s="170" t="s">
        <v>35</v>
      </c>
      <c r="F68" s="136"/>
      <c r="G68" s="171">
        <f>Inp_1!$J12</f>
        <v>1.7167300000000001</v>
      </c>
      <c r="H68" s="171">
        <f>Inp_1!$J12</f>
        <v>1.7167300000000001</v>
      </c>
      <c r="I68" s="171">
        <f>Inp_1!$J12</f>
        <v>1.7167300000000001</v>
      </c>
      <c r="J68" s="171">
        <f>Inp_1!$J12</f>
        <v>1.7167300000000001</v>
      </c>
      <c r="K68" s="21"/>
    </row>
    <row r="69" spans="1:11" ht="14.25" x14ac:dyDescent="0.45">
      <c r="A69" s="139"/>
      <c r="B69" s="170" t="s">
        <v>46</v>
      </c>
      <c r="C69" s="170" t="s">
        <v>64</v>
      </c>
      <c r="D69" s="170" t="s">
        <v>168</v>
      </c>
      <c r="E69" s="170" t="s">
        <v>35</v>
      </c>
      <c r="F69" s="136"/>
      <c r="G69" s="171">
        <f>Inp_1!$J13</f>
        <v>3.6499999999999998E-2</v>
      </c>
      <c r="H69" s="171">
        <f>Inp_1!$J13</f>
        <v>3.6499999999999998E-2</v>
      </c>
      <c r="I69" s="171">
        <f>Inp_1!$J13</f>
        <v>3.6499999999999998E-2</v>
      </c>
      <c r="J69" s="171">
        <f>Inp_1!$J13</f>
        <v>3.6499999999999998E-2</v>
      </c>
      <c r="K69" s="21"/>
    </row>
    <row r="70" spans="1:11" ht="14.25" x14ac:dyDescent="0.45">
      <c r="A70" s="139"/>
      <c r="B70" s="170" t="s">
        <v>47</v>
      </c>
      <c r="C70" s="170" t="s">
        <v>64</v>
      </c>
      <c r="D70" s="170" t="s">
        <v>168</v>
      </c>
      <c r="E70" s="170" t="s">
        <v>35</v>
      </c>
      <c r="F70" s="136"/>
      <c r="G70" s="171">
        <f>Inp_1!$J14</f>
        <v>1.3894500000000001</v>
      </c>
      <c r="H70" s="171">
        <f>Inp_1!$J14</f>
        <v>1.3894500000000001</v>
      </c>
      <c r="I70" s="171">
        <f>Inp_1!$J14</f>
        <v>1.3894500000000001</v>
      </c>
      <c r="J70" s="171">
        <f>Inp_1!$J14</f>
        <v>1.3894500000000001</v>
      </c>
      <c r="K70" s="21"/>
    </row>
    <row r="71" spans="1:11" ht="14.25" x14ac:dyDescent="0.45">
      <c r="A71" s="139"/>
      <c r="B71" s="170" t="s">
        <v>48</v>
      </c>
      <c r="C71" s="170" t="s">
        <v>64</v>
      </c>
      <c r="D71" s="170" t="s">
        <v>168</v>
      </c>
      <c r="E71" s="170" t="s">
        <v>35</v>
      </c>
      <c r="F71" s="136"/>
      <c r="G71" s="171">
        <f>Inp_1!$J15</f>
        <v>3.2582399999999998</v>
      </c>
      <c r="H71" s="171">
        <f>Inp_1!$J15</f>
        <v>3.2582399999999998</v>
      </c>
      <c r="I71" s="171">
        <f>Inp_1!$J15</f>
        <v>3.2582399999999998</v>
      </c>
      <c r="J71" s="171">
        <f>Inp_1!$J15</f>
        <v>3.2582399999999998</v>
      </c>
      <c r="K71" s="21"/>
    </row>
    <row r="72" spans="1:11" ht="14.25" x14ac:dyDescent="0.45">
      <c r="A72" s="139"/>
      <c r="B72" s="170" t="s">
        <v>49</v>
      </c>
      <c r="C72" s="170" t="s">
        <v>64</v>
      </c>
      <c r="D72" s="170" t="s">
        <v>168</v>
      </c>
      <c r="E72" s="170" t="s">
        <v>35</v>
      </c>
      <c r="F72" s="136"/>
      <c r="G72" s="171">
        <f>Inp_1!$J16</f>
        <v>1.06595</v>
      </c>
      <c r="H72" s="171">
        <f>Inp_1!$J16</f>
        <v>1.06595</v>
      </c>
      <c r="I72" s="171">
        <f>Inp_1!$J16</f>
        <v>1.06595</v>
      </c>
      <c r="J72" s="171">
        <f>Inp_1!$J16</f>
        <v>1.06595</v>
      </c>
      <c r="K72" s="21"/>
    </row>
    <row r="73" spans="1:11" ht="14.25" x14ac:dyDescent="0.45">
      <c r="A73" s="139"/>
      <c r="B73" s="170" t="s">
        <v>50</v>
      </c>
      <c r="C73" s="170" t="s">
        <v>64</v>
      </c>
      <c r="D73" s="170" t="s">
        <v>168</v>
      </c>
      <c r="E73" s="170" t="s">
        <v>35</v>
      </c>
      <c r="F73" s="136"/>
      <c r="G73" s="171">
        <f>Inp_1!$J17</f>
        <v>1.83223</v>
      </c>
      <c r="H73" s="171">
        <f>Inp_1!$J17</f>
        <v>1.83223</v>
      </c>
      <c r="I73" s="171">
        <f>Inp_1!$J17</f>
        <v>1.83223</v>
      </c>
      <c r="J73" s="171">
        <f>Inp_1!$J17</f>
        <v>1.83223</v>
      </c>
      <c r="K73" s="21"/>
    </row>
    <row r="74" spans="1:11" ht="14.25" x14ac:dyDescent="0.45">
      <c r="A74" s="139"/>
      <c r="B74" s="170" t="s">
        <v>51</v>
      </c>
      <c r="C74" s="170" t="s">
        <v>64</v>
      </c>
      <c r="D74" s="170" t="s">
        <v>168</v>
      </c>
      <c r="E74" s="170" t="s">
        <v>35</v>
      </c>
      <c r="F74" s="136"/>
      <c r="G74" s="171">
        <f>Inp_1!$J18</f>
        <v>4.4272999999999998</v>
      </c>
      <c r="H74" s="171">
        <f>Inp_1!$J18</f>
        <v>4.4272999999999998</v>
      </c>
      <c r="I74" s="171">
        <f>Inp_1!$J18</f>
        <v>4.4272999999999998</v>
      </c>
      <c r="J74" s="171">
        <f>Inp_1!$J18</f>
        <v>4.4272999999999998</v>
      </c>
      <c r="K74" s="21"/>
    </row>
    <row r="75" spans="1:11" ht="14.25" x14ac:dyDescent="0.45">
      <c r="A75" s="139"/>
      <c r="B75" s="170" t="s">
        <v>79</v>
      </c>
      <c r="C75" s="170" t="s">
        <v>64</v>
      </c>
      <c r="D75" s="170" t="s">
        <v>168</v>
      </c>
      <c r="E75" s="170" t="s">
        <v>35</v>
      </c>
      <c r="F75" s="136"/>
      <c r="G75" s="171">
        <f>Inp_1!$J19</f>
        <v>3.4204599999999998</v>
      </c>
      <c r="H75" s="171">
        <f>Inp_1!$J19</f>
        <v>3.4204599999999998</v>
      </c>
      <c r="I75" s="171">
        <f>Inp_1!$J19</f>
        <v>3.4204599999999998</v>
      </c>
      <c r="J75" s="171">
        <f>Inp_1!$J19</f>
        <v>3.4204599999999998</v>
      </c>
      <c r="K75" s="21"/>
    </row>
    <row r="76" spans="1:11" ht="14.25" x14ac:dyDescent="0.45">
      <c r="A76" s="139"/>
      <c r="B76" s="170" t="s">
        <v>53</v>
      </c>
      <c r="C76" s="170" t="s">
        <v>64</v>
      </c>
      <c r="D76" s="170" t="s">
        <v>168</v>
      </c>
      <c r="E76" s="170" t="s">
        <v>35</v>
      </c>
      <c r="F76" s="136"/>
      <c r="G76" s="171">
        <f>Inp_1!$J20</f>
        <v>1.02502</v>
      </c>
      <c r="H76" s="171">
        <f>Inp_1!$J20</f>
        <v>1.02502</v>
      </c>
      <c r="I76" s="171">
        <f>Inp_1!$J20</f>
        <v>1.02502</v>
      </c>
      <c r="J76" s="171">
        <f>Inp_1!$J20</f>
        <v>1.02502</v>
      </c>
      <c r="K76" s="21"/>
    </row>
    <row r="77" spans="1:11" ht="14.25" x14ac:dyDescent="0.45">
      <c r="A77" s="139"/>
      <c r="B77" s="170" t="s">
        <v>54</v>
      </c>
      <c r="C77" s="170" t="s">
        <v>64</v>
      </c>
      <c r="D77" s="170" t="s">
        <v>168</v>
      </c>
      <c r="E77" s="170" t="s">
        <v>35</v>
      </c>
      <c r="F77" s="136"/>
      <c r="G77" s="171">
        <f>Inp_1!$J21</f>
        <v>2.1337600000000001</v>
      </c>
      <c r="H77" s="171">
        <f>Inp_1!$J21</f>
        <v>2.1337600000000001</v>
      </c>
      <c r="I77" s="171">
        <f>Inp_1!$J21</f>
        <v>2.1337600000000001</v>
      </c>
      <c r="J77" s="171">
        <f>Inp_1!$J21</f>
        <v>2.1337600000000001</v>
      </c>
      <c r="K77" s="21"/>
    </row>
    <row r="78" spans="1:11" ht="14.25" x14ac:dyDescent="0.45">
      <c r="A78" s="139"/>
      <c r="B78" s="170" t="s">
        <v>55</v>
      </c>
      <c r="C78" s="170" t="s">
        <v>64</v>
      </c>
      <c r="D78" s="170" t="s">
        <v>168</v>
      </c>
      <c r="E78" s="170" t="s">
        <v>35</v>
      </c>
      <c r="F78" s="136"/>
      <c r="G78" s="171">
        <f>Inp_1!$J22</f>
        <v>0.42879</v>
      </c>
      <c r="H78" s="171">
        <f>Inp_1!$J22</f>
        <v>0.42879</v>
      </c>
      <c r="I78" s="171">
        <f>Inp_1!$J22</f>
        <v>0.42879</v>
      </c>
      <c r="J78" s="171">
        <f>Inp_1!$J22</f>
        <v>0.42879</v>
      </c>
      <c r="K78" s="21"/>
    </row>
    <row r="79" spans="1:11" ht="14.25" x14ac:dyDescent="0.45">
      <c r="A79" s="139"/>
      <c r="B79" s="170" t="s">
        <v>56</v>
      </c>
      <c r="C79" s="170" t="s">
        <v>64</v>
      </c>
      <c r="D79" s="170" t="s">
        <v>168</v>
      </c>
      <c r="E79" s="170" t="s">
        <v>35</v>
      </c>
      <c r="F79" s="136"/>
      <c r="G79" s="171">
        <f>Inp_1!$J23</f>
        <v>0.14702999999999999</v>
      </c>
      <c r="H79" s="171">
        <f>Inp_1!$J23</f>
        <v>0.14702999999999999</v>
      </c>
      <c r="I79" s="171">
        <f>Inp_1!$J23</f>
        <v>0.14702999999999999</v>
      </c>
      <c r="J79" s="171">
        <f>Inp_1!$J23</f>
        <v>0.14702999999999999</v>
      </c>
      <c r="K79" s="21"/>
    </row>
    <row r="80" spans="1:11" ht="14.25" x14ac:dyDescent="0.45">
      <c r="A80" s="139"/>
      <c r="B80" s="170" t="s">
        <v>59</v>
      </c>
      <c r="C80" s="170" t="s">
        <v>64</v>
      </c>
      <c r="D80" s="170" t="s">
        <v>168</v>
      </c>
      <c r="E80" s="170" t="s">
        <v>35</v>
      </c>
      <c r="F80" s="136"/>
      <c r="G80" s="171">
        <f>Inp_1!$J24</f>
        <v>0.13288</v>
      </c>
      <c r="H80" s="171">
        <f>Inp_1!$J24</f>
        <v>0.13288</v>
      </c>
      <c r="I80" s="171">
        <f>Inp_1!$J24</f>
        <v>0.13288</v>
      </c>
      <c r="J80" s="171">
        <f>Inp_1!$J24</f>
        <v>0.13288</v>
      </c>
      <c r="K80" s="21"/>
    </row>
    <row r="81" spans="1:11" ht="14.25" x14ac:dyDescent="0.45">
      <c r="A81" s="139"/>
      <c r="B81" s="170" t="s">
        <v>57</v>
      </c>
      <c r="C81" s="170" t="s">
        <v>64</v>
      </c>
      <c r="D81" s="170" t="s">
        <v>168</v>
      </c>
      <c r="E81" s="170" t="s">
        <v>35</v>
      </c>
      <c r="F81" s="136"/>
      <c r="G81" s="171">
        <f>Inp_1!$J25</f>
        <v>5.9639999999999999E-2</v>
      </c>
      <c r="H81" s="171">
        <f>Inp_1!$J25</f>
        <v>5.9639999999999999E-2</v>
      </c>
      <c r="I81" s="171">
        <f>Inp_1!$J25</f>
        <v>5.9639999999999999E-2</v>
      </c>
      <c r="J81" s="171">
        <f>Inp_1!$J25</f>
        <v>5.9639999999999999E-2</v>
      </c>
      <c r="K81" s="21"/>
    </row>
    <row r="82" spans="1:11" ht="14.25" x14ac:dyDescent="0.45">
      <c r="A82" s="139"/>
      <c r="B82" s="170" t="s">
        <v>58</v>
      </c>
      <c r="C82" s="170" t="s">
        <v>64</v>
      </c>
      <c r="D82" s="170" t="s">
        <v>168</v>
      </c>
      <c r="E82" s="170" t="s">
        <v>35</v>
      </c>
      <c r="F82" s="136"/>
      <c r="G82" s="171">
        <f>Inp_1!$J26</f>
        <v>0.40636</v>
      </c>
      <c r="H82" s="171">
        <f>Inp_1!$J26</f>
        <v>0.40636</v>
      </c>
      <c r="I82" s="171">
        <f>Inp_1!$J26</f>
        <v>0.40636</v>
      </c>
      <c r="J82" s="171">
        <f>Inp_1!$J26</f>
        <v>0.40636</v>
      </c>
      <c r="K82" s="21"/>
    </row>
    <row r="83" spans="1:11" ht="14.25" x14ac:dyDescent="0.45">
      <c r="A83" s="139"/>
      <c r="B83" s="170" t="s">
        <v>60</v>
      </c>
      <c r="C83" s="170" t="s">
        <v>64</v>
      </c>
      <c r="D83" s="170" t="s">
        <v>168</v>
      </c>
      <c r="E83" s="170" t="s">
        <v>35</v>
      </c>
      <c r="F83" s="136"/>
      <c r="G83" s="171">
        <f>Inp_1!$J27</f>
        <v>7.4450000000000002E-2</v>
      </c>
      <c r="H83" s="171">
        <f>Inp_1!$J27</f>
        <v>7.4450000000000002E-2</v>
      </c>
      <c r="I83" s="171">
        <f>Inp_1!$J27</f>
        <v>7.4450000000000002E-2</v>
      </c>
      <c r="J83" s="171">
        <f>Inp_1!$J27</f>
        <v>7.4450000000000002E-2</v>
      </c>
      <c r="K83" s="21"/>
    </row>
    <row r="84" spans="1:11" ht="14.25" x14ac:dyDescent="0.35">
      <c r="A84" s="139"/>
      <c r="B84" s="143"/>
      <c r="C84" s="143"/>
      <c r="D84" s="143"/>
      <c r="E84" s="143"/>
      <c r="F84" s="143"/>
      <c r="G84" s="143"/>
      <c r="H84" s="143"/>
      <c r="K84"/>
    </row>
    <row r="85" spans="1:11" ht="14.25" x14ac:dyDescent="0.35">
      <c r="A85" s="195" t="s">
        <v>169</v>
      </c>
      <c r="B85" s="27"/>
      <c r="C85" s="27"/>
      <c r="D85" s="27"/>
      <c r="E85" s="27"/>
      <c r="F85" s="27"/>
      <c r="G85" s="27"/>
      <c r="H85" s="27"/>
      <c r="I85" s="27"/>
      <c r="J85" s="27"/>
      <c r="K85" s="27"/>
    </row>
    <row r="86" spans="1:11" ht="14.25" x14ac:dyDescent="0.45">
      <c r="A86" s="139"/>
      <c r="B86" s="136"/>
      <c r="C86" s="136"/>
      <c r="D86" s="136"/>
      <c r="E86" s="136"/>
      <c r="F86" s="136"/>
      <c r="G86" s="136"/>
      <c r="H86" s="136"/>
      <c r="K86"/>
    </row>
    <row r="87" spans="1:11" ht="14.25" x14ac:dyDescent="0.45">
      <c r="A87" s="139"/>
      <c r="B87" s="170" t="s">
        <v>32</v>
      </c>
      <c r="C87" s="170" t="s">
        <v>64</v>
      </c>
      <c r="D87" s="170" t="s">
        <v>222</v>
      </c>
      <c r="E87" s="170" t="s">
        <v>35</v>
      </c>
      <c r="F87" s="136"/>
      <c r="G87" s="171">
        <f>G47*G67</f>
        <v>9.7263409838587727</v>
      </c>
      <c r="H87" s="171">
        <f t="shared" ref="H87:J87" si="2">H47*H67</f>
        <v>9.3262908348518323</v>
      </c>
      <c r="I87" s="171">
        <f t="shared" si="2"/>
        <v>4.755432336447913</v>
      </c>
      <c r="J87" s="171">
        <f t="shared" si="2"/>
        <v>-4.8525963405744266</v>
      </c>
      <c r="K87" s="21"/>
    </row>
    <row r="88" spans="1:11" ht="14.25" x14ac:dyDescent="0.45">
      <c r="A88" s="139"/>
      <c r="B88" s="170" t="s">
        <v>45</v>
      </c>
      <c r="C88" s="170" t="s">
        <v>64</v>
      </c>
      <c r="D88" s="170" t="s">
        <v>222</v>
      </c>
      <c r="E88" s="170" t="s">
        <v>35</v>
      </c>
      <c r="F88" s="136"/>
      <c r="G88" s="171">
        <f t="shared" ref="G88:J88" si="3">G48*G68</f>
        <v>9.0943969226119066</v>
      </c>
      <c r="H88" s="171">
        <f t="shared" si="3"/>
        <v>9.8519083294721668</v>
      </c>
      <c r="I88" s="171">
        <f t="shared" si="3"/>
        <v>8.7858784174411948</v>
      </c>
      <c r="J88" s="171">
        <f t="shared" si="3"/>
        <v>0.52977840106988505</v>
      </c>
      <c r="K88" s="21"/>
    </row>
    <row r="89" spans="1:11" ht="14.25" x14ac:dyDescent="0.45">
      <c r="A89" s="139"/>
      <c r="B89" s="170" t="s">
        <v>46</v>
      </c>
      <c r="C89" s="170" t="s">
        <v>64</v>
      </c>
      <c r="D89" s="170" t="s">
        <v>222</v>
      </c>
      <c r="E89" s="170" t="s">
        <v>35</v>
      </c>
      <c r="F89" s="136"/>
      <c r="G89" s="171">
        <f t="shared" ref="G89:J89" si="4">G49*G69</f>
        <v>3.9348432738585251E-2</v>
      </c>
      <c r="H89" s="171">
        <f t="shared" si="4"/>
        <v>5.6763173670418228E-2</v>
      </c>
      <c r="I89" s="171">
        <f t="shared" si="4"/>
        <v>8.5694649471147952E-2</v>
      </c>
      <c r="J89" s="171">
        <f t="shared" si="4"/>
        <v>-0.11332286185225135</v>
      </c>
      <c r="K89" s="21"/>
    </row>
    <row r="90" spans="1:11" ht="14.25" x14ac:dyDescent="0.45">
      <c r="A90" s="139"/>
      <c r="B90" s="170" t="s">
        <v>47</v>
      </c>
      <c r="C90" s="170" t="s">
        <v>64</v>
      </c>
      <c r="D90" s="170" t="s">
        <v>222</v>
      </c>
      <c r="E90" s="170" t="s">
        <v>35</v>
      </c>
      <c r="F90" s="136"/>
      <c r="G90" s="171">
        <f t="shared" ref="G90:J90" si="5">G50*G70</f>
        <v>8.5185023578973418</v>
      </c>
      <c r="H90" s="171">
        <f t="shared" si="5"/>
        <v>10.493261646074281</v>
      </c>
      <c r="I90" s="171">
        <f t="shared" si="5"/>
        <v>9.4090934672674909</v>
      </c>
      <c r="J90" s="171">
        <f t="shared" si="5"/>
        <v>3.4994651465585953</v>
      </c>
      <c r="K90" s="21"/>
    </row>
    <row r="91" spans="1:11" ht="14.25" x14ac:dyDescent="0.45">
      <c r="A91" s="139"/>
      <c r="B91" s="170" t="s">
        <v>48</v>
      </c>
      <c r="C91" s="170" t="s">
        <v>64</v>
      </c>
      <c r="D91" s="170" t="s">
        <v>222</v>
      </c>
      <c r="E91" s="170" t="s">
        <v>35</v>
      </c>
      <c r="F91" s="136"/>
      <c r="G91" s="171">
        <f t="shared" ref="G91:J91" si="6">G51*G71</f>
        <v>5.9913977996613212</v>
      </c>
      <c r="H91" s="171">
        <f t="shared" si="6"/>
        <v>9.1516272300730765</v>
      </c>
      <c r="I91" s="171">
        <f t="shared" si="6"/>
        <v>2.4256465614485605</v>
      </c>
      <c r="J91" s="171">
        <f t="shared" si="6"/>
        <v>-20.803002032917249</v>
      </c>
      <c r="K91" s="21"/>
    </row>
    <row r="92" spans="1:11" ht="14.25" x14ac:dyDescent="0.45">
      <c r="A92" s="139"/>
      <c r="B92" s="170" t="s">
        <v>49</v>
      </c>
      <c r="C92" s="170" t="s">
        <v>64</v>
      </c>
      <c r="D92" s="170" t="s">
        <v>222</v>
      </c>
      <c r="E92" s="170" t="s">
        <v>35</v>
      </c>
      <c r="F92" s="136"/>
      <c r="G92" s="171">
        <f t="shared" ref="G92:J92" si="7">G52*G72</f>
        <v>1.8876320533309372</v>
      </c>
      <c r="H92" s="171">
        <f t="shared" si="7"/>
        <v>2.1980926572801378</v>
      </c>
      <c r="I92" s="171">
        <f t="shared" si="7"/>
        <v>-0.41096073231680019</v>
      </c>
      <c r="J92" s="171">
        <f t="shared" si="7"/>
        <v>-5.775390943143579</v>
      </c>
      <c r="K92" s="21"/>
    </row>
    <row r="93" spans="1:11" ht="14.25" x14ac:dyDescent="0.45">
      <c r="A93" s="139"/>
      <c r="B93" s="170" t="s">
        <v>50</v>
      </c>
      <c r="C93" s="170" t="s">
        <v>64</v>
      </c>
      <c r="D93" s="170" t="s">
        <v>222</v>
      </c>
      <c r="E93" s="170" t="s">
        <v>35</v>
      </c>
      <c r="F93" s="136"/>
      <c r="G93" s="171">
        <f t="shared" ref="G93:J93" si="8">G53*G73</f>
        <v>-12.658912169510641</v>
      </c>
      <c r="H93" s="171">
        <f t="shared" si="8"/>
        <v>-9.7985876946729533</v>
      </c>
      <c r="I93" s="171">
        <f t="shared" si="8"/>
        <v>-15.064964042451482</v>
      </c>
      <c r="J93" s="171">
        <f t="shared" si="8"/>
        <v>-24.029212633467147</v>
      </c>
      <c r="K93" s="21"/>
    </row>
    <row r="94" spans="1:11" ht="14.25" x14ac:dyDescent="0.45">
      <c r="A94" s="139"/>
      <c r="B94" s="170" t="s">
        <v>51</v>
      </c>
      <c r="C94" s="170" t="s">
        <v>64</v>
      </c>
      <c r="D94" s="170" t="s">
        <v>222</v>
      </c>
      <c r="E94" s="170" t="s">
        <v>35</v>
      </c>
      <c r="F94" s="136"/>
      <c r="G94" s="171">
        <f t="shared" ref="G94:J94" si="9">G54*G74</f>
        <v>-38.425223655929344</v>
      </c>
      <c r="H94" s="171">
        <f t="shared" si="9"/>
        <v>-45.226945317149912</v>
      </c>
      <c r="I94" s="171">
        <f t="shared" si="9"/>
        <v>-55.055842855608759</v>
      </c>
      <c r="J94" s="171">
        <f t="shared" si="9"/>
        <v>-72.274503432286963</v>
      </c>
      <c r="K94" s="21"/>
    </row>
    <row r="95" spans="1:11" ht="14.25" x14ac:dyDescent="0.45">
      <c r="A95" s="139"/>
      <c r="B95" s="170" t="s">
        <v>79</v>
      </c>
      <c r="C95" s="170" t="s">
        <v>64</v>
      </c>
      <c r="D95" s="170" t="s">
        <v>222</v>
      </c>
      <c r="E95" s="170" t="s">
        <v>35</v>
      </c>
      <c r="F95" s="136"/>
      <c r="G95" s="171">
        <f t="shared" ref="G95:J95" si="10">G55*G75</f>
        <v>13.449288405963504</v>
      </c>
      <c r="H95" s="171">
        <f t="shared" si="10"/>
        <v>18.776061422169249</v>
      </c>
      <c r="I95" s="171">
        <f t="shared" si="10"/>
        <v>14.586432919545661</v>
      </c>
      <c r="J95" s="171">
        <f t="shared" si="10"/>
        <v>-2.0590201155038437</v>
      </c>
      <c r="K95" s="21"/>
    </row>
    <row r="96" spans="1:11" ht="14.25" x14ac:dyDescent="0.45">
      <c r="A96" s="139"/>
      <c r="B96" s="170" t="s">
        <v>53</v>
      </c>
      <c r="C96" s="170" t="s">
        <v>64</v>
      </c>
      <c r="D96" s="170" t="s">
        <v>222</v>
      </c>
      <c r="E96" s="170" t="s">
        <v>35</v>
      </c>
      <c r="F96" s="136"/>
      <c r="G96" s="171">
        <f t="shared" ref="G96:I96" si="11">G56*G76</f>
        <v>7.3215402004151056</v>
      </c>
      <c r="H96" s="171">
        <f t="shared" si="11"/>
        <v>9.241725136142243</v>
      </c>
      <c r="I96" s="171">
        <f t="shared" si="11"/>
        <v>6.6380462431054053</v>
      </c>
      <c r="J96" s="171">
        <f>J56*J76</f>
        <v>3.3059601655946649</v>
      </c>
      <c r="K96" s="21"/>
    </row>
    <row r="97" spans="1:11" ht="14.25" x14ac:dyDescent="0.45">
      <c r="A97" s="139"/>
      <c r="B97" s="170" t="s">
        <v>54</v>
      </c>
      <c r="C97" s="170" t="s">
        <v>64</v>
      </c>
      <c r="D97" s="170" t="s">
        <v>222</v>
      </c>
      <c r="E97" s="170" t="s">
        <v>35</v>
      </c>
      <c r="F97" s="136"/>
      <c r="G97" s="171">
        <f t="shared" ref="G97:J97" si="12">G57*G77</f>
        <v>5.89453654472418</v>
      </c>
      <c r="H97" s="171">
        <f t="shared" si="12"/>
        <v>6.4911056156086833</v>
      </c>
      <c r="I97" s="171">
        <f t="shared" si="12"/>
        <v>1.8232238407914938</v>
      </c>
      <c r="J97" s="171">
        <f t="shared" si="12"/>
        <v>-7.1122402418132538</v>
      </c>
      <c r="K97" s="21"/>
    </row>
    <row r="98" spans="1:11" ht="14.25" x14ac:dyDescent="0.45">
      <c r="A98" s="139"/>
      <c r="B98" s="170" t="s">
        <v>55</v>
      </c>
      <c r="C98" s="170" t="s">
        <v>64</v>
      </c>
      <c r="D98" s="170" t="s">
        <v>222</v>
      </c>
      <c r="E98" s="170" t="s">
        <v>35</v>
      </c>
      <c r="F98" s="136"/>
      <c r="G98" s="171">
        <f t="shared" ref="G98:J98" si="13">G58*G78</f>
        <v>-0.54907979780962746</v>
      </c>
      <c r="H98" s="171">
        <f t="shared" si="13"/>
        <v>-0.20206128250372801</v>
      </c>
      <c r="I98" s="171">
        <f t="shared" si="13"/>
        <v>-1.6403349683392101</v>
      </c>
      <c r="J98" s="171">
        <f t="shared" si="13"/>
        <v>-2.9463887242089606</v>
      </c>
      <c r="K98" s="21"/>
    </row>
    <row r="99" spans="1:11" ht="14.25" x14ac:dyDescent="0.45">
      <c r="A99" s="139"/>
      <c r="B99" s="170" t="s">
        <v>56</v>
      </c>
      <c r="C99" s="170" t="s">
        <v>64</v>
      </c>
      <c r="D99" s="170" t="s">
        <v>222</v>
      </c>
      <c r="E99" s="170" t="s">
        <v>35</v>
      </c>
      <c r="F99" s="136"/>
      <c r="G99" s="171">
        <f t="shared" ref="G99:J99" si="14">G59*G79</f>
        <v>0.57697191629180367</v>
      </c>
      <c r="H99" s="171">
        <f t="shared" si="14"/>
        <v>0.95404297158393725</v>
      </c>
      <c r="I99" s="171">
        <f t="shared" si="14"/>
        <v>0.60249933045870907</v>
      </c>
      <c r="J99" s="171">
        <f t="shared" si="14"/>
        <v>0.36295787457160084</v>
      </c>
      <c r="K99" s="21"/>
    </row>
    <row r="100" spans="1:11" ht="14.25" x14ac:dyDescent="0.45">
      <c r="A100" s="139"/>
      <c r="B100" s="170" t="s">
        <v>59</v>
      </c>
      <c r="C100" s="170" t="s">
        <v>64</v>
      </c>
      <c r="D100" s="170" t="s">
        <v>222</v>
      </c>
      <c r="E100" s="170" t="s">
        <v>35</v>
      </c>
      <c r="F100" s="136"/>
      <c r="G100" s="171">
        <f t="shared" ref="G100:J100" si="15">G60*G80</f>
        <v>0.25922826185713771</v>
      </c>
      <c r="H100" s="171">
        <f t="shared" si="15"/>
        <v>0.91244690704499276</v>
      </c>
      <c r="I100" s="171">
        <f t="shared" si="15"/>
        <v>0.17547524386898594</v>
      </c>
      <c r="J100" s="171">
        <f t="shared" si="15"/>
        <v>-0.57644264519435151</v>
      </c>
      <c r="K100" s="21"/>
    </row>
    <row r="101" spans="1:11" ht="14.25" x14ac:dyDescent="0.45">
      <c r="A101" s="139"/>
      <c r="B101" s="170" t="s">
        <v>57</v>
      </c>
      <c r="C101" s="170" t="s">
        <v>64</v>
      </c>
      <c r="D101" s="170" t="s">
        <v>222</v>
      </c>
      <c r="E101" s="170" t="s">
        <v>35</v>
      </c>
      <c r="F101" s="136"/>
      <c r="G101" s="171">
        <f t="shared" ref="G101:I101" si="16">G61*G81</f>
        <v>0.40421078604123795</v>
      </c>
      <c r="H101" s="171">
        <f t="shared" si="16"/>
        <v>0.46710628522931391</v>
      </c>
      <c r="I101" s="171">
        <f t="shared" si="16"/>
        <v>0.40164350943724031</v>
      </c>
      <c r="J101" s="171">
        <f>J61*J81</f>
        <v>0.25239234846936115</v>
      </c>
      <c r="K101" s="21"/>
    </row>
    <row r="102" spans="1:11" ht="14.25" x14ac:dyDescent="0.45">
      <c r="A102" s="139"/>
      <c r="B102" s="170" t="s">
        <v>58</v>
      </c>
      <c r="C102" s="170" t="s">
        <v>64</v>
      </c>
      <c r="D102" s="170" t="s">
        <v>222</v>
      </c>
      <c r="E102" s="170" t="s">
        <v>35</v>
      </c>
      <c r="F102" s="136"/>
      <c r="G102" s="171">
        <f t="shared" ref="G102:J102" si="17">G62*G82</f>
        <v>0.42024864104153786</v>
      </c>
      <c r="H102" s="171">
        <f t="shared" si="17"/>
        <v>-6.4196277449418859E-2</v>
      </c>
      <c r="I102" s="171">
        <f t="shared" si="17"/>
        <v>-1.7104961164318881</v>
      </c>
      <c r="J102" s="171">
        <f t="shared" si="17"/>
        <v>-3.5791913446132724</v>
      </c>
      <c r="K102" s="21"/>
    </row>
    <row r="103" spans="1:11" ht="14.25" x14ac:dyDescent="0.45">
      <c r="A103" s="139"/>
      <c r="B103" s="170" t="s">
        <v>60</v>
      </c>
      <c r="C103" s="170" t="s">
        <v>64</v>
      </c>
      <c r="D103" s="170" t="s">
        <v>222</v>
      </c>
      <c r="E103" s="170" t="s">
        <v>35</v>
      </c>
      <c r="F103" s="136"/>
      <c r="G103" s="171">
        <f t="shared" ref="G103:J103" si="18">G63*G83</f>
        <v>-0.10143726859875646</v>
      </c>
      <c r="H103" s="171">
        <f t="shared" si="18"/>
        <v>-9.8117853197142946E-2</v>
      </c>
      <c r="I103" s="171">
        <f t="shared" si="18"/>
        <v>-0.14985975935738821</v>
      </c>
      <c r="J103" s="171">
        <f t="shared" si="18"/>
        <v>-0.61109075748584829</v>
      </c>
      <c r="K103" s="21"/>
    </row>
    <row r="104" spans="1:11" x14ac:dyDescent="0.35">
      <c r="G104" s="172"/>
      <c r="H104" s="172"/>
      <c r="I104" s="172"/>
      <c r="J104" s="172"/>
      <c r="K104"/>
    </row>
    <row r="105" spans="1:11" ht="14.25" x14ac:dyDescent="0.45">
      <c r="A105" s="169" t="s">
        <v>8</v>
      </c>
      <c r="B105" s="169"/>
      <c r="C105" s="169"/>
      <c r="D105" s="169"/>
      <c r="E105" s="169"/>
      <c r="F105" s="169"/>
      <c r="G105" s="208"/>
      <c r="H105" s="208"/>
      <c r="I105" s="208"/>
      <c r="J105" s="208"/>
      <c r="K105" s="169"/>
    </row>
  </sheetData>
  <mergeCells count="2">
    <mergeCell ref="G105:H105"/>
    <mergeCell ref="I105:J105"/>
  </mergeCells>
  <pageMargins left="0.7" right="0.7" top="0.75" bottom="0.75" header="0.3" footer="0.3"/>
  <pageSetup paperSize="9" scale="4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8AF1F-58C5-4F51-B3E0-E47DFAB4C5E5}">
  <sheetPr>
    <tabColor theme="0" tint="-0.249977111117893"/>
    <pageSetUpPr fitToPage="1"/>
  </sheetPr>
  <dimension ref="A1:K117"/>
  <sheetViews>
    <sheetView zoomScale="80" zoomScaleNormal="80" workbookViewId="0"/>
  </sheetViews>
  <sheetFormatPr defaultRowHeight="13.5" x14ac:dyDescent="0.35"/>
  <cols>
    <col min="1" max="2" width="9" style="108"/>
    <col min="3" max="3" width="21" style="108" customWidth="1"/>
    <col min="4" max="4" width="23.875" style="108" customWidth="1"/>
    <col min="5" max="5" width="7.25" style="108" customWidth="1"/>
    <col min="6" max="16384" width="9" style="108"/>
  </cols>
  <sheetData>
    <row r="1" spans="1:11" ht="30.75" x14ac:dyDescent="0.35">
      <c r="A1" s="6" t="str">
        <f ca="1">RIGHT(CELL("filename", A1), LEN(CELL("filename", A1)) - SEARCH("]", CELL("filename", A1)))</f>
        <v>Cap &amp; Collar £m</v>
      </c>
      <c r="B1" s="6"/>
      <c r="C1" s="6"/>
      <c r="D1" s="6"/>
      <c r="E1" s="6"/>
      <c r="F1" s="6"/>
      <c r="G1" s="6"/>
      <c r="H1" s="6"/>
      <c r="I1" s="6"/>
      <c r="J1" s="6"/>
      <c r="K1" s="6"/>
    </row>
    <row r="2" spans="1:11" x14ac:dyDescent="0.35">
      <c r="A2" s="139"/>
      <c r="B2" s="138"/>
      <c r="C2" s="138"/>
      <c r="D2" s="138"/>
      <c r="E2" s="138"/>
      <c r="F2" s="138"/>
      <c r="G2" s="138"/>
      <c r="H2" s="138"/>
    </row>
    <row r="3" spans="1:11" ht="13.9" x14ac:dyDescent="0.4">
      <c r="A3" s="139"/>
      <c r="B3" s="175" t="s">
        <v>68</v>
      </c>
      <c r="C3" s="175" t="s">
        <v>157</v>
      </c>
      <c r="D3" s="175" t="s">
        <v>137</v>
      </c>
      <c r="E3" s="175" t="s">
        <v>138</v>
      </c>
      <c r="F3" s="175"/>
      <c r="G3" s="176" t="s">
        <v>22</v>
      </c>
      <c r="H3" s="176" t="s">
        <v>23</v>
      </c>
      <c r="I3" s="176" t="s">
        <v>24</v>
      </c>
      <c r="J3" s="176" t="s">
        <v>25</v>
      </c>
      <c r="K3" s="176" t="s">
        <v>26</v>
      </c>
    </row>
    <row r="4" spans="1:11" ht="13.9" x14ac:dyDescent="0.4">
      <c r="A4" s="139"/>
      <c r="B4" s="170"/>
      <c r="C4" s="175"/>
      <c r="D4" s="175"/>
      <c r="E4" s="175"/>
      <c r="F4" s="175"/>
      <c r="G4" s="175"/>
      <c r="H4" s="170"/>
    </row>
    <row r="5" spans="1:11" ht="14.25" x14ac:dyDescent="0.45">
      <c r="A5" s="194" t="s">
        <v>170</v>
      </c>
      <c r="B5" s="27"/>
      <c r="C5" s="27"/>
      <c r="D5" s="27"/>
      <c r="E5" s="27"/>
      <c r="F5" s="27"/>
      <c r="G5" s="27"/>
      <c r="H5" s="27"/>
      <c r="I5" s="27"/>
      <c r="J5" s="27"/>
      <c r="K5" s="27"/>
    </row>
    <row r="6" spans="1:11" x14ac:dyDescent="0.35">
      <c r="A6" s="139"/>
      <c r="B6" s="138"/>
      <c r="C6" s="138"/>
      <c r="D6" s="138"/>
      <c r="E6" s="138"/>
      <c r="F6" s="138"/>
      <c r="G6" s="138"/>
      <c r="H6" s="138"/>
    </row>
    <row r="7" spans="1:11" ht="13.9" x14ac:dyDescent="0.4">
      <c r="A7" s="139"/>
      <c r="B7" s="170" t="s">
        <v>32</v>
      </c>
      <c r="C7" s="170" t="s">
        <v>64</v>
      </c>
      <c r="D7" s="170" t="s">
        <v>171</v>
      </c>
      <c r="E7" s="170" t="s">
        <v>202</v>
      </c>
      <c r="F7" s="138"/>
      <c r="G7" s="181">
        <f>Inp_1!$J$93</f>
        <v>4.0000000000000001E-3</v>
      </c>
      <c r="H7" s="181">
        <f>Inp_1!$J$93</f>
        <v>4.0000000000000001E-3</v>
      </c>
      <c r="I7" s="181">
        <f>Inp_1!$J$93</f>
        <v>4.0000000000000001E-3</v>
      </c>
      <c r="J7" s="181">
        <f>Inp_1!$J$93</f>
        <v>4.0000000000000001E-3</v>
      </c>
      <c r="K7" s="21"/>
    </row>
    <row r="8" spans="1:11" ht="13.9" x14ac:dyDescent="0.4">
      <c r="A8" s="139"/>
      <c r="B8" s="170" t="s">
        <v>45</v>
      </c>
      <c r="C8" s="170" t="s">
        <v>64</v>
      </c>
      <c r="D8" s="170" t="s">
        <v>171</v>
      </c>
      <c r="E8" s="170" t="s">
        <v>202</v>
      </c>
      <c r="F8" s="138"/>
      <c r="G8" s="181">
        <f>Inp_1!$J$93</f>
        <v>4.0000000000000001E-3</v>
      </c>
      <c r="H8" s="181">
        <f>Inp_1!$J$93</f>
        <v>4.0000000000000001E-3</v>
      </c>
      <c r="I8" s="181">
        <f>Inp_1!$J$93</f>
        <v>4.0000000000000001E-3</v>
      </c>
      <c r="J8" s="181">
        <f>Inp_1!$J$93</f>
        <v>4.0000000000000001E-3</v>
      </c>
      <c r="K8" s="21"/>
    </row>
    <row r="9" spans="1:11" ht="13.9" x14ac:dyDescent="0.4">
      <c r="A9" s="139"/>
      <c r="B9" s="170" t="s">
        <v>46</v>
      </c>
      <c r="C9" s="170" t="s">
        <v>64</v>
      </c>
      <c r="D9" s="170" t="s">
        <v>171</v>
      </c>
      <c r="E9" s="170" t="s">
        <v>202</v>
      </c>
      <c r="F9" s="138"/>
      <c r="G9" s="181">
        <f>Inp_1!$J$93</f>
        <v>4.0000000000000001E-3</v>
      </c>
      <c r="H9" s="181">
        <f>Inp_1!$J$93</f>
        <v>4.0000000000000001E-3</v>
      </c>
      <c r="I9" s="181">
        <f>Inp_1!$J$93</f>
        <v>4.0000000000000001E-3</v>
      </c>
      <c r="J9" s="181">
        <f>Inp_1!$J$93</f>
        <v>4.0000000000000001E-3</v>
      </c>
      <c r="K9" s="21"/>
    </row>
    <row r="10" spans="1:11" ht="13.9" x14ac:dyDescent="0.4">
      <c r="A10" s="139"/>
      <c r="B10" s="170" t="s">
        <v>47</v>
      </c>
      <c r="C10" s="170" t="s">
        <v>64</v>
      </c>
      <c r="D10" s="170" t="s">
        <v>171</v>
      </c>
      <c r="E10" s="170" t="s">
        <v>202</v>
      </c>
      <c r="F10" s="138"/>
      <c r="G10" s="181">
        <f>Inp_1!$J$93</f>
        <v>4.0000000000000001E-3</v>
      </c>
      <c r="H10" s="181">
        <f>Inp_1!$J$93</f>
        <v>4.0000000000000001E-3</v>
      </c>
      <c r="I10" s="181">
        <f>Inp_1!$J$93</f>
        <v>4.0000000000000001E-3</v>
      </c>
      <c r="J10" s="181">
        <f>Inp_1!$J$93</f>
        <v>4.0000000000000001E-3</v>
      </c>
      <c r="K10" s="21"/>
    </row>
    <row r="11" spans="1:11" ht="13.9" x14ac:dyDescent="0.4">
      <c r="A11" s="139"/>
      <c r="B11" s="170" t="s">
        <v>48</v>
      </c>
      <c r="C11" s="170" t="s">
        <v>64</v>
      </c>
      <c r="D11" s="170" t="s">
        <v>171</v>
      </c>
      <c r="E11" s="170" t="s">
        <v>202</v>
      </c>
      <c r="F11" s="138"/>
      <c r="G11" s="181">
        <f>Inp_1!$J$93</f>
        <v>4.0000000000000001E-3</v>
      </c>
      <c r="H11" s="181">
        <f>Inp_1!$J$93</f>
        <v>4.0000000000000001E-3</v>
      </c>
      <c r="I11" s="181">
        <f>Inp_1!$J$93</f>
        <v>4.0000000000000001E-3</v>
      </c>
      <c r="J11" s="181">
        <f>Inp_1!$J$93</f>
        <v>4.0000000000000001E-3</v>
      </c>
      <c r="K11" s="21"/>
    </row>
    <row r="12" spans="1:11" ht="13.9" x14ac:dyDescent="0.4">
      <c r="A12" s="139"/>
      <c r="B12" s="170" t="s">
        <v>49</v>
      </c>
      <c r="C12" s="170" t="s">
        <v>64</v>
      </c>
      <c r="D12" s="170" t="s">
        <v>171</v>
      </c>
      <c r="E12" s="170" t="s">
        <v>202</v>
      </c>
      <c r="F12" s="138"/>
      <c r="G12" s="181">
        <f>Inp_1!$J$93</f>
        <v>4.0000000000000001E-3</v>
      </c>
      <c r="H12" s="181">
        <f>Inp_1!$J$93</f>
        <v>4.0000000000000001E-3</v>
      </c>
      <c r="I12" s="181">
        <f>Inp_1!$J$93</f>
        <v>4.0000000000000001E-3</v>
      </c>
      <c r="J12" s="181">
        <f>Inp_1!$J$93</f>
        <v>4.0000000000000001E-3</v>
      </c>
      <c r="K12" s="21"/>
    </row>
    <row r="13" spans="1:11" ht="13.9" x14ac:dyDescent="0.4">
      <c r="A13" s="139"/>
      <c r="B13" s="170" t="s">
        <v>50</v>
      </c>
      <c r="C13" s="170" t="s">
        <v>64</v>
      </c>
      <c r="D13" s="170" t="s">
        <v>171</v>
      </c>
      <c r="E13" s="170" t="s">
        <v>202</v>
      </c>
      <c r="F13" s="138"/>
      <c r="G13" s="181">
        <f>Inp_1!$J$93</f>
        <v>4.0000000000000001E-3</v>
      </c>
      <c r="H13" s="181">
        <f>Inp_1!$J$93</f>
        <v>4.0000000000000001E-3</v>
      </c>
      <c r="I13" s="181">
        <f>Inp_1!$J$93</f>
        <v>4.0000000000000001E-3</v>
      </c>
      <c r="J13" s="181">
        <f>Inp_1!$J$93</f>
        <v>4.0000000000000001E-3</v>
      </c>
      <c r="K13" s="21"/>
    </row>
    <row r="14" spans="1:11" ht="13.9" x14ac:dyDescent="0.4">
      <c r="A14" s="139"/>
      <c r="B14" s="170" t="s">
        <v>51</v>
      </c>
      <c r="C14" s="170" t="s">
        <v>64</v>
      </c>
      <c r="D14" s="170" t="s">
        <v>171</v>
      </c>
      <c r="E14" s="170" t="s">
        <v>202</v>
      </c>
      <c r="F14" s="138"/>
      <c r="G14" s="181">
        <f>Inp_1!$J$93</f>
        <v>4.0000000000000001E-3</v>
      </c>
      <c r="H14" s="181">
        <f>Inp_1!$J$93</f>
        <v>4.0000000000000001E-3</v>
      </c>
      <c r="I14" s="181">
        <f>Inp_1!$J$93</f>
        <v>4.0000000000000001E-3</v>
      </c>
      <c r="J14" s="181">
        <f>Inp_1!$J$93</f>
        <v>4.0000000000000001E-3</v>
      </c>
      <c r="K14" s="21"/>
    </row>
    <row r="15" spans="1:11" ht="13.9" x14ac:dyDescent="0.4">
      <c r="A15" s="139"/>
      <c r="B15" s="170" t="s">
        <v>79</v>
      </c>
      <c r="C15" s="170" t="s">
        <v>64</v>
      </c>
      <c r="D15" s="170" t="s">
        <v>171</v>
      </c>
      <c r="E15" s="170" t="s">
        <v>202</v>
      </c>
      <c r="F15" s="138"/>
      <c r="G15" s="181">
        <f>Inp_1!$J$93</f>
        <v>4.0000000000000001E-3</v>
      </c>
      <c r="H15" s="181">
        <f>Inp_1!$J$93</f>
        <v>4.0000000000000001E-3</v>
      </c>
      <c r="I15" s="181">
        <f>Inp_1!$J$93</f>
        <v>4.0000000000000001E-3</v>
      </c>
      <c r="J15" s="181">
        <f>Inp_1!$J$93</f>
        <v>4.0000000000000001E-3</v>
      </c>
      <c r="K15" s="21"/>
    </row>
    <row r="16" spans="1:11" ht="13.9" x14ac:dyDescent="0.4">
      <c r="A16" s="139"/>
      <c r="B16" s="170" t="s">
        <v>53</v>
      </c>
      <c r="C16" s="170" t="s">
        <v>64</v>
      </c>
      <c r="D16" s="170" t="s">
        <v>171</v>
      </c>
      <c r="E16" s="170" t="s">
        <v>202</v>
      </c>
      <c r="F16" s="138"/>
      <c r="G16" s="181">
        <f>Inp_1!$J$93</f>
        <v>4.0000000000000001E-3</v>
      </c>
      <c r="H16" s="181">
        <f>Inp_1!$J$93</f>
        <v>4.0000000000000001E-3</v>
      </c>
      <c r="I16" s="181">
        <f>Inp_1!$J$93</f>
        <v>4.0000000000000001E-3</v>
      </c>
      <c r="J16" s="181">
        <f>Inp_1!$J$93</f>
        <v>4.0000000000000001E-3</v>
      </c>
      <c r="K16" s="21"/>
    </row>
    <row r="17" spans="1:11" ht="13.9" x14ac:dyDescent="0.4">
      <c r="A17" s="139"/>
      <c r="B17" s="170" t="s">
        <v>54</v>
      </c>
      <c r="C17" s="170" t="s">
        <v>64</v>
      </c>
      <c r="D17" s="170" t="s">
        <v>171</v>
      </c>
      <c r="E17" s="170" t="s">
        <v>202</v>
      </c>
      <c r="F17" s="138"/>
      <c r="G17" s="181">
        <f>Inp_1!$J$93</f>
        <v>4.0000000000000001E-3</v>
      </c>
      <c r="H17" s="181">
        <f>Inp_1!$J$93</f>
        <v>4.0000000000000001E-3</v>
      </c>
      <c r="I17" s="181">
        <f>Inp_1!$J$93</f>
        <v>4.0000000000000001E-3</v>
      </c>
      <c r="J17" s="181">
        <f>Inp_1!$J$93</f>
        <v>4.0000000000000001E-3</v>
      </c>
      <c r="K17" s="21"/>
    </row>
    <row r="18" spans="1:11" ht="13.9" x14ac:dyDescent="0.4">
      <c r="A18" s="139"/>
      <c r="B18" s="170" t="s">
        <v>55</v>
      </c>
      <c r="C18" s="170" t="s">
        <v>64</v>
      </c>
      <c r="D18" s="170" t="s">
        <v>171</v>
      </c>
      <c r="E18" s="170" t="s">
        <v>202</v>
      </c>
      <c r="F18" s="138"/>
      <c r="G18" s="181">
        <f>Inp_1!$J$93</f>
        <v>4.0000000000000001E-3</v>
      </c>
      <c r="H18" s="181">
        <f>Inp_1!$J$93</f>
        <v>4.0000000000000001E-3</v>
      </c>
      <c r="I18" s="181">
        <f>Inp_1!$J$93</f>
        <v>4.0000000000000001E-3</v>
      </c>
      <c r="J18" s="181">
        <f>Inp_1!$J$93</f>
        <v>4.0000000000000001E-3</v>
      </c>
      <c r="K18" s="21"/>
    </row>
    <row r="19" spans="1:11" ht="13.9" x14ac:dyDescent="0.4">
      <c r="A19" s="139"/>
      <c r="B19" s="170" t="s">
        <v>56</v>
      </c>
      <c r="C19" s="170" t="s">
        <v>64</v>
      </c>
      <c r="D19" s="170" t="s">
        <v>171</v>
      </c>
      <c r="E19" s="170" t="s">
        <v>202</v>
      </c>
      <c r="F19" s="138"/>
      <c r="G19" s="181">
        <f>Inp_1!$J$93</f>
        <v>4.0000000000000001E-3</v>
      </c>
      <c r="H19" s="181">
        <f>Inp_1!$J$93</f>
        <v>4.0000000000000001E-3</v>
      </c>
      <c r="I19" s="181">
        <f>Inp_1!$J$93</f>
        <v>4.0000000000000001E-3</v>
      </c>
      <c r="J19" s="181">
        <f>Inp_1!$J$93</f>
        <v>4.0000000000000001E-3</v>
      </c>
      <c r="K19" s="21"/>
    </row>
    <row r="20" spans="1:11" ht="13.9" x14ac:dyDescent="0.4">
      <c r="A20" s="139"/>
      <c r="B20" s="170" t="s">
        <v>59</v>
      </c>
      <c r="C20" s="170" t="s">
        <v>64</v>
      </c>
      <c r="D20" s="170" t="s">
        <v>171</v>
      </c>
      <c r="E20" s="170" t="s">
        <v>202</v>
      </c>
      <c r="F20" s="138"/>
      <c r="G20" s="181">
        <f>Inp_1!$J$93</f>
        <v>4.0000000000000001E-3</v>
      </c>
      <c r="H20" s="181">
        <f>Inp_1!$J$93</f>
        <v>4.0000000000000001E-3</v>
      </c>
      <c r="I20" s="181">
        <f>Inp_1!$J$93</f>
        <v>4.0000000000000001E-3</v>
      </c>
      <c r="J20" s="181">
        <f>Inp_1!$J$93</f>
        <v>4.0000000000000001E-3</v>
      </c>
      <c r="K20" s="21"/>
    </row>
    <row r="21" spans="1:11" ht="13.9" x14ac:dyDescent="0.4">
      <c r="A21" s="139"/>
      <c r="B21" s="170" t="s">
        <v>57</v>
      </c>
      <c r="C21" s="170" t="s">
        <v>64</v>
      </c>
      <c r="D21" s="170" t="s">
        <v>171</v>
      </c>
      <c r="E21" s="170" t="s">
        <v>202</v>
      </c>
      <c r="F21" s="138"/>
      <c r="G21" s="181">
        <f>Inp_1!$J$93</f>
        <v>4.0000000000000001E-3</v>
      </c>
      <c r="H21" s="181">
        <f>Inp_1!$J$93</f>
        <v>4.0000000000000001E-3</v>
      </c>
      <c r="I21" s="181">
        <f>Inp_1!$J$93</f>
        <v>4.0000000000000001E-3</v>
      </c>
      <c r="J21" s="181">
        <f>Inp_1!$J$93</f>
        <v>4.0000000000000001E-3</v>
      </c>
      <c r="K21" s="21"/>
    </row>
    <row r="22" spans="1:11" ht="13.9" x14ac:dyDescent="0.4">
      <c r="A22" s="139"/>
      <c r="B22" s="170" t="s">
        <v>58</v>
      </c>
      <c r="C22" s="170" t="s">
        <v>64</v>
      </c>
      <c r="D22" s="170" t="s">
        <v>171</v>
      </c>
      <c r="E22" s="170" t="s">
        <v>202</v>
      </c>
      <c r="F22" s="138"/>
      <c r="G22" s="181">
        <f>Inp_1!$J$93</f>
        <v>4.0000000000000001E-3</v>
      </c>
      <c r="H22" s="181">
        <f>Inp_1!$J$93</f>
        <v>4.0000000000000001E-3</v>
      </c>
      <c r="I22" s="181">
        <f>Inp_1!$J$93</f>
        <v>4.0000000000000001E-3</v>
      </c>
      <c r="J22" s="181">
        <f>Inp_1!$J$93</f>
        <v>4.0000000000000001E-3</v>
      </c>
      <c r="K22" s="21"/>
    </row>
    <row r="23" spans="1:11" ht="13.9" x14ac:dyDescent="0.4">
      <c r="A23" s="139"/>
      <c r="B23" s="170" t="s">
        <v>60</v>
      </c>
      <c r="C23" s="170" t="s">
        <v>64</v>
      </c>
      <c r="D23" s="170" t="s">
        <v>171</v>
      </c>
      <c r="E23" s="170" t="s">
        <v>202</v>
      </c>
      <c r="F23" s="138"/>
      <c r="G23" s="181">
        <f>Inp_1!$J$93</f>
        <v>4.0000000000000001E-3</v>
      </c>
      <c r="H23" s="181">
        <f>Inp_1!$J$93</f>
        <v>4.0000000000000001E-3</v>
      </c>
      <c r="I23" s="181">
        <f>Inp_1!$J$93</f>
        <v>4.0000000000000001E-3</v>
      </c>
      <c r="J23" s="181">
        <f>Inp_1!$J$93</f>
        <v>4.0000000000000001E-3</v>
      </c>
      <c r="K23" s="21"/>
    </row>
    <row r="24" spans="1:11" ht="13.9" x14ac:dyDescent="0.4">
      <c r="A24" s="139"/>
      <c r="B24" s="138"/>
      <c r="C24" s="172"/>
      <c r="D24" s="170"/>
      <c r="E24" s="170"/>
      <c r="F24" s="138"/>
      <c r="G24" s="138"/>
      <c r="H24" s="138"/>
    </row>
    <row r="25" spans="1:11" ht="13.9" x14ac:dyDescent="0.4">
      <c r="A25" s="139"/>
      <c r="B25" s="170" t="s">
        <v>32</v>
      </c>
      <c r="C25" s="170" t="s">
        <v>64</v>
      </c>
      <c r="D25" s="170" t="s">
        <v>172</v>
      </c>
      <c r="E25" s="170" t="s">
        <v>35</v>
      </c>
      <c r="F25" s="138"/>
      <c r="G25" s="182">
        <f>SUMIFS(RCV!$F$221:$F$237,RCV!$B$221:$B$237,'Cap &amp; Collar £m'!$B25)</f>
        <v>5441.0950524302671</v>
      </c>
      <c r="H25" s="182">
        <f>SUMIFS(RCV!$F$221:$F$237,RCV!$B$221:$B$237,'Cap &amp; Collar £m'!$B25)</f>
        <v>5441.0950524302671</v>
      </c>
      <c r="I25" s="182">
        <f>SUMIFS(RCV!$F$221:$F$237,RCV!$B$221:$B$237,'Cap &amp; Collar £m'!$B25)</f>
        <v>5441.0950524302671</v>
      </c>
      <c r="J25" s="182">
        <f>SUMIFS(RCV!$F$221:$F$237,RCV!$B$221:$B$237,'Cap &amp; Collar £m'!$B25)</f>
        <v>5441.0950524302671</v>
      </c>
      <c r="K25" s="21"/>
    </row>
    <row r="26" spans="1:11" ht="14.25" x14ac:dyDescent="0.45">
      <c r="A26" s="139"/>
      <c r="B26" s="136" t="s">
        <v>45</v>
      </c>
      <c r="C26" s="170" t="s">
        <v>64</v>
      </c>
      <c r="D26" s="170" t="s">
        <v>172</v>
      </c>
      <c r="E26" s="170" t="s">
        <v>35</v>
      </c>
      <c r="F26" s="138"/>
      <c r="G26" s="182">
        <f>SUMIFS(RCV!$F$221:$F$237,RCV!$B$221:$B$237,'Cap &amp; Collar £m'!$B26)</f>
        <v>3550.9675723530754</v>
      </c>
      <c r="H26" s="182">
        <f>SUMIFS(RCV!$F$221:$F$237,RCV!$B$221:$B$237,'Cap &amp; Collar £m'!$B26)</f>
        <v>3550.9675723530754</v>
      </c>
      <c r="I26" s="182">
        <f>SUMIFS(RCV!$F$221:$F$237,RCV!$B$221:$B$237,'Cap &amp; Collar £m'!$B26)</f>
        <v>3550.9675723530754</v>
      </c>
      <c r="J26" s="182">
        <f>SUMIFS(RCV!$F$221:$F$237,RCV!$B$221:$B$237,'Cap &amp; Collar £m'!$B26)</f>
        <v>3550.9675723530754</v>
      </c>
      <c r="K26" s="21"/>
    </row>
    <row r="27" spans="1:11" ht="14.25" x14ac:dyDescent="0.45">
      <c r="A27" s="139"/>
      <c r="B27" s="136" t="s">
        <v>46</v>
      </c>
      <c r="C27" s="170" t="s">
        <v>64</v>
      </c>
      <c r="D27" s="170" t="s">
        <v>172</v>
      </c>
      <c r="E27" s="170" t="s">
        <v>35</v>
      </c>
      <c r="F27" s="138"/>
      <c r="G27" s="182">
        <f>SUMIFS(RCV!$F$221:$F$237,RCV!$B$221:$B$237,'Cap &amp; Collar £m'!$B27)</f>
        <v>75.491579143492487</v>
      </c>
      <c r="H27" s="182">
        <f>SUMIFS(RCV!$F$221:$F$237,RCV!$B$221:$B$237,'Cap &amp; Collar £m'!$B27)</f>
        <v>75.491579143492487</v>
      </c>
      <c r="I27" s="182">
        <f>SUMIFS(RCV!$F$221:$F$237,RCV!$B$221:$B$237,'Cap &amp; Collar £m'!$B27)</f>
        <v>75.491579143492487</v>
      </c>
      <c r="J27" s="182">
        <f>SUMIFS(RCV!$F$221:$F$237,RCV!$B$221:$B$237,'Cap &amp; Collar £m'!$B27)</f>
        <v>75.491579143492487</v>
      </c>
      <c r="K27" s="21"/>
    </row>
    <row r="28" spans="1:11" ht="14.25" x14ac:dyDescent="0.45">
      <c r="A28" s="139"/>
      <c r="B28" s="136" t="s">
        <v>47</v>
      </c>
      <c r="C28" s="170" t="s">
        <v>64</v>
      </c>
      <c r="D28" s="170" t="s">
        <v>172</v>
      </c>
      <c r="E28" s="170" t="s">
        <v>35</v>
      </c>
      <c r="F28" s="138"/>
      <c r="G28" s="182">
        <f>SUMIFS(RCV!$F$221:$F$237,RCV!$B$221:$B$237,'Cap &amp; Collar £m'!$B28)</f>
        <v>2874.0077139546543</v>
      </c>
      <c r="H28" s="182">
        <f>SUMIFS(RCV!$F$221:$F$237,RCV!$B$221:$B$237,'Cap &amp; Collar £m'!$B28)</f>
        <v>2874.0077139546543</v>
      </c>
      <c r="I28" s="182">
        <f>SUMIFS(RCV!$F$221:$F$237,RCV!$B$221:$B$237,'Cap &amp; Collar £m'!$B28)</f>
        <v>2874.0077139546543</v>
      </c>
      <c r="J28" s="182">
        <f>SUMIFS(RCV!$F$221:$F$237,RCV!$B$221:$B$237,'Cap &amp; Collar £m'!$B28)</f>
        <v>2874.0077139546543</v>
      </c>
      <c r="K28" s="21"/>
    </row>
    <row r="29" spans="1:11" ht="14.25" x14ac:dyDescent="0.45">
      <c r="A29" s="139"/>
      <c r="B29" s="136" t="s">
        <v>48</v>
      </c>
      <c r="C29" s="170" t="s">
        <v>64</v>
      </c>
      <c r="D29" s="170" t="s">
        <v>172</v>
      </c>
      <c r="E29" s="170" t="s">
        <v>35</v>
      </c>
      <c r="F29" s="138"/>
      <c r="G29" s="182">
        <f>SUMIFS(RCV!$F$221:$F$237,RCV!$B$221:$B$237,'Cap &amp; Collar £m'!$B29)</f>
        <v>6739.523186537067</v>
      </c>
      <c r="H29" s="182">
        <f>SUMIFS(RCV!$F$221:$F$237,RCV!$B$221:$B$237,'Cap &amp; Collar £m'!$B29)</f>
        <v>6739.523186537067</v>
      </c>
      <c r="I29" s="182">
        <f>SUMIFS(RCV!$F$221:$F$237,RCV!$B$221:$B$237,'Cap &amp; Collar £m'!$B29)</f>
        <v>6739.523186537067</v>
      </c>
      <c r="J29" s="182">
        <f>SUMIFS(RCV!$F$221:$F$237,RCV!$B$221:$B$237,'Cap &amp; Collar £m'!$B29)</f>
        <v>6739.523186537067</v>
      </c>
      <c r="K29" s="21"/>
    </row>
    <row r="30" spans="1:11" ht="14.25" x14ac:dyDescent="0.45">
      <c r="A30" s="139"/>
      <c r="B30" s="136" t="s">
        <v>49</v>
      </c>
      <c r="C30" s="170" t="s">
        <v>64</v>
      </c>
      <c r="D30" s="170" t="s">
        <v>172</v>
      </c>
      <c r="E30" s="170" t="s">
        <v>35</v>
      </c>
      <c r="F30" s="138"/>
      <c r="G30" s="182">
        <f>SUMIFS(RCV!$F$221:$F$237,RCV!$B$221:$B$237,'Cap &amp; Collar £m'!$B30)</f>
        <v>2204.875827705514</v>
      </c>
      <c r="H30" s="182">
        <f>SUMIFS(RCV!$F$221:$F$237,RCV!$B$221:$B$237,'Cap &amp; Collar £m'!$B30)</f>
        <v>2204.875827705514</v>
      </c>
      <c r="I30" s="182">
        <f>SUMIFS(RCV!$F$221:$F$237,RCV!$B$221:$B$237,'Cap &amp; Collar £m'!$B30)</f>
        <v>2204.875827705514</v>
      </c>
      <c r="J30" s="182">
        <f>SUMIFS(RCV!$F$221:$F$237,RCV!$B$221:$B$237,'Cap &amp; Collar £m'!$B30)</f>
        <v>2204.875827705514</v>
      </c>
      <c r="K30" s="21"/>
    </row>
    <row r="31" spans="1:11" ht="14.25" x14ac:dyDescent="0.45">
      <c r="A31" s="139"/>
      <c r="B31" s="136" t="s">
        <v>50</v>
      </c>
      <c r="C31" s="170" t="s">
        <v>64</v>
      </c>
      <c r="D31" s="170" t="s">
        <v>172</v>
      </c>
      <c r="E31" s="170" t="s">
        <v>35</v>
      </c>
      <c r="F31" s="138"/>
      <c r="G31" s="182">
        <f>SUMIFS(RCV!$F$221:$F$237,RCV!$B$221:$B$237,'Cap &amp; Collar £m'!$B31)</f>
        <v>3789.8887378941708</v>
      </c>
      <c r="H31" s="182">
        <f>SUMIFS(RCV!$F$221:$F$237,RCV!$B$221:$B$237,'Cap &amp; Collar £m'!$B31)</f>
        <v>3789.8887378941708</v>
      </c>
      <c r="I31" s="182">
        <f>SUMIFS(RCV!$F$221:$F$237,RCV!$B$221:$B$237,'Cap &amp; Collar £m'!$B31)</f>
        <v>3789.8887378941708</v>
      </c>
      <c r="J31" s="182">
        <f>SUMIFS(RCV!$F$221:$F$237,RCV!$B$221:$B$237,'Cap &amp; Collar £m'!$B31)</f>
        <v>3789.8887378941708</v>
      </c>
      <c r="K31" s="21"/>
    </row>
    <row r="32" spans="1:11" ht="14.25" x14ac:dyDescent="0.45">
      <c r="A32" s="139"/>
      <c r="B32" s="136" t="s">
        <v>51</v>
      </c>
      <c r="C32" s="170" t="s">
        <v>64</v>
      </c>
      <c r="D32" s="170" t="s">
        <v>172</v>
      </c>
      <c r="E32" s="170" t="s">
        <v>35</v>
      </c>
      <c r="F32" s="138"/>
      <c r="G32" s="182">
        <f>SUMIFS(RCV!$F$221:$F$237,RCV!$B$221:$B$237,'Cap &amp; Collar £m'!$B32)</f>
        <v>9157.6581918288648</v>
      </c>
      <c r="H32" s="182">
        <f>SUMIFS(RCV!$F$221:$F$237,RCV!$B$221:$B$237,'Cap &amp; Collar £m'!$B32)</f>
        <v>9157.6581918288648</v>
      </c>
      <c r="I32" s="182">
        <f>SUMIFS(RCV!$F$221:$F$237,RCV!$B$221:$B$237,'Cap &amp; Collar £m'!$B32)</f>
        <v>9157.6581918288648</v>
      </c>
      <c r="J32" s="182">
        <f>SUMIFS(RCV!$F$221:$F$237,RCV!$B$221:$B$237,'Cap &amp; Collar £m'!$B32)</f>
        <v>9157.6581918288648</v>
      </c>
      <c r="K32" s="21"/>
    </row>
    <row r="33" spans="1:11" ht="14.25" x14ac:dyDescent="0.45">
      <c r="A33" s="139"/>
      <c r="B33" s="136" t="s">
        <v>79</v>
      </c>
      <c r="C33" s="170" t="s">
        <v>64</v>
      </c>
      <c r="D33" s="170" t="s">
        <v>172</v>
      </c>
      <c r="E33" s="170" t="s">
        <v>35</v>
      </c>
      <c r="F33" s="138"/>
      <c r="G33" s="182">
        <f>SUMIFS(RCV!$F$221:$F$237,RCV!$B$221:$B$237,'Cap &amp; Collar £m'!$B33)</f>
        <v>7075.0592989107863</v>
      </c>
      <c r="H33" s="182">
        <f>SUMIFS(RCV!$F$221:$F$237,RCV!$B$221:$B$237,'Cap &amp; Collar £m'!$B33)</f>
        <v>7075.0592989107863</v>
      </c>
      <c r="I33" s="182">
        <f>SUMIFS(RCV!$F$221:$F$237,RCV!$B$221:$B$237,'Cap &amp; Collar £m'!$B33)</f>
        <v>7075.0592989107863</v>
      </c>
      <c r="J33" s="182">
        <f>SUMIFS(RCV!$F$221:$F$237,RCV!$B$221:$B$237,'Cap &amp; Collar £m'!$B33)</f>
        <v>7075.0592989107863</v>
      </c>
      <c r="K33" s="21"/>
    </row>
    <row r="34" spans="1:11" ht="14.25" x14ac:dyDescent="0.45">
      <c r="A34" s="139"/>
      <c r="B34" s="136" t="s">
        <v>53</v>
      </c>
      <c r="C34" s="170" t="s">
        <v>64</v>
      </c>
      <c r="D34" s="170" t="s">
        <v>172</v>
      </c>
      <c r="E34" s="170" t="s">
        <v>35</v>
      </c>
      <c r="F34" s="138"/>
      <c r="G34" s="182">
        <f>SUMIFS(RCV!$F$221:$F$237,RCV!$B$221:$B$237,'Cap &amp; Collar £m'!$B34)</f>
        <v>2120.2033759863093</v>
      </c>
      <c r="H34" s="182">
        <f>SUMIFS(RCV!$F$221:$F$237,RCV!$B$221:$B$237,'Cap &amp; Collar £m'!$B34)</f>
        <v>2120.2033759863093</v>
      </c>
      <c r="I34" s="182">
        <f>SUMIFS(RCV!$F$221:$F$237,RCV!$B$221:$B$237,'Cap &amp; Collar £m'!$B34)</f>
        <v>2120.2033759863093</v>
      </c>
      <c r="J34" s="182">
        <f>SUMIFS(RCV!$F$221:$F$237,RCV!$B$221:$B$237,'Cap &amp; Collar £m'!$B34)</f>
        <v>2120.2033759863093</v>
      </c>
      <c r="K34" s="21"/>
    </row>
    <row r="35" spans="1:11" ht="14.25" x14ac:dyDescent="0.45">
      <c r="A35" s="139"/>
      <c r="B35" s="136" t="s">
        <v>54</v>
      </c>
      <c r="C35" s="170" t="s">
        <v>64</v>
      </c>
      <c r="D35" s="170" t="s">
        <v>172</v>
      </c>
      <c r="E35" s="170" t="s">
        <v>35</v>
      </c>
      <c r="F35" s="138"/>
      <c r="G35" s="182">
        <f>SUMIFS(RCV!$F$221:$F$237,RCV!$B$221:$B$237,'Cap &amp; Collar £m'!$B35)</f>
        <v>4413.5842627861421</v>
      </c>
      <c r="H35" s="182">
        <f>SUMIFS(RCV!$F$221:$F$237,RCV!$B$221:$B$237,'Cap &amp; Collar £m'!$B35)</f>
        <v>4413.5842627861421</v>
      </c>
      <c r="I35" s="182">
        <f>SUMIFS(RCV!$F$221:$F$237,RCV!$B$221:$B$237,'Cap &amp; Collar £m'!$B35)</f>
        <v>4413.5842627861421</v>
      </c>
      <c r="J35" s="182">
        <f>SUMIFS(RCV!$F$221:$F$237,RCV!$B$221:$B$237,'Cap &amp; Collar £m'!$B35)</f>
        <v>4413.5842627861421</v>
      </c>
      <c r="K35" s="21"/>
    </row>
    <row r="36" spans="1:11" ht="14.25" x14ac:dyDescent="0.45">
      <c r="A36" s="139"/>
      <c r="B36" s="136" t="s">
        <v>55</v>
      </c>
      <c r="C36" s="170" t="s">
        <v>64</v>
      </c>
      <c r="D36" s="170" t="s">
        <v>172</v>
      </c>
      <c r="E36" s="170" t="s">
        <v>35</v>
      </c>
      <c r="F36" s="138"/>
      <c r="G36" s="182">
        <f>SUMIFS(RCV!$F$221:$F$237,RCV!$B$221:$B$237,'Cap &amp; Collar £m'!$B36)</f>
        <v>886.93520009203644</v>
      </c>
      <c r="H36" s="182">
        <f>SUMIFS(RCV!$F$221:$F$237,RCV!$B$221:$B$237,'Cap &amp; Collar £m'!$B36)</f>
        <v>886.93520009203644</v>
      </c>
      <c r="I36" s="182">
        <f>SUMIFS(RCV!$F$221:$F$237,RCV!$B$221:$B$237,'Cap &amp; Collar £m'!$B36)</f>
        <v>886.93520009203644</v>
      </c>
      <c r="J36" s="182">
        <f>SUMIFS(RCV!$F$221:$F$237,RCV!$B$221:$B$237,'Cap &amp; Collar £m'!$B36)</f>
        <v>886.93520009203644</v>
      </c>
      <c r="K36" s="21"/>
    </row>
    <row r="37" spans="1:11" ht="14.25" x14ac:dyDescent="0.45">
      <c r="A37" s="139"/>
      <c r="B37" s="136" t="s">
        <v>56</v>
      </c>
      <c r="C37" s="170" t="s">
        <v>64</v>
      </c>
      <c r="D37" s="170" t="s">
        <v>172</v>
      </c>
      <c r="E37" s="170" t="s">
        <v>35</v>
      </c>
      <c r="F37" s="138"/>
      <c r="G37" s="182">
        <f>SUMIFS(RCV!$F$221:$F$237,RCV!$B$221:$B$237,'Cap &amp; Collar £m'!$B37)</f>
        <v>304.12804385499328</v>
      </c>
      <c r="H37" s="182">
        <f>SUMIFS(RCV!$F$221:$F$237,RCV!$B$221:$B$237,'Cap &amp; Collar £m'!$B37)</f>
        <v>304.12804385499328</v>
      </c>
      <c r="I37" s="182">
        <f>SUMIFS(RCV!$F$221:$F$237,RCV!$B$221:$B$237,'Cap &amp; Collar £m'!$B37)</f>
        <v>304.12804385499328</v>
      </c>
      <c r="J37" s="182">
        <f>SUMIFS(RCV!$F$221:$F$237,RCV!$B$221:$B$237,'Cap &amp; Collar £m'!$B37)</f>
        <v>304.12804385499328</v>
      </c>
      <c r="K37" s="21"/>
    </row>
    <row r="38" spans="1:11" ht="14.25" x14ac:dyDescent="0.45">
      <c r="A38" s="139"/>
      <c r="B38" s="136" t="s">
        <v>59</v>
      </c>
      <c r="C38" s="170" t="s">
        <v>64</v>
      </c>
      <c r="D38" s="170" t="s">
        <v>172</v>
      </c>
      <c r="E38" s="170" t="s">
        <v>35</v>
      </c>
      <c r="F38" s="138"/>
      <c r="G38" s="182">
        <f>SUMIFS(RCV!$F$221:$F$237,RCV!$B$221:$B$237,'Cap &amp; Collar £m'!$B38)</f>
        <v>274.85585809981444</v>
      </c>
      <c r="H38" s="182">
        <f>SUMIFS(RCV!$F$221:$F$237,RCV!$B$221:$B$237,'Cap &amp; Collar £m'!$B38)</f>
        <v>274.85585809981444</v>
      </c>
      <c r="I38" s="182">
        <f>SUMIFS(RCV!$F$221:$F$237,RCV!$B$221:$B$237,'Cap &amp; Collar £m'!$B38)</f>
        <v>274.85585809981444</v>
      </c>
      <c r="J38" s="182">
        <f>SUMIFS(RCV!$F$221:$F$237,RCV!$B$221:$B$237,'Cap &amp; Collar £m'!$B38)</f>
        <v>274.85585809981444</v>
      </c>
      <c r="K38" s="21"/>
    </row>
    <row r="39" spans="1:11" ht="14.25" x14ac:dyDescent="0.45">
      <c r="A39" s="139"/>
      <c r="B39" s="136" t="s">
        <v>57</v>
      </c>
      <c r="C39" s="170" t="s">
        <v>64</v>
      </c>
      <c r="D39" s="170" t="s">
        <v>172</v>
      </c>
      <c r="E39" s="170" t="s">
        <v>35</v>
      </c>
      <c r="F39" s="138"/>
      <c r="G39" s="182">
        <f>SUMIFS(RCV!$F$221:$F$237,RCV!$B$221:$B$237,'Cap &amp; Collar £m'!$B39)</f>
        <v>123.35667528854691</v>
      </c>
      <c r="H39" s="182">
        <f>SUMIFS(RCV!$F$221:$F$237,RCV!$B$221:$B$237,'Cap &amp; Collar £m'!$B39)</f>
        <v>123.35667528854691</v>
      </c>
      <c r="I39" s="182">
        <f>SUMIFS(RCV!$F$221:$F$237,RCV!$B$221:$B$237,'Cap &amp; Collar £m'!$B39)</f>
        <v>123.35667528854691</v>
      </c>
      <c r="J39" s="182">
        <f>SUMIFS(RCV!$F$221:$F$237,RCV!$B$221:$B$237,'Cap &amp; Collar £m'!$B39)</f>
        <v>123.35667528854691</v>
      </c>
      <c r="K39" s="21"/>
    </row>
    <row r="40" spans="1:11" ht="14.25" x14ac:dyDescent="0.45">
      <c r="A40" s="139"/>
      <c r="B40" s="136" t="s">
        <v>58</v>
      </c>
      <c r="C40" s="170" t="s">
        <v>64</v>
      </c>
      <c r="D40" s="170" t="s">
        <v>172</v>
      </c>
      <c r="E40" s="170" t="s">
        <v>35</v>
      </c>
      <c r="F40" s="138"/>
      <c r="G40" s="182">
        <f>SUMIFS(RCV!$F$221:$F$237,RCV!$B$221:$B$237,'Cap &amp; Collar £m'!$B40)</f>
        <v>840.52993188734035</v>
      </c>
      <c r="H40" s="182">
        <f>SUMIFS(RCV!$F$221:$F$237,RCV!$B$221:$B$237,'Cap &amp; Collar £m'!$B40)</f>
        <v>840.52993188734035</v>
      </c>
      <c r="I40" s="182">
        <f>SUMIFS(RCV!$F$221:$F$237,RCV!$B$221:$B$237,'Cap &amp; Collar £m'!$B40)</f>
        <v>840.52993188734035</v>
      </c>
      <c r="J40" s="182">
        <f>SUMIFS(RCV!$F$221:$F$237,RCV!$B$221:$B$237,'Cap &amp; Collar £m'!$B40)</f>
        <v>840.52993188734035</v>
      </c>
      <c r="K40" s="21"/>
    </row>
    <row r="41" spans="1:11" ht="14.25" x14ac:dyDescent="0.45">
      <c r="A41" s="139"/>
      <c r="B41" s="136" t="s">
        <v>60</v>
      </c>
      <c r="C41" s="170" t="s">
        <v>64</v>
      </c>
      <c r="D41" s="170" t="s">
        <v>172</v>
      </c>
      <c r="E41" s="170" t="s">
        <v>35</v>
      </c>
      <c r="F41" s="138"/>
      <c r="G41" s="182">
        <f>SUMIFS(RCV!$F$221:$F$237,RCV!$B$221:$B$237,'Cap &amp; Collar £m'!$B41)</f>
        <v>153.9910386248585</v>
      </c>
      <c r="H41" s="182">
        <f>SUMIFS(RCV!$F$221:$F$237,RCV!$B$221:$B$237,'Cap &amp; Collar £m'!$B41)</f>
        <v>153.9910386248585</v>
      </c>
      <c r="I41" s="182">
        <f>SUMIFS(RCV!$F$221:$F$237,RCV!$B$221:$B$237,'Cap &amp; Collar £m'!$B41)</f>
        <v>153.9910386248585</v>
      </c>
      <c r="J41" s="182">
        <f>SUMIFS(RCV!$F$221:$F$237,RCV!$B$221:$B$237,'Cap &amp; Collar £m'!$B41)</f>
        <v>153.9910386248585</v>
      </c>
      <c r="K41" s="21"/>
    </row>
    <row r="42" spans="1:11" ht="13.9" x14ac:dyDescent="0.4">
      <c r="A42" s="139"/>
      <c r="D42" s="170"/>
      <c r="E42" s="170"/>
      <c r="F42" s="138"/>
      <c r="G42" s="183"/>
      <c r="H42" s="183"/>
      <c r="I42" s="184"/>
      <c r="J42" s="184"/>
    </row>
    <row r="43" spans="1:11" ht="14.25" x14ac:dyDescent="0.45">
      <c r="A43" s="139"/>
      <c r="B43" s="136" t="s">
        <v>32</v>
      </c>
      <c r="C43" s="170" t="s">
        <v>64</v>
      </c>
      <c r="D43" s="170" t="s">
        <v>173</v>
      </c>
      <c r="E43" s="170" t="s">
        <v>35</v>
      </c>
      <c r="F43" s="136"/>
      <c r="G43" s="185">
        <f>G7*G25</f>
        <v>21.764380209721068</v>
      </c>
      <c r="H43" s="185">
        <f t="shared" ref="H43:J43" si="0">H7*H25</f>
        <v>21.764380209721068</v>
      </c>
      <c r="I43" s="185">
        <f t="shared" si="0"/>
        <v>21.764380209721068</v>
      </c>
      <c r="J43" s="185">
        <f t="shared" si="0"/>
        <v>21.764380209721068</v>
      </c>
      <c r="K43" s="21"/>
    </row>
    <row r="44" spans="1:11" ht="14.25" x14ac:dyDescent="0.45">
      <c r="A44" s="139"/>
      <c r="B44" s="136" t="s">
        <v>45</v>
      </c>
      <c r="C44" s="170" t="s">
        <v>64</v>
      </c>
      <c r="D44" s="170" t="s">
        <v>173</v>
      </c>
      <c r="E44" s="170" t="s">
        <v>35</v>
      </c>
      <c r="F44" s="136"/>
      <c r="G44" s="185">
        <f t="shared" ref="G44:J59" si="1">G8*G26</f>
        <v>14.203870289412302</v>
      </c>
      <c r="H44" s="185">
        <f t="shared" si="1"/>
        <v>14.203870289412302</v>
      </c>
      <c r="I44" s="185">
        <f t="shared" si="1"/>
        <v>14.203870289412302</v>
      </c>
      <c r="J44" s="185">
        <f t="shared" si="1"/>
        <v>14.203870289412302</v>
      </c>
      <c r="K44" s="21"/>
    </row>
    <row r="45" spans="1:11" ht="14.25" x14ac:dyDescent="0.45">
      <c r="A45" s="139"/>
      <c r="B45" s="136" t="s">
        <v>46</v>
      </c>
      <c r="C45" s="170" t="s">
        <v>64</v>
      </c>
      <c r="D45" s="170" t="s">
        <v>173</v>
      </c>
      <c r="E45" s="170" t="s">
        <v>35</v>
      </c>
      <c r="F45" s="136"/>
      <c r="G45" s="185">
        <f t="shared" si="1"/>
        <v>0.30196631657396994</v>
      </c>
      <c r="H45" s="185">
        <f t="shared" si="1"/>
        <v>0.30196631657396994</v>
      </c>
      <c r="I45" s="185">
        <f t="shared" si="1"/>
        <v>0.30196631657396994</v>
      </c>
      <c r="J45" s="185">
        <f t="shared" si="1"/>
        <v>0.30196631657396994</v>
      </c>
      <c r="K45" s="21"/>
    </row>
    <row r="46" spans="1:11" ht="14.25" x14ac:dyDescent="0.45">
      <c r="A46" s="136"/>
      <c r="B46" s="136" t="s">
        <v>47</v>
      </c>
      <c r="C46" s="170" t="s">
        <v>64</v>
      </c>
      <c r="D46" s="170" t="s">
        <v>173</v>
      </c>
      <c r="E46" s="170" t="s">
        <v>35</v>
      </c>
      <c r="F46" s="136"/>
      <c r="G46" s="185">
        <f t="shared" si="1"/>
        <v>11.496030855818617</v>
      </c>
      <c r="H46" s="185">
        <f t="shared" si="1"/>
        <v>11.496030855818617</v>
      </c>
      <c r="I46" s="185">
        <f t="shared" si="1"/>
        <v>11.496030855818617</v>
      </c>
      <c r="J46" s="185">
        <f t="shared" si="1"/>
        <v>11.496030855818617</v>
      </c>
      <c r="K46" s="21"/>
    </row>
    <row r="47" spans="1:11" ht="14.25" x14ac:dyDescent="0.45">
      <c r="A47" s="139"/>
      <c r="B47" s="136" t="s">
        <v>48</v>
      </c>
      <c r="C47" s="170" t="s">
        <v>64</v>
      </c>
      <c r="D47" s="170" t="s">
        <v>173</v>
      </c>
      <c r="E47" s="170" t="s">
        <v>35</v>
      </c>
      <c r="F47" s="136"/>
      <c r="G47" s="185">
        <f t="shared" si="1"/>
        <v>26.958092746148267</v>
      </c>
      <c r="H47" s="185">
        <f t="shared" si="1"/>
        <v>26.958092746148267</v>
      </c>
      <c r="I47" s="185">
        <f t="shared" si="1"/>
        <v>26.958092746148267</v>
      </c>
      <c r="J47" s="185">
        <f t="shared" si="1"/>
        <v>26.958092746148267</v>
      </c>
      <c r="K47" s="21"/>
    </row>
    <row r="48" spans="1:11" ht="14.25" x14ac:dyDescent="0.45">
      <c r="A48" s="139"/>
      <c r="B48" s="136" t="s">
        <v>49</v>
      </c>
      <c r="C48" s="170" t="s">
        <v>64</v>
      </c>
      <c r="D48" s="170" t="s">
        <v>173</v>
      </c>
      <c r="E48" s="170" t="s">
        <v>35</v>
      </c>
      <c r="F48" s="136"/>
      <c r="G48" s="185">
        <f t="shared" si="1"/>
        <v>8.8195033108220553</v>
      </c>
      <c r="H48" s="185">
        <f t="shared" si="1"/>
        <v>8.8195033108220553</v>
      </c>
      <c r="I48" s="185">
        <f t="shared" si="1"/>
        <v>8.8195033108220553</v>
      </c>
      <c r="J48" s="185">
        <f t="shared" si="1"/>
        <v>8.8195033108220553</v>
      </c>
      <c r="K48" s="21"/>
    </row>
    <row r="49" spans="1:11" ht="14.25" x14ac:dyDescent="0.45">
      <c r="A49" s="139"/>
      <c r="B49" s="136" t="s">
        <v>50</v>
      </c>
      <c r="C49" s="170" t="s">
        <v>64</v>
      </c>
      <c r="D49" s="170" t="s">
        <v>173</v>
      </c>
      <c r="E49" s="170" t="s">
        <v>35</v>
      </c>
      <c r="F49" s="136"/>
      <c r="G49" s="185">
        <f t="shared" si="1"/>
        <v>15.159554951576684</v>
      </c>
      <c r="H49" s="185">
        <f t="shared" si="1"/>
        <v>15.159554951576684</v>
      </c>
      <c r="I49" s="185">
        <f t="shared" si="1"/>
        <v>15.159554951576684</v>
      </c>
      <c r="J49" s="185">
        <f t="shared" si="1"/>
        <v>15.159554951576684</v>
      </c>
      <c r="K49" s="21"/>
    </row>
    <row r="50" spans="1:11" ht="14.25" x14ac:dyDescent="0.45">
      <c r="A50" s="139"/>
      <c r="B50" s="136" t="s">
        <v>51</v>
      </c>
      <c r="C50" s="170" t="s">
        <v>64</v>
      </c>
      <c r="D50" s="170" t="s">
        <v>173</v>
      </c>
      <c r="E50" s="170" t="s">
        <v>35</v>
      </c>
      <c r="F50" s="136"/>
      <c r="G50" s="185">
        <f>G14*G32</f>
        <v>36.630632767315461</v>
      </c>
      <c r="H50" s="185">
        <f t="shared" si="1"/>
        <v>36.630632767315461</v>
      </c>
      <c r="I50" s="185">
        <f t="shared" si="1"/>
        <v>36.630632767315461</v>
      </c>
      <c r="J50" s="185">
        <f t="shared" si="1"/>
        <v>36.630632767315461</v>
      </c>
      <c r="K50" s="21"/>
    </row>
    <row r="51" spans="1:11" ht="14.25" x14ac:dyDescent="0.45">
      <c r="A51" s="139"/>
      <c r="B51" s="136" t="s">
        <v>79</v>
      </c>
      <c r="C51" s="170" t="s">
        <v>64</v>
      </c>
      <c r="D51" s="170" t="s">
        <v>173</v>
      </c>
      <c r="E51" s="170" t="s">
        <v>35</v>
      </c>
      <c r="F51" s="136"/>
      <c r="G51" s="185">
        <f t="shared" si="1"/>
        <v>28.300237195643145</v>
      </c>
      <c r="H51" s="185">
        <f t="shared" si="1"/>
        <v>28.300237195643145</v>
      </c>
      <c r="I51" s="185">
        <f t="shared" si="1"/>
        <v>28.300237195643145</v>
      </c>
      <c r="J51" s="185">
        <f t="shared" si="1"/>
        <v>28.300237195643145</v>
      </c>
      <c r="K51" s="21"/>
    </row>
    <row r="52" spans="1:11" ht="14.25" x14ac:dyDescent="0.45">
      <c r="A52" s="139"/>
      <c r="B52" s="136" t="s">
        <v>53</v>
      </c>
      <c r="C52" s="170" t="s">
        <v>64</v>
      </c>
      <c r="D52" s="170" t="s">
        <v>173</v>
      </c>
      <c r="E52" s="170" t="s">
        <v>35</v>
      </c>
      <c r="F52" s="136"/>
      <c r="G52" s="185">
        <f t="shared" si="1"/>
        <v>8.480813503945237</v>
      </c>
      <c r="H52" s="185">
        <f t="shared" si="1"/>
        <v>8.480813503945237</v>
      </c>
      <c r="I52" s="185">
        <f t="shared" si="1"/>
        <v>8.480813503945237</v>
      </c>
      <c r="J52" s="185">
        <f t="shared" si="1"/>
        <v>8.480813503945237</v>
      </c>
      <c r="K52" s="21"/>
    </row>
    <row r="53" spans="1:11" ht="14.25" x14ac:dyDescent="0.45">
      <c r="A53" s="139"/>
      <c r="B53" s="136" t="s">
        <v>54</v>
      </c>
      <c r="C53" s="170" t="s">
        <v>64</v>
      </c>
      <c r="D53" s="170" t="s">
        <v>173</v>
      </c>
      <c r="E53" s="170" t="s">
        <v>35</v>
      </c>
      <c r="F53" s="136"/>
      <c r="G53" s="185">
        <f t="shared" si="1"/>
        <v>17.654337051144569</v>
      </c>
      <c r="H53" s="185">
        <f t="shared" si="1"/>
        <v>17.654337051144569</v>
      </c>
      <c r="I53" s="185">
        <f t="shared" si="1"/>
        <v>17.654337051144569</v>
      </c>
      <c r="J53" s="185">
        <f t="shared" si="1"/>
        <v>17.654337051144569</v>
      </c>
      <c r="K53" s="21"/>
    </row>
    <row r="54" spans="1:11" ht="14.25" x14ac:dyDescent="0.45">
      <c r="A54" s="139"/>
      <c r="B54" s="136" t="s">
        <v>55</v>
      </c>
      <c r="C54" s="170" t="s">
        <v>64</v>
      </c>
      <c r="D54" s="170" t="s">
        <v>173</v>
      </c>
      <c r="E54" s="170" t="s">
        <v>35</v>
      </c>
      <c r="F54" s="136"/>
      <c r="G54" s="185">
        <f t="shared" si="1"/>
        <v>3.5477408003681457</v>
      </c>
      <c r="H54" s="185">
        <f t="shared" si="1"/>
        <v>3.5477408003681457</v>
      </c>
      <c r="I54" s="185">
        <f t="shared" si="1"/>
        <v>3.5477408003681457</v>
      </c>
      <c r="J54" s="185">
        <f t="shared" si="1"/>
        <v>3.5477408003681457</v>
      </c>
      <c r="K54" s="21"/>
    </row>
    <row r="55" spans="1:11" ht="14.25" x14ac:dyDescent="0.45">
      <c r="A55" s="139"/>
      <c r="B55" s="136" t="s">
        <v>56</v>
      </c>
      <c r="C55" s="170" t="s">
        <v>64</v>
      </c>
      <c r="D55" s="170" t="s">
        <v>173</v>
      </c>
      <c r="E55" s="170" t="s">
        <v>35</v>
      </c>
      <c r="F55" s="136"/>
      <c r="G55" s="185">
        <f t="shared" si="1"/>
        <v>1.2165121754199733</v>
      </c>
      <c r="H55" s="185">
        <f t="shared" si="1"/>
        <v>1.2165121754199733</v>
      </c>
      <c r="I55" s="185">
        <f t="shared" si="1"/>
        <v>1.2165121754199733</v>
      </c>
      <c r="J55" s="185">
        <f t="shared" si="1"/>
        <v>1.2165121754199733</v>
      </c>
      <c r="K55" s="21"/>
    </row>
    <row r="56" spans="1:11" ht="14.25" x14ac:dyDescent="0.45">
      <c r="A56" s="139"/>
      <c r="B56" s="136" t="s">
        <v>59</v>
      </c>
      <c r="C56" s="170" t="s">
        <v>64</v>
      </c>
      <c r="D56" s="170" t="s">
        <v>173</v>
      </c>
      <c r="E56" s="170" t="s">
        <v>35</v>
      </c>
      <c r="F56" s="136"/>
      <c r="G56" s="185">
        <f t="shared" si="1"/>
        <v>1.0994234323992578</v>
      </c>
      <c r="H56" s="185">
        <f t="shared" si="1"/>
        <v>1.0994234323992578</v>
      </c>
      <c r="I56" s="185">
        <f t="shared" si="1"/>
        <v>1.0994234323992578</v>
      </c>
      <c r="J56" s="185">
        <f t="shared" si="1"/>
        <v>1.0994234323992578</v>
      </c>
      <c r="K56" s="21"/>
    </row>
    <row r="57" spans="1:11" ht="14.25" x14ac:dyDescent="0.45">
      <c r="A57" s="139"/>
      <c r="B57" s="136" t="s">
        <v>57</v>
      </c>
      <c r="C57" s="170" t="s">
        <v>64</v>
      </c>
      <c r="D57" s="170" t="s">
        <v>173</v>
      </c>
      <c r="E57" s="170" t="s">
        <v>35</v>
      </c>
      <c r="F57" s="136"/>
      <c r="G57" s="185">
        <f>G21*G39</f>
        <v>0.49342670115418763</v>
      </c>
      <c r="H57" s="185">
        <f t="shared" si="1"/>
        <v>0.49342670115418763</v>
      </c>
      <c r="I57" s="185">
        <f t="shared" si="1"/>
        <v>0.49342670115418763</v>
      </c>
      <c r="J57" s="185">
        <f>J21*J39</f>
        <v>0.49342670115418763</v>
      </c>
      <c r="K57" s="21"/>
    </row>
    <row r="58" spans="1:11" ht="14.25" x14ac:dyDescent="0.45">
      <c r="A58" s="139"/>
      <c r="B58" s="136" t="s">
        <v>58</v>
      </c>
      <c r="C58" s="170" t="s">
        <v>64</v>
      </c>
      <c r="D58" s="170" t="s">
        <v>173</v>
      </c>
      <c r="E58" s="170" t="s">
        <v>35</v>
      </c>
      <c r="F58" s="136"/>
      <c r="G58" s="185">
        <f t="shared" si="1"/>
        <v>3.3621197275493615</v>
      </c>
      <c r="H58" s="185">
        <f t="shared" si="1"/>
        <v>3.3621197275493615</v>
      </c>
      <c r="I58" s="185">
        <f t="shared" si="1"/>
        <v>3.3621197275493615</v>
      </c>
      <c r="J58" s="185">
        <f t="shared" si="1"/>
        <v>3.3621197275493615</v>
      </c>
      <c r="K58" s="21"/>
    </row>
    <row r="59" spans="1:11" ht="14.25" x14ac:dyDescent="0.45">
      <c r="A59" s="139"/>
      <c r="B59" s="136" t="s">
        <v>60</v>
      </c>
      <c r="C59" s="170" t="s">
        <v>64</v>
      </c>
      <c r="D59" s="170" t="s">
        <v>173</v>
      </c>
      <c r="E59" s="170" t="s">
        <v>35</v>
      </c>
      <c r="F59" s="136"/>
      <c r="G59" s="185">
        <f t="shared" si="1"/>
        <v>0.61596415449943398</v>
      </c>
      <c r="H59" s="185">
        <f t="shared" si="1"/>
        <v>0.61596415449943398</v>
      </c>
      <c r="I59" s="185">
        <f t="shared" si="1"/>
        <v>0.61596415449943398</v>
      </c>
      <c r="J59" s="185">
        <f t="shared" si="1"/>
        <v>0.61596415449943398</v>
      </c>
      <c r="K59" s="21"/>
    </row>
    <row r="60" spans="1:11" ht="14.25" x14ac:dyDescent="0.45">
      <c r="A60" s="139"/>
      <c r="B60" s="136"/>
      <c r="C60" s="136"/>
      <c r="D60" s="136"/>
      <c r="E60" s="136"/>
      <c r="F60" s="136"/>
      <c r="G60" s="136"/>
      <c r="H60" s="136"/>
    </row>
    <row r="61" spans="1:11" ht="14.25" x14ac:dyDescent="0.45">
      <c r="A61" s="194" t="s">
        <v>174</v>
      </c>
      <c r="B61" s="27"/>
      <c r="C61" s="27"/>
      <c r="D61" s="27"/>
      <c r="E61" s="27"/>
      <c r="F61" s="27"/>
      <c r="G61" s="27"/>
      <c r="H61" s="27"/>
      <c r="I61" s="27"/>
      <c r="J61" s="27"/>
      <c r="K61" s="27"/>
    </row>
    <row r="62" spans="1:11" x14ac:dyDescent="0.35">
      <c r="G62" s="172"/>
      <c r="H62" s="172"/>
      <c r="I62" s="172"/>
      <c r="J62" s="172"/>
    </row>
    <row r="63" spans="1:11" ht="14.25" x14ac:dyDescent="0.45">
      <c r="B63" s="136" t="s">
        <v>32</v>
      </c>
      <c r="C63" s="170" t="s">
        <v>64</v>
      </c>
      <c r="D63" s="170" t="s">
        <v>175</v>
      </c>
      <c r="E63" s="170" t="s">
        <v>202</v>
      </c>
      <c r="G63" s="186">
        <f>Inp_1!$J$94</f>
        <v>-4.0000000000000001E-3</v>
      </c>
      <c r="H63" s="186">
        <f>Inp_1!$J$94</f>
        <v>-4.0000000000000001E-3</v>
      </c>
      <c r="I63" s="186">
        <f>Inp_1!$J$94</f>
        <v>-4.0000000000000001E-3</v>
      </c>
      <c r="J63" s="186">
        <f>Inp_1!$J$94</f>
        <v>-4.0000000000000001E-3</v>
      </c>
      <c r="K63" s="21"/>
    </row>
    <row r="64" spans="1:11" ht="14.25" x14ac:dyDescent="0.45">
      <c r="B64" s="136" t="s">
        <v>45</v>
      </c>
      <c r="C64" s="170" t="s">
        <v>64</v>
      </c>
      <c r="D64" s="170" t="s">
        <v>175</v>
      </c>
      <c r="E64" s="170" t="s">
        <v>202</v>
      </c>
      <c r="G64" s="186">
        <f>Inp_1!$J$94</f>
        <v>-4.0000000000000001E-3</v>
      </c>
      <c r="H64" s="186">
        <f>Inp_1!$J$94</f>
        <v>-4.0000000000000001E-3</v>
      </c>
      <c r="I64" s="186">
        <f>Inp_1!$J$94</f>
        <v>-4.0000000000000001E-3</v>
      </c>
      <c r="J64" s="186">
        <f>Inp_1!$J$94</f>
        <v>-4.0000000000000001E-3</v>
      </c>
      <c r="K64" s="21"/>
    </row>
    <row r="65" spans="2:11" ht="14.25" x14ac:dyDescent="0.45">
      <c r="B65" s="136" t="s">
        <v>46</v>
      </c>
      <c r="C65" s="170" t="s">
        <v>64</v>
      </c>
      <c r="D65" s="170" t="s">
        <v>175</v>
      </c>
      <c r="E65" s="170" t="s">
        <v>202</v>
      </c>
      <c r="G65" s="186">
        <f>Inp_1!$J$94</f>
        <v>-4.0000000000000001E-3</v>
      </c>
      <c r="H65" s="186">
        <f>Inp_1!$J$94</f>
        <v>-4.0000000000000001E-3</v>
      </c>
      <c r="I65" s="186">
        <f>Inp_1!$J$94</f>
        <v>-4.0000000000000001E-3</v>
      </c>
      <c r="J65" s="186">
        <f>Inp_1!$J$94</f>
        <v>-4.0000000000000001E-3</v>
      </c>
      <c r="K65" s="21"/>
    </row>
    <row r="66" spans="2:11" ht="14.25" x14ac:dyDescent="0.45">
      <c r="B66" s="136" t="s">
        <v>47</v>
      </c>
      <c r="C66" s="170" t="s">
        <v>64</v>
      </c>
      <c r="D66" s="170" t="s">
        <v>175</v>
      </c>
      <c r="E66" s="170" t="s">
        <v>202</v>
      </c>
      <c r="G66" s="186">
        <f>Inp_1!$J$94</f>
        <v>-4.0000000000000001E-3</v>
      </c>
      <c r="H66" s="186">
        <f>Inp_1!$J$94</f>
        <v>-4.0000000000000001E-3</v>
      </c>
      <c r="I66" s="186">
        <f>Inp_1!$J$94</f>
        <v>-4.0000000000000001E-3</v>
      </c>
      <c r="J66" s="186">
        <f>Inp_1!$J$94</f>
        <v>-4.0000000000000001E-3</v>
      </c>
      <c r="K66" s="21"/>
    </row>
    <row r="67" spans="2:11" ht="14.25" x14ac:dyDescent="0.45">
      <c r="B67" s="136" t="s">
        <v>48</v>
      </c>
      <c r="C67" s="170" t="s">
        <v>64</v>
      </c>
      <c r="D67" s="170" t="s">
        <v>175</v>
      </c>
      <c r="E67" s="170" t="s">
        <v>202</v>
      </c>
      <c r="G67" s="186">
        <f>Inp_1!$J$94</f>
        <v>-4.0000000000000001E-3</v>
      </c>
      <c r="H67" s="186">
        <f>Inp_1!$J$94</f>
        <v>-4.0000000000000001E-3</v>
      </c>
      <c r="I67" s="186">
        <f>Inp_1!$J$94</f>
        <v>-4.0000000000000001E-3</v>
      </c>
      <c r="J67" s="186">
        <f>Inp_1!$J$94</f>
        <v>-4.0000000000000001E-3</v>
      </c>
      <c r="K67" s="21"/>
    </row>
    <row r="68" spans="2:11" ht="14.25" x14ac:dyDescent="0.45">
      <c r="B68" s="136" t="s">
        <v>49</v>
      </c>
      <c r="C68" s="170" t="s">
        <v>64</v>
      </c>
      <c r="D68" s="170" t="s">
        <v>175</v>
      </c>
      <c r="E68" s="170" t="s">
        <v>202</v>
      </c>
      <c r="G68" s="186">
        <f>Inp_1!$J$94</f>
        <v>-4.0000000000000001E-3</v>
      </c>
      <c r="H68" s="186">
        <f>Inp_1!$J$94</f>
        <v>-4.0000000000000001E-3</v>
      </c>
      <c r="I68" s="186">
        <f>Inp_1!$J$94</f>
        <v>-4.0000000000000001E-3</v>
      </c>
      <c r="J68" s="186">
        <f>Inp_1!$J$94</f>
        <v>-4.0000000000000001E-3</v>
      </c>
      <c r="K68" s="21"/>
    </row>
    <row r="69" spans="2:11" ht="14.25" x14ac:dyDescent="0.45">
      <c r="B69" s="136" t="s">
        <v>50</v>
      </c>
      <c r="C69" s="170" t="s">
        <v>64</v>
      </c>
      <c r="D69" s="170" t="s">
        <v>175</v>
      </c>
      <c r="E69" s="170" t="s">
        <v>202</v>
      </c>
      <c r="G69" s="186">
        <f>Inp_1!$J$94</f>
        <v>-4.0000000000000001E-3</v>
      </c>
      <c r="H69" s="186">
        <f>Inp_1!$J$94</f>
        <v>-4.0000000000000001E-3</v>
      </c>
      <c r="I69" s="186">
        <f>Inp_1!$J$94</f>
        <v>-4.0000000000000001E-3</v>
      </c>
      <c r="J69" s="186">
        <f>Inp_1!$J$94</f>
        <v>-4.0000000000000001E-3</v>
      </c>
      <c r="K69" s="21"/>
    </row>
    <row r="70" spans="2:11" ht="14.25" x14ac:dyDescent="0.45">
      <c r="B70" s="136" t="s">
        <v>51</v>
      </c>
      <c r="C70" s="170" t="s">
        <v>64</v>
      </c>
      <c r="D70" s="170" t="s">
        <v>175</v>
      </c>
      <c r="E70" s="170" t="s">
        <v>202</v>
      </c>
      <c r="G70" s="186">
        <f>Inp_1!$J$94</f>
        <v>-4.0000000000000001E-3</v>
      </c>
      <c r="H70" s="186">
        <f>Inp_1!$J$94</f>
        <v>-4.0000000000000001E-3</v>
      </c>
      <c r="I70" s="186">
        <f>Inp_1!$J$94</f>
        <v>-4.0000000000000001E-3</v>
      </c>
      <c r="J70" s="186">
        <f>Inp_1!$J$94</f>
        <v>-4.0000000000000001E-3</v>
      </c>
      <c r="K70" s="21"/>
    </row>
    <row r="71" spans="2:11" ht="14.25" x14ac:dyDescent="0.45">
      <c r="B71" s="136" t="s">
        <v>79</v>
      </c>
      <c r="C71" s="170" t="s">
        <v>64</v>
      </c>
      <c r="D71" s="170" t="s">
        <v>175</v>
      </c>
      <c r="E71" s="170" t="s">
        <v>202</v>
      </c>
      <c r="G71" s="186">
        <f>Inp_1!$J$94</f>
        <v>-4.0000000000000001E-3</v>
      </c>
      <c r="H71" s="186">
        <f>Inp_1!$J$94</f>
        <v>-4.0000000000000001E-3</v>
      </c>
      <c r="I71" s="186">
        <f>Inp_1!$J$94</f>
        <v>-4.0000000000000001E-3</v>
      </c>
      <c r="J71" s="186">
        <f>Inp_1!$J$94</f>
        <v>-4.0000000000000001E-3</v>
      </c>
      <c r="K71" s="21"/>
    </row>
    <row r="72" spans="2:11" ht="14.25" x14ac:dyDescent="0.45">
      <c r="B72" s="136" t="s">
        <v>53</v>
      </c>
      <c r="C72" s="170" t="s">
        <v>64</v>
      </c>
      <c r="D72" s="170" t="s">
        <v>175</v>
      </c>
      <c r="E72" s="170" t="s">
        <v>202</v>
      </c>
      <c r="G72" s="186">
        <f>Inp_1!$J$94</f>
        <v>-4.0000000000000001E-3</v>
      </c>
      <c r="H72" s="186">
        <f>Inp_1!$J$94</f>
        <v>-4.0000000000000001E-3</v>
      </c>
      <c r="I72" s="186">
        <f>Inp_1!$J$94</f>
        <v>-4.0000000000000001E-3</v>
      </c>
      <c r="J72" s="186">
        <f>Inp_1!$J$94</f>
        <v>-4.0000000000000001E-3</v>
      </c>
      <c r="K72" s="21"/>
    </row>
    <row r="73" spans="2:11" ht="14.25" x14ac:dyDescent="0.45">
      <c r="B73" s="136" t="s">
        <v>54</v>
      </c>
      <c r="C73" s="170" t="s">
        <v>64</v>
      </c>
      <c r="D73" s="170" t="s">
        <v>175</v>
      </c>
      <c r="E73" s="170" t="s">
        <v>202</v>
      </c>
      <c r="G73" s="186">
        <f>Inp_1!$J$94</f>
        <v>-4.0000000000000001E-3</v>
      </c>
      <c r="H73" s="186">
        <f>Inp_1!$J$94</f>
        <v>-4.0000000000000001E-3</v>
      </c>
      <c r="I73" s="186">
        <f>Inp_1!$J$94</f>
        <v>-4.0000000000000001E-3</v>
      </c>
      <c r="J73" s="186">
        <f>Inp_1!$J$94</f>
        <v>-4.0000000000000001E-3</v>
      </c>
      <c r="K73" s="21"/>
    </row>
    <row r="74" spans="2:11" ht="14.25" x14ac:dyDescent="0.45">
      <c r="B74" s="136" t="s">
        <v>55</v>
      </c>
      <c r="C74" s="170" t="s">
        <v>64</v>
      </c>
      <c r="D74" s="170" t="s">
        <v>175</v>
      </c>
      <c r="E74" s="170" t="s">
        <v>202</v>
      </c>
      <c r="G74" s="186">
        <f>Inp_1!$J$94</f>
        <v>-4.0000000000000001E-3</v>
      </c>
      <c r="H74" s="186">
        <f>Inp_1!$J$94</f>
        <v>-4.0000000000000001E-3</v>
      </c>
      <c r="I74" s="186">
        <f>Inp_1!$J$94</f>
        <v>-4.0000000000000001E-3</v>
      </c>
      <c r="J74" s="186">
        <f>Inp_1!$J$94</f>
        <v>-4.0000000000000001E-3</v>
      </c>
      <c r="K74" s="21"/>
    </row>
    <row r="75" spans="2:11" ht="14.25" x14ac:dyDescent="0.45">
      <c r="B75" s="136" t="s">
        <v>56</v>
      </c>
      <c r="C75" s="170" t="s">
        <v>64</v>
      </c>
      <c r="D75" s="170" t="s">
        <v>175</v>
      </c>
      <c r="E75" s="170" t="s">
        <v>202</v>
      </c>
      <c r="G75" s="186">
        <f>Inp_1!$J$94</f>
        <v>-4.0000000000000001E-3</v>
      </c>
      <c r="H75" s="186">
        <f>Inp_1!$J$94</f>
        <v>-4.0000000000000001E-3</v>
      </c>
      <c r="I75" s="186">
        <f>Inp_1!$J$94</f>
        <v>-4.0000000000000001E-3</v>
      </c>
      <c r="J75" s="186">
        <f>Inp_1!$J$94</f>
        <v>-4.0000000000000001E-3</v>
      </c>
      <c r="K75" s="21"/>
    </row>
    <row r="76" spans="2:11" ht="14.25" x14ac:dyDescent="0.45">
      <c r="B76" s="136" t="s">
        <v>59</v>
      </c>
      <c r="C76" s="170" t="s">
        <v>64</v>
      </c>
      <c r="D76" s="170" t="s">
        <v>175</v>
      </c>
      <c r="E76" s="170" t="s">
        <v>202</v>
      </c>
      <c r="G76" s="186">
        <f>Inp_1!$J$94</f>
        <v>-4.0000000000000001E-3</v>
      </c>
      <c r="H76" s="186">
        <f>Inp_1!$J$94</f>
        <v>-4.0000000000000001E-3</v>
      </c>
      <c r="I76" s="186">
        <f>Inp_1!$J$94</f>
        <v>-4.0000000000000001E-3</v>
      </c>
      <c r="J76" s="186">
        <f>Inp_1!$J$94</f>
        <v>-4.0000000000000001E-3</v>
      </c>
      <c r="K76" s="21"/>
    </row>
    <row r="77" spans="2:11" ht="14.25" x14ac:dyDescent="0.45">
      <c r="B77" s="136" t="s">
        <v>57</v>
      </c>
      <c r="C77" s="170" t="s">
        <v>64</v>
      </c>
      <c r="D77" s="170" t="s">
        <v>175</v>
      </c>
      <c r="E77" s="170" t="s">
        <v>202</v>
      </c>
      <c r="G77" s="186">
        <f>Inp_1!$J$94</f>
        <v>-4.0000000000000001E-3</v>
      </c>
      <c r="H77" s="186">
        <f>Inp_1!$J$94</f>
        <v>-4.0000000000000001E-3</v>
      </c>
      <c r="I77" s="186">
        <f>Inp_1!$J$94</f>
        <v>-4.0000000000000001E-3</v>
      </c>
      <c r="J77" s="186">
        <f>Inp_1!$J$94</f>
        <v>-4.0000000000000001E-3</v>
      </c>
      <c r="K77" s="21"/>
    </row>
    <row r="78" spans="2:11" ht="14.25" x14ac:dyDescent="0.45">
      <c r="B78" s="136" t="s">
        <v>58</v>
      </c>
      <c r="C78" s="170" t="s">
        <v>64</v>
      </c>
      <c r="D78" s="170" t="s">
        <v>175</v>
      </c>
      <c r="E78" s="170" t="s">
        <v>202</v>
      </c>
      <c r="G78" s="186">
        <f>Inp_1!$J$94</f>
        <v>-4.0000000000000001E-3</v>
      </c>
      <c r="H78" s="186">
        <f>Inp_1!$J$94</f>
        <v>-4.0000000000000001E-3</v>
      </c>
      <c r="I78" s="186">
        <f>Inp_1!$J$94</f>
        <v>-4.0000000000000001E-3</v>
      </c>
      <c r="J78" s="186">
        <f>Inp_1!$J$94</f>
        <v>-4.0000000000000001E-3</v>
      </c>
      <c r="K78" s="21"/>
    </row>
    <row r="79" spans="2:11" ht="14.25" x14ac:dyDescent="0.45">
      <c r="B79" s="136" t="s">
        <v>60</v>
      </c>
      <c r="C79" s="170" t="s">
        <v>64</v>
      </c>
      <c r="D79" s="170" t="s">
        <v>175</v>
      </c>
      <c r="E79" s="170" t="s">
        <v>202</v>
      </c>
      <c r="G79" s="186">
        <f>Inp_1!$J$94</f>
        <v>-4.0000000000000001E-3</v>
      </c>
      <c r="H79" s="186">
        <f>Inp_1!$J$94</f>
        <v>-4.0000000000000001E-3</v>
      </c>
      <c r="I79" s="186">
        <f>Inp_1!$J$94</f>
        <v>-4.0000000000000001E-3</v>
      </c>
      <c r="J79" s="186">
        <f>Inp_1!$J$94</f>
        <v>-4.0000000000000001E-3</v>
      </c>
      <c r="K79" s="21"/>
    </row>
    <row r="80" spans="2:11" ht="13.9" x14ac:dyDescent="0.4">
      <c r="D80" s="170"/>
      <c r="E80" s="170"/>
    </row>
    <row r="81" spans="2:11" ht="13.9" x14ac:dyDescent="0.4">
      <c r="B81" s="170" t="s">
        <v>32</v>
      </c>
      <c r="C81" s="170" t="s">
        <v>64</v>
      </c>
      <c r="D81" s="170" t="s">
        <v>172</v>
      </c>
      <c r="E81" s="170" t="s">
        <v>35</v>
      </c>
      <c r="F81" s="172"/>
      <c r="G81" s="187">
        <f>SUMIFS(RCV!$F$221:$F$237,RCV!$B$221:$B$237,'Cap &amp; Collar £m'!$B81)</f>
        <v>5441.0950524302671</v>
      </c>
      <c r="H81" s="187">
        <f>SUMIFS(RCV!$F$221:$F$237,RCV!$B$221:$B$237,'Cap &amp; Collar £m'!$B81)</f>
        <v>5441.0950524302671</v>
      </c>
      <c r="I81" s="187">
        <f>SUMIFS(RCV!$F$221:$F$237,RCV!$B$221:$B$237,'Cap &amp; Collar £m'!$B81)</f>
        <v>5441.0950524302671</v>
      </c>
      <c r="J81" s="187">
        <f>SUMIFS(RCV!$F$221:$F$237,RCV!$B$221:$B$237,'Cap &amp; Collar £m'!$B81)</f>
        <v>5441.0950524302671</v>
      </c>
      <c r="K81" s="21"/>
    </row>
    <row r="82" spans="2:11" ht="13.9" x14ac:dyDescent="0.4">
      <c r="B82" s="170" t="s">
        <v>45</v>
      </c>
      <c r="C82" s="170" t="s">
        <v>64</v>
      </c>
      <c r="D82" s="170" t="s">
        <v>172</v>
      </c>
      <c r="E82" s="170" t="s">
        <v>35</v>
      </c>
      <c r="F82" s="172"/>
      <c r="G82" s="187">
        <f>SUMIFS(RCV!$F$221:$F$237,RCV!$B$221:$B$237,'Cap &amp; Collar £m'!$B82)</f>
        <v>3550.9675723530754</v>
      </c>
      <c r="H82" s="187">
        <f>SUMIFS(RCV!$F$221:$F$237,RCV!$B$221:$B$237,'Cap &amp; Collar £m'!$B82)</f>
        <v>3550.9675723530754</v>
      </c>
      <c r="I82" s="187">
        <f>SUMIFS(RCV!$F$221:$F$237,RCV!$B$221:$B$237,'Cap &amp; Collar £m'!$B82)</f>
        <v>3550.9675723530754</v>
      </c>
      <c r="J82" s="187">
        <f>SUMIFS(RCV!$F$221:$F$237,RCV!$B$221:$B$237,'Cap &amp; Collar £m'!$B82)</f>
        <v>3550.9675723530754</v>
      </c>
      <c r="K82" s="21"/>
    </row>
    <row r="83" spans="2:11" ht="13.9" x14ac:dyDescent="0.4">
      <c r="B83" s="170" t="s">
        <v>46</v>
      </c>
      <c r="C83" s="170" t="s">
        <v>64</v>
      </c>
      <c r="D83" s="170" t="s">
        <v>172</v>
      </c>
      <c r="E83" s="170" t="s">
        <v>35</v>
      </c>
      <c r="F83" s="172"/>
      <c r="G83" s="187">
        <f>SUMIFS(RCV!$F$221:$F$237,RCV!$B$221:$B$237,'Cap &amp; Collar £m'!$B83)</f>
        <v>75.491579143492487</v>
      </c>
      <c r="H83" s="187">
        <f>SUMIFS(RCV!$F$221:$F$237,RCV!$B$221:$B$237,'Cap &amp; Collar £m'!$B83)</f>
        <v>75.491579143492487</v>
      </c>
      <c r="I83" s="187">
        <f>SUMIFS(RCV!$F$221:$F$237,RCV!$B$221:$B$237,'Cap &amp; Collar £m'!$B83)</f>
        <v>75.491579143492487</v>
      </c>
      <c r="J83" s="187">
        <f>SUMIFS(RCV!$F$221:$F$237,RCV!$B$221:$B$237,'Cap &amp; Collar £m'!$B83)</f>
        <v>75.491579143492487</v>
      </c>
      <c r="K83" s="21"/>
    </row>
    <row r="84" spans="2:11" ht="13.9" x14ac:dyDescent="0.4">
      <c r="B84" s="170" t="s">
        <v>47</v>
      </c>
      <c r="C84" s="170" t="s">
        <v>64</v>
      </c>
      <c r="D84" s="170" t="s">
        <v>172</v>
      </c>
      <c r="E84" s="170" t="s">
        <v>35</v>
      </c>
      <c r="F84" s="172"/>
      <c r="G84" s="187">
        <f>SUMIFS(RCV!$F$221:$F$237,RCV!$B$221:$B$237,'Cap &amp; Collar £m'!$B84)</f>
        <v>2874.0077139546543</v>
      </c>
      <c r="H84" s="187">
        <f>SUMIFS(RCV!$F$221:$F$237,RCV!$B$221:$B$237,'Cap &amp; Collar £m'!$B84)</f>
        <v>2874.0077139546543</v>
      </c>
      <c r="I84" s="187">
        <f>SUMIFS(RCV!$F$221:$F$237,RCV!$B$221:$B$237,'Cap &amp; Collar £m'!$B84)</f>
        <v>2874.0077139546543</v>
      </c>
      <c r="J84" s="187">
        <f>SUMIFS(RCV!$F$221:$F$237,RCV!$B$221:$B$237,'Cap &amp; Collar £m'!$B84)</f>
        <v>2874.0077139546543</v>
      </c>
      <c r="K84" s="21"/>
    </row>
    <row r="85" spans="2:11" ht="13.9" x14ac:dyDescent="0.4">
      <c r="B85" s="170" t="s">
        <v>48</v>
      </c>
      <c r="C85" s="170" t="s">
        <v>64</v>
      </c>
      <c r="D85" s="170" t="s">
        <v>172</v>
      </c>
      <c r="E85" s="170" t="s">
        <v>35</v>
      </c>
      <c r="F85" s="172"/>
      <c r="G85" s="187">
        <f>SUMIFS(RCV!$F$221:$F$237,RCV!$B$221:$B$237,'Cap &amp; Collar £m'!$B85)</f>
        <v>6739.523186537067</v>
      </c>
      <c r="H85" s="187">
        <f>SUMIFS(RCV!$F$221:$F$237,RCV!$B$221:$B$237,'Cap &amp; Collar £m'!$B85)</f>
        <v>6739.523186537067</v>
      </c>
      <c r="I85" s="187">
        <f>SUMIFS(RCV!$F$221:$F$237,RCV!$B$221:$B$237,'Cap &amp; Collar £m'!$B85)</f>
        <v>6739.523186537067</v>
      </c>
      <c r="J85" s="187">
        <f>SUMIFS(RCV!$F$221:$F$237,RCV!$B$221:$B$237,'Cap &amp; Collar £m'!$B85)</f>
        <v>6739.523186537067</v>
      </c>
      <c r="K85" s="21"/>
    </row>
    <row r="86" spans="2:11" ht="13.9" x14ac:dyDescent="0.4">
      <c r="B86" s="170" t="s">
        <v>49</v>
      </c>
      <c r="C86" s="170" t="s">
        <v>64</v>
      </c>
      <c r="D86" s="170" t="s">
        <v>172</v>
      </c>
      <c r="E86" s="170" t="s">
        <v>35</v>
      </c>
      <c r="F86" s="172"/>
      <c r="G86" s="187">
        <f>SUMIFS(RCV!$F$221:$F$237,RCV!$B$221:$B$237,'Cap &amp; Collar £m'!$B86)</f>
        <v>2204.875827705514</v>
      </c>
      <c r="H86" s="187">
        <f>SUMIFS(RCV!$F$221:$F$237,RCV!$B$221:$B$237,'Cap &amp; Collar £m'!$B86)</f>
        <v>2204.875827705514</v>
      </c>
      <c r="I86" s="187">
        <f>SUMIFS(RCV!$F$221:$F$237,RCV!$B$221:$B$237,'Cap &amp; Collar £m'!$B86)</f>
        <v>2204.875827705514</v>
      </c>
      <c r="J86" s="187">
        <f>SUMIFS(RCV!$F$221:$F$237,RCV!$B$221:$B$237,'Cap &amp; Collar £m'!$B86)</f>
        <v>2204.875827705514</v>
      </c>
      <c r="K86" s="21"/>
    </row>
    <row r="87" spans="2:11" ht="13.9" x14ac:dyDescent="0.4">
      <c r="B87" s="170" t="s">
        <v>50</v>
      </c>
      <c r="C87" s="170" t="s">
        <v>64</v>
      </c>
      <c r="D87" s="170" t="s">
        <v>172</v>
      </c>
      <c r="E87" s="170" t="s">
        <v>35</v>
      </c>
      <c r="F87" s="172"/>
      <c r="G87" s="187">
        <f>SUMIFS(RCV!$F$221:$F$237,RCV!$B$221:$B$237,'Cap &amp; Collar £m'!$B87)</f>
        <v>3789.8887378941708</v>
      </c>
      <c r="H87" s="187">
        <f>SUMIFS(RCV!$F$221:$F$237,RCV!$B$221:$B$237,'Cap &amp; Collar £m'!$B87)</f>
        <v>3789.8887378941708</v>
      </c>
      <c r="I87" s="187">
        <f>SUMIFS(RCV!$F$221:$F$237,RCV!$B$221:$B$237,'Cap &amp; Collar £m'!$B87)</f>
        <v>3789.8887378941708</v>
      </c>
      <c r="J87" s="187">
        <f>SUMIFS(RCV!$F$221:$F$237,RCV!$B$221:$B$237,'Cap &amp; Collar £m'!$B87)</f>
        <v>3789.8887378941708</v>
      </c>
      <c r="K87" s="21"/>
    </row>
    <row r="88" spans="2:11" ht="13.9" x14ac:dyDescent="0.4">
      <c r="B88" s="170" t="s">
        <v>51</v>
      </c>
      <c r="C88" s="170" t="s">
        <v>64</v>
      </c>
      <c r="D88" s="170" t="s">
        <v>172</v>
      </c>
      <c r="E88" s="170" t="s">
        <v>35</v>
      </c>
      <c r="F88" s="172"/>
      <c r="G88" s="187">
        <f>SUMIFS(RCV!$F$221:$F$237,RCV!$B$221:$B$237,'Cap &amp; Collar £m'!$B88)</f>
        <v>9157.6581918288648</v>
      </c>
      <c r="H88" s="187">
        <f>SUMIFS(RCV!$F$221:$F$237,RCV!$B$221:$B$237,'Cap &amp; Collar £m'!$B88)</f>
        <v>9157.6581918288648</v>
      </c>
      <c r="I88" s="187">
        <f>SUMIFS(RCV!$F$221:$F$237,RCV!$B$221:$B$237,'Cap &amp; Collar £m'!$B88)</f>
        <v>9157.6581918288648</v>
      </c>
      <c r="J88" s="187">
        <f>SUMIFS(RCV!$F$221:$F$237,RCV!$B$221:$B$237,'Cap &amp; Collar £m'!$B88)</f>
        <v>9157.6581918288648</v>
      </c>
      <c r="K88" s="21"/>
    </row>
    <row r="89" spans="2:11" ht="13.9" x14ac:dyDescent="0.4">
      <c r="B89" s="170" t="s">
        <v>79</v>
      </c>
      <c r="C89" s="170" t="s">
        <v>64</v>
      </c>
      <c r="D89" s="170" t="s">
        <v>172</v>
      </c>
      <c r="E89" s="170" t="s">
        <v>35</v>
      </c>
      <c r="F89" s="172"/>
      <c r="G89" s="187">
        <f>SUMIFS(RCV!$F$221:$F$237,RCV!$B$221:$B$237,'Cap &amp; Collar £m'!$B89)</f>
        <v>7075.0592989107863</v>
      </c>
      <c r="H89" s="187">
        <f>SUMIFS(RCV!$F$221:$F$237,RCV!$B$221:$B$237,'Cap &amp; Collar £m'!$B89)</f>
        <v>7075.0592989107863</v>
      </c>
      <c r="I89" s="187">
        <f>SUMIFS(RCV!$F$221:$F$237,RCV!$B$221:$B$237,'Cap &amp; Collar £m'!$B89)</f>
        <v>7075.0592989107863</v>
      </c>
      <c r="J89" s="187">
        <f>SUMIFS(RCV!$F$221:$F$237,RCV!$B$221:$B$237,'Cap &amp; Collar £m'!$B89)</f>
        <v>7075.0592989107863</v>
      </c>
      <c r="K89" s="21"/>
    </row>
    <row r="90" spans="2:11" ht="13.9" x14ac:dyDescent="0.4">
      <c r="B90" s="170" t="s">
        <v>53</v>
      </c>
      <c r="C90" s="170" t="s">
        <v>64</v>
      </c>
      <c r="D90" s="170" t="s">
        <v>172</v>
      </c>
      <c r="E90" s="170" t="s">
        <v>35</v>
      </c>
      <c r="F90" s="172"/>
      <c r="G90" s="187">
        <f>SUMIFS(RCV!$F$221:$F$237,RCV!$B$221:$B$237,'Cap &amp; Collar £m'!$B90)</f>
        <v>2120.2033759863093</v>
      </c>
      <c r="H90" s="187">
        <f>SUMIFS(RCV!$F$221:$F$237,RCV!$B$221:$B$237,'Cap &amp; Collar £m'!$B90)</f>
        <v>2120.2033759863093</v>
      </c>
      <c r="I90" s="187">
        <f>SUMIFS(RCV!$F$221:$F$237,RCV!$B$221:$B$237,'Cap &amp; Collar £m'!$B90)</f>
        <v>2120.2033759863093</v>
      </c>
      <c r="J90" s="187">
        <f>SUMIFS(RCV!$F$221:$F$237,RCV!$B$221:$B$237,'Cap &amp; Collar £m'!$B90)</f>
        <v>2120.2033759863093</v>
      </c>
      <c r="K90" s="21"/>
    </row>
    <row r="91" spans="2:11" ht="13.9" x14ac:dyDescent="0.4">
      <c r="B91" s="170" t="s">
        <v>54</v>
      </c>
      <c r="C91" s="170" t="s">
        <v>64</v>
      </c>
      <c r="D91" s="170" t="s">
        <v>172</v>
      </c>
      <c r="E91" s="170" t="s">
        <v>35</v>
      </c>
      <c r="F91" s="172"/>
      <c r="G91" s="187">
        <f>SUMIFS(RCV!$F$221:$F$237,RCV!$B$221:$B$237,'Cap &amp; Collar £m'!$B91)</f>
        <v>4413.5842627861421</v>
      </c>
      <c r="H91" s="187">
        <f>SUMIFS(RCV!$F$221:$F$237,RCV!$B$221:$B$237,'Cap &amp; Collar £m'!$B91)</f>
        <v>4413.5842627861421</v>
      </c>
      <c r="I91" s="187">
        <f>SUMIFS(RCV!$F$221:$F$237,RCV!$B$221:$B$237,'Cap &amp; Collar £m'!$B91)</f>
        <v>4413.5842627861421</v>
      </c>
      <c r="J91" s="187">
        <f>SUMIFS(RCV!$F$221:$F$237,RCV!$B$221:$B$237,'Cap &amp; Collar £m'!$B91)</f>
        <v>4413.5842627861421</v>
      </c>
      <c r="K91" s="21"/>
    </row>
    <row r="92" spans="2:11" ht="13.9" x14ac:dyDescent="0.4">
      <c r="B92" s="170" t="s">
        <v>55</v>
      </c>
      <c r="C92" s="170" t="s">
        <v>64</v>
      </c>
      <c r="D92" s="170" t="s">
        <v>172</v>
      </c>
      <c r="E92" s="170" t="s">
        <v>35</v>
      </c>
      <c r="F92" s="172"/>
      <c r="G92" s="187">
        <f>SUMIFS(RCV!$F$221:$F$237,RCV!$B$221:$B$237,'Cap &amp; Collar £m'!$B92)</f>
        <v>886.93520009203644</v>
      </c>
      <c r="H92" s="187">
        <f>SUMIFS(RCV!$F$221:$F$237,RCV!$B$221:$B$237,'Cap &amp; Collar £m'!$B92)</f>
        <v>886.93520009203644</v>
      </c>
      <c r="I92" s="187">
        <f>SUMIFS(RCV!$F$221:$F$237,RCV!$B$221:$B$237,'Cap &amp; Collar £m'!$B92)</f>
        <v>886.93520009203644</v>
      </c>
      <c r="J92" s="187">
        <f>SUMIFS(RCV!$F$221:$F$237,RCV!$B$221:$B$237,'Cap &amp; Collar £m'!$B92)</f>
        <v>886.93520009203644</v>
      </c>
      <c r="K92" s="21"/>
    </row>
    <row r="93" spans="2:11" ht="13.9" x14ac:dyDescent="0.4">
      <c r="B93" s="170" t="s">
        <v>56</v>
      </c>
      <c r="C93" s="170" t="s">
        <v>64</v>
      </c>
      <c r="D93" s="170" t="s">
        <v>172</v>
      </c>
      <c r="E93" s="170" t="s">
        <v>35</v>
      </c>
      <c r="F93" s="172"/>
      <c r="G93" s="187">
        <f>SUMIFS(RCV!$F$221:$F$237,RCV!$B$221:$B$237,'Cap &amp; Collar £m'!$B93)</f>
        <v>304.12804385499328</v>
      </c>
      <c r="H93" s="187">
        <f>SUMIFS(RCV!$F$221:$F$237,RCV!$B$221:$B$237,'Cap &amp; Collar £m'!$B93)</f>
        <v>304.12804385499328</v>
      </c>
      <c r="I93" s="187">
        <f>SUMIFS(RCV!$F$221:$F$237,RCV!$B$221:$B$237,'Cap &amp; Collar £m'!$B93)</f>
        <v>304.12804385499328</v>
      </c>
      <c r="J93" s="187">
        <f>SUMIFS(RCV!$F$221:$F$237,RCV!$B$221:$B$237,'Cap &amp; Collar £m'!$B93)</f>
        <v>304.12804385499328</v>
      </c>
      <c r="K93" s="21"/>
    </row>
    <row r="94" spans="2:11" ht="13.9" x14ac:dyDescent="0.4">
      <c r="B94" s="170" t="s">
        <v>59</v>
      </c>
      <c r="C94" s="170" t="s">
        <v>64</v>
      </c>
      <c r="D94" s="170" t="s">
        <v>172</v>
      </c>
      <c r="E94" s="170" t="s">
        <v>35</v>
      </c>
      <c r="F94" s="172"/>
      <c r="G94" s="187">
        <f>SUMIFS(RCV!$F$221:$F$237,RCV!$B$221:$B$237,'Cap &amp; Collar £m'!$B94)</f>
        <v>274.85585809981444</v>
      </c>
      <c r="H94" s="187">
        <f>SUMIFS(RCV!$F$221:$F$237,RCV!$B$221:$B$237,'Cap &amp; Collar £m'!$B94)</f>
        <v>274.85585809981444</v>
      </c>
      <c r="I94" s="187">
        <f>SUMIFS(RCV!$F$221:$F$237,RCV!$B$221:$B$237,'Cap &amp; Collar £m'!$B94)</f>
        <v>274.85585809981444</v>
      </c>
      <c r="J94" s="187">
        <f>SUMIFS(RCV!$F$221:$F$237,RCV!$B$221:$B$237,'Cap &amp; Collar £m'!$B94)</f>
        <v>274.85585809981444</v>
      </c>
      <c r="K94" s="21"/>
    </row>
    <row r="95" spans="2:11" ht="13.9" x14ac:dyDescent="0.4">
      <c r="B95" s="170" t="s">
        <v>57</v>
      </c>
      <c r="C95" s="170" t="s">
        <v>64</v>
      </c>
      <c r="D95" s="170" t="s">
        <v>172</v>
      </c>
      <c r="E95" s="170" t="s">
        <v>35</v>
      </c>
      <c r="F95" s="172"/>
      <c r="G95" s="187">
        <f>SUMIFS(RCV!$F$221:$F$237,RCV!$B$221:$B$237,'Cap &amp; Collar £m'!$B95)</f>
        <v>123.35667528854691</v>
      </c>
      <c r="H95" s="187">
        <f>SUMIFS(RCV!$F$221:$F$237,RCV!$B$221:$B$237,'Cap &amp; Collar £m'!$B95)</f>
        <v>123.35667528854691</v>
      </c>
      <c r="I95" s="187">
        <f>SUMIFS(RCV!$F$221:$F$237,RCV!$B$221:$B$237,'Cap &amp; Collar £m'!$B95)</f>
        <v>123.35667528854691</v>
      </c>
      <c r="J95" s="187">
        <f>SUMIFS(RCV!$F$221:$F$237,RCV!$B$221:$B$237,'Cap &amp; Collar £m'!$B95)</f>
        <v>123.35667528854691</v>
      </c>
      <c r="K95" s="21"/>
    </row>
    <row r="96" spans="2:11" ht="13.9" x14ac:dyDescent="0.4">
      <c r="B96" s="170" t="s">
        <v>58</v>
      </c>
      <c r="C96" s="170" t="s">
        <v>64</v>
      </c>
      <c r="D96" s="170" t="s">
        <v>172</v>
      </c>
      <c r="E96" s="170" t="s">
        <v>35</v>
      </c>
      <c r="F96" s="172"/>
      <c r="G96" s="187">
        <f>SUMIFS(RCV!$F$221:$F$237,RCV!$B$221:$B$237,'Cap &amp; Collar £m'!$B96)</f>
        <v>840.52993188734035</v>
      </c>
      <c r="H96" s="187">
        <f>SUMIFS(RCV!$F$221:$F$237,RCV!$B$221:$B$237,'Cap &amp; Collar £m'!$B96)</f>
        <v>840.52993188734035</v>
      </c>
      <c r="I96" s="187">
        <f>SUMIFS(RCV!$F$221:$F$237,RCV!$B$221:$B$237,'Cap &amp; Collar £m'!$B96)</f>
        <v>840.52993188734035</v>
      </c>
      <c r="J96" s="187">
        <f>SUMIFS(RCV!$F$221:$F$237,RCV!$B$221:$B$237,'Cap &amp; Collar £m'!$B96)</f>
        <v>840.52993188734035</v>
      </c>
      <c r="K96" s="21"/>
    </row>
    <row r="97" spans="2:11" ht="13.9" x14ac:dyDescent="0.4">
      <c r="B97" s="170" t="s">
        <v>60</v>
      </c>
      <c r="C97" s="170" t="s">
        <v>64</v>
      </c>
      <c r="D97" s="170" t="s">
        <v>172</v>
      </c>
      <c r="E97" s="170" t="s">
        <v>35</v>
      </c>
      <c r="F97" s="172"/>
      <c r="G97" s="187">
        <f>SUMIFS(RCV!$F$221:$F$237,RCV!$B$221:$B$237,'Cap &amp; Collar £m'!$B97)</f>
        <v>153.9910386248585</v>
      </c>
      <c r="H97" s="187">
        <f>SUMIFS(RCV!$F$221:$F$237,RCV!$B$221:$B$237,'Cap &amp; Collar £m'!$B97)</f>
        <v>153.9910386248585</v>
      </c>
      <c r="I97" s="187">
        <f>SUMIFS(RCV!$F$221:$F$237,RCV!$B$221:$B$237,'Cap &amp; Collar £m'!$B97)</f>
        <v>153.9910386248585</v>
      </c>
      <c r="J97" s="187">
        <f>SUMIFS(RCV!$F$221:$F$237,RCV!$B$221:$B$237,'Cap &amp; Collar £m'!$B97)</f>
        <v>153.9910386248585</v>
      </c>
      <c r="K97" s="21"/>
    </row>
    <row r="98" spans="2:11" ht="13.9" x14ac:dyDescent="0.4">
      <c r="D98" s="170"/>
      <c r="E98" s="170"/>
    </row>
    <row r="99" spans="2:11" ht="13.9" x14ac:dyDescent="0.4">
      <c r="B99" s="170" t="s">
        <v>32</v>
      </c>
      <c r="C99" s="170" t="s">
        <v>64</v>
      </c>
      <c r="D99" s="170" t="s">
        <v>176</v>
      </c>
      <c r="E99" s="170" t="s">
        <v>35</v>
      </c>
      <c r="F99" s="172"/>
      <c r="G99" s="188">
        <f>G63*G81</f>
        <v>-21.764380209721068</v>
      </c>
      <c r="H99" s="188">
        <f t="shared" ref="H99:J99" si="2">H63*H81</f>
        <v>-21.764380209721068</v>
      </c>
      <c r="I99" s="188">
        <f t="shared" si="2"/>
        <v>-21.764380209721068</v>
      </c>
      <c r="J99" s="188">
        <f t="shared" si="2"/>
        <v>-21.764380209721068</v>
      </c>
      <c r="K99" s="21"/>
    </row>
    <row r="100" spans="2:11" ht="13.9" x14ac:dyDescent="0.4">
      <c r="B100" s="170" t="s">
        <v>45</v>
      </c>
      <c r="C100" s="170" t="s">
        <v>64</v>
      </c>
      <c r="D100" s="170" t="s">
        <v>176</v>
      </c>
      <c r="E100" s="170" t="s">
        <v>35</v>
      </c>
      <c r="F100" s="172"/>
      <c r="G100" s="188">
        <f t="shared" ref="G100:J115" si="3">G64*G82</f>
        <v>-14.203870289412302</v>
      </c>
      <c r="H100" s="188">
        <f t="shared" si="3"/>
        <v>-14.203870289412302</v>
      </c>
      <c r="I100" s="188">
        <f t="shared" si="3"/>
        <v>-14.203870289412302</v>
      </c>
      <c r="J100" s="188">
        <f t="shared" si="3"/>
        <v>-14.203870289412302</v>
      </c>
      <c r="K100" s="21"/>
    </row>
    <row r="101" spans="2:11" ht="13.9" x14ac:dyDescent="0.4">
      <c r="B101" s="170" t="s">
        <v>46</v>
      </c>
      <c r="C101" s="170" t="s">
        <v>64</v>
      </c>
      <c r="D101" s="170" t="s">
        <v>176</v>
      </c>
      <c r="E101" s="170" t="s">
        <v>35</v>
      </c>
      <c r="F101" s="172"/>
      <c r="G101" s="188">
        <f t="shared" si="3"/>
        <v>-0.30196631657396994</v>
      </c>
      <c r="H101" s="188">
        <f t="shared" si="3"/>
        <v>-0.30196631657396994</v>
      </c>
      <c r="I101" s="188">
        <f t="shared" si="3"/>
        <v>-0.30196631657396994</v>
      </c>
      <c r="J101" s="188">
        <f t="shared" si="3"/>
        <v>-0.30196631657396994</v>
      </c>
      <c r="K101" s="21"/>
    </row>
    <row r="102" spans="2:11" ht="13.9" x14ac:dyDescent="0.4">
      <c r="B102" s="170" t="s">
        <v>47</v>
      </c>
      <c r="C102" s="170" t="s">
        <v>64</v>
      </c>
      <c r="D102" s="170" t="s">
        <v>176</v>
      </c>
      <c r="E102" s="170" t="s">
        <v>35</v>
      </c>
      <c r="F102" s="172"/>
      <c r="G102" s="188">
        <f t="shared" si="3"/>
        <v>-11.496030855818617</v>
      </c>
      <c r="H102" s="188">
        <f t="shared" si="3"/>
        <v>-11.496030855818617</v>
      </c>
      <c r="I102" s="188">
        <f t="shared" si="3"/>
        <v>-11.496030855818617</v>
      </c>
      <c r="J102" s="188">
        <f t="shared" si="3"/>
        <v>-11.496030855818617</v>
      </c>
      <c r="K102" s="21"/>
    </row>
    <row r="103" spans="2:11" ht="13.9" x14ac:dyDescent="0.4">
      <c r="B103" s="170" t="s">
        <v>48</v>
      </c>
      <c r="C103" s="170" t="s">
        <v>64</v>
      </c>
      <c r="D103" s="170" t="s">
        <v>176</v>
      </c>
      <c r="E103" s="170" t="s">
        <v>35</v>
      </c>
      <c r="F103" s="172"/>
      <c r="G103" s="188">
        <f t="shared" si="3"/>
        <v>-26.958092746148267</v>
      </c>
      <c r="H103" s="188">
        <f t="shared" si="3"/>
        <v>-26.958092746148267</v>
      </c>
      <c r="I103" s="188">
        <f t="shared" si="3"/>
        <v>-26.958092746148267</v>
      </c>
      <c r="J103" s="188">
        <f t="shared" si="3"/>
        <v>-26.958092746148267</v>
      </c>
      <c r="K103" s="21"/>
    </row>
    <row r="104" spans="2:11" ht="13.9" x14ac:dyDescent="0.4">
      <c r="B104" s="170" t="s">
        <v>49</v>
      </c>
      <c r="C104" s="170" t="s">
        <v>64</v>
      </c>
      <c r="D104" s="170" t="s">
        <v>176</v>
      </c>
      <c r="E104" s="170" t="s">
        <v>35</v>
      </c>
      <c r="F104" s="172"/>
      <c r="G104" s="188">
        <f t="shared" si="3"/>
        <v>-8.8195033108220553</v>
      </c>
      <c r="H104" s="188">
        <f t="shared" si="3"/>
        <v>-8.8195033108220553</v>
      </c>
      <c r="I104" s="188">
        <f t="shared" si="3"/>
        <v>-8.8195033108220553</v>
      </c>
      <c r="J104" s="188">
        <f t="shared" si="3"/>
        <v>-8.8195033108220553</v>
      </c>
      <c r="K104" s="21"/>
    </row>
    <row r="105" spans="2:11" ht="13.9" x14ac:dyDescent="0.4">
      <c r="B105" s="170" t="s">
        <v>50</v>
      </c>
      <c r="C105" s="170" t="s">
        <v>64</v>
      </c>
      <c r="D105" s="170" t="s">
        <v>176</v>
      </c>
      <c r="E105" s="170" t="s">
        <v>35</v>
      </c>
      <c r="F105" s="172"/>
      <c r="G105" s="188">
        <f t="shared" si="3"/>
        <v>-15.159554951576684</v>
      </c>
      <c r="H105" s="188">
        <f t="shared" si="3"/>
        <v>-15.159554951576684</v>
      </c>
      <c r="I105" s="188">
        <f t="shared" si="3"/>
        <v>-15.159554951576684</v>
      </c>
      <c r="J105" s="188">
        <f t="shared" si="3"/>
        <v>-15.159554951576684</v>
      </c>
      <c r="K105" s="21"/>
    </row>
    <row r="106" spans="2:11" ht="13.9" x14ac:dyDescent="0.4">
      <c r="B106" s="170" t="s">
        <v>51</v>
      </c>
      <c r="C106" s="170" t="s">
        <v>64</v>
      </c>
      <c r="D106" s="170" t="s">
        <v>176</v>
      </c>
      <c r="E106" s="170" t="s">
        <v>35</v>
      </c>
      <c r="F106" s="172"/>
      <c r="G106" s="188">
        <f t="shared" si="3"/>
        <v>-36.630632767315461</v>
      </c>
      <c r="H106" s="188">
        <f t="shared" si="3"/>
        <v>-36.630632767315461</v>
      </c>
      <c r="I106" s="188">
        <f t="shared" si="3"/>
        <v>-36.630632767315461</v>
      </c>
      <c r="J106" s="188">
        <f t="shared" si="3"/>
        <v>-36.630632767315461</v>
      </c>
      <c r="K106" s="21"/>
    </row>
    <row r="107" spans="2:11" ht="13.9" x14ac:dyDescent="0.4">
      <c r="B107" s="170" t="s">
        <v>79</v>
      </c>
      <c r="C107" s="170" t="s">
        <v>64</v>
      </c>
      <c r="D107" s="170" t="s">
        <v>176</v>
      </c>
      <c r="E107" s="170" t="s">
        <v>35</v>
      </c>
      <c r="F107" s="172"/>
      <c r="G107" s="188">
        <f t="shared" si="3"/>
        <v>-28.300237195643145</v>
      </c>
      <c r="H107" s="188">
        <f t="shared" si="3"/>
        <v>-28.300237195643145</v>
      </c>
      <c r="I107" s="188">
        <f t="shared" si="3"/>
        <v>-28.300237195643145</v>
      </c>
      <c r="J107" s="188">
        <f t="shared" si="3"/>
        <v>-28.300237195643145</v>
      </c>
      <c r="K107" s="21"/>
    </row>
    <row r="108" spans="2:11" ht="13.9" x14ac:dyDescent="0.4">
      <c r="B108" s="170" t="s">
        <v>53</v>
      </c>
      <c r="C108" s="170" t="s">
        <v>64</v>
      </c>
      <c r="D108" s="170" t="s">
        <v>176</v>
      </c>
      <c r="E108" s="170" t="s">
        <v>35</v>
      </c>
      <c r="F108" s="172"/>
      <c r="G108" s="188">
        <f t="shared" si="3"/>
        <v>-8.480813503945237</v>
      </c>
      <c r="H108" s="188">
        <f t="shared" si="3"/>
        <v>-8.480813503945237</v>
      </c>
      <c r="I108" s="188">
        <f t="shared" si="3"/>
        <v>-8.480813503945237</v>
      </c>
      <c r="J108" s="188">
        <f t="shared" si="3"/>
        <v>-8.480813503945237</v>
      </c>
      <c r="K108" s="21"/>
    </row>
    <row r="109" spans="2:11" ht="13.9" x14ac:dyDescent="0.4">
      <c r="B109" s="170" t="s">
        <v>54</v>
      </c>
      <c r="C109" s="170" t="s">
        <v>64</v>
      </c>
      <c r="D109" s="170" t="s">
        <v>176</v>
      </c>
      <c r="E109" s="170" t="s">
        <v>35</v>
      </c>
      <c r="F109" s="172"/>
      <c r="G109" s="188">
        <f t="shared" si="3"/>
        <v>-17.654337051144569</v>
      </c>
      <c r="H109" s="188">
        <f t="shared" si="3"/>
        <v>-17.654337051144569</v>
      </c>
      <c r="I109" s="188">
        <f t="shared" si="3"/>
        <v>-17.654337051144569</v>
      </c>
      <c r="J109" s="188">
        <f t="shared" si="3"/>
        <v>-17.654337051144569</v>
      </c>
      <c r="K109" s="21"/>
    </row>
    <row r="110" spans="2:11" ht="13.9" x14ac:dyDescent="0.4">
      <c r="B110" s="170" t="s">
        <v>55</v>
      </c>
      <c r="C110" s="170" t="s">
        <v>64</v>
      </c>
      <c r="D110" s="170" t="s">
        <v>176</v>
      </c>
      <c r="E110" s="170" t="s">
        <v>35</v>
      </c>
      <c r="F110" s="172"/>
      <c r="G110" s="188">
        <f t="shared" si="3"/>
        <v>-3.5477408003681457</v>
      </c>
      <c r="H110" s="188">
        <f t="shared" si="3"/>
        <v>-3.5477408003681457</v>
      </c>
      <c r="I110" s="188">
        <f t="shared" si="3"/>
        <v>-3.5477408003681457</v>
      </c>
      <c r="J110" s="188">
        <f t="shared" si="3"/>
        <v>-3.5477408003681457</v>
      </c>
      <c r="K110" s="21"/>
    </row>
    <row r="111" spans="2:11" ht="13.9" x14ac:dyDescent="0.4">
      <c r="B111" s="170" t="s">
        <v>56</v>
      </c>
      <c r="C111" s="170" t="s">
        <v>64</v>
      </c>
      <c r="D111" s="170" t="s">
        <v>176</v>
      </c>
      <c r="E111" s="170" t="s">
        <v>35</v>
      </c>
      <c r="F111" s="172"/>
      <c r="G111" s="188">
        <f t="shared" si="3"/>
        <v>-1.2165121754199733</v>
      </c>
      <c r="H111" s="188">
        <f t="shared" si="3"/>
        <v>-1.2165121754199733</v>
      </c>
      <c r="I111" s="188">
        <f t="shared" si="3"/>
        <v>-1.2165121754199733</v>
      </c>
      <c r="J111" s="188">
        <f t="shared" si="3"/>
        <v>-1.2165121754199733</v>
      </c>
      <c r="K111" s="21"/>
    </row>
    <row r="112" spans="2:11" ht="13.9" x14ac:dyDescent="0.4">
      <c r="B112" s="170" t="s">
        <v>59</v>
      </c>
      <c r="C112" s="170" t="s">
        <v>64</v>
      </c>
      <c r="D112" s="170" t="s">
        <v>176</v>
      </c>
      <c r="E112" s="170" t="s">
        <v>35</v>
      </c>
      <c r="F112" s="172"/>
      <c r="G112" s="188">
        <f t="shared" si="3"/>
        <v>-1.0994234323992578</v>
      </c>
      <c r="H112" s="188">
        <f t="shared" si="3"/>
        <v>-1.0994234323992578</v>
      </c>
      <c r="I112" s="188">
        <f t="shared" si="3"/>
        <v>-1.0994234323992578</v>
      </c>
      <c r="J112" s="188">
        <f t="shared" si="3"/>
        <v>-1.0994234323992578</v>
      </c>
      <c r="K112" s="21"/>
    </row>
    <row r="113" spans="1:11" ht="13.9" x14ac:dyDescent="0.4">
      <c r="B113" s="170" t="s">
        <v>57</v>
      </c>
      <c r="C113" s="170" t="s">
        <v>64</v>
      </c>
      <c r="D113" s="170" t="s">
        <v>176</v>
      </c>
      <c r="E113" s="170" t="s">
        <v>35</v>
      </c>
      <c r="F113" s="172"/>
      <c r="G113" s="188">
        <f t="shared" si="3"/>
        <v>-0.49342670115418763</v>
      </c>
      <c r="H113" s="188">
        <f t="shared" si="3"/>
        <v>-0.49342670115418763</v>
      </c>
      <c r="I113" s="188">
        <f t="shared" si="3"/>
        <v>-0.49342670115418763</v>
      </c>
      <c r="J113" s="188">
        <f t="shared" si="3"/>
        <v>-0.49342670115418763</v>
      </c>
      <c r="K113" s="21"/>
    </row>
    <row r="114" spans="1:11" ht="13.9" x14ac:dyDescent="0.4">
      <c r="B114" s="170" t="s">
        <v>58</v>
      </c>
      <c r="C114" s="170" t="s">
        <v>64</v>
      </c>
      <c r="D114" s="170" t="s">
        <v>176</v>
      </c>
      <c r="E114" s="170" t="s">
        <v>35</v>
      </c>
      <c r="F114" s="172"/>
      <c r="G114" s="188">
        <f t="shared" si="3"/>
        <v>-3.3621197275493615</v>
      </c>
      <c r="H114" s="188">
        <f t="shared" si="3"/>
        <v>-3.3621197275493615</v>
      </c>
      <c r="I114" s="188">
        <f t="shared" si="3"/>
        <v>-3.3621197275493615</v>
      </c>
      <c r="J114" s="188">
        <f t="shared" si="3"/>
        <v>-3.3621197275493615</v>
      </c>
      <c r="K114" s="21"/>
    </row>
    <row r="115" spans="1:11" ht="13.9" x14ac:dyDescent="0.4">
      <c r="B115" s="170" t="s">
        <v>60</v>
      </c>
      <c r="C115" s="170" t="s">
        <v>64</v>
      </c>
      <c r="D115" s="170" t="s">
        <v>176</v>
      </c>
      <c r="E115" s="170" t="s">
        <v>35</v>
      </c>
      <c r="F115" s="172"/>
      <c r="G115" s="188">
        <f t="shared" si="3"/>
        <v>-0.61596415449943398</v>
      </c>
      <c r="H115" s="188">
        <f t="shared" si="3"/>
        <v>-0.61596415449943398</v>
      </c>
      <c r="I115" s="188">
        <f t="shared" si="3"/>
        <v>-0.61596415449943398</v>
      </c>
      <c r="J115" s="188">
        <f t="shared" si="3"/>
        <v>-0.61596415449943398</v>
      </c>
      <c r="K115" s="21"/>
    </row>
    <row r="116" spans="1:11" x14ac:dyDescent="0.35">
      <c r="K116"/>
    </row>
    <row r="117" spans="1:11" ht="14.25" x14ac:dyDescent="0.45">
      <c r="A117" s="23" t="s">
        <v>8</v>
      </c>
      <c r="B117" s="23"/>
      <c r="C117" s="23"/>
      <c r="D117" s="23"/>
      <c r="E117" s="23"/>
      <c r="F117" s="23"/>
      <c r="G117" s="209"/>
      <c r="H117" s="209"/>
      <c r="I117" s="209"/>
      <c r="J117" s="209"/>
      <c r="K117" s="23"/>
    </row>
  </sheetData>
  <mergeCells count="2">
    <mergeCell ref="G117:H117"/>
    <mergeCell ref="I117:J117"/>
  </mergeCells>
  <pageMargins left="0.7" right="0.7" top="0.75" bottom="0.75" header="0.3" footer="0.3"/>
  <pageSetup paperSize="9" scale="4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9D750-3691-4343-BAC9-BE76FCED58DD}">
  <sheetPr>
    <tabColor theme="0" tint="-0.249977111117893"/>
    <pageSetUpPr fitToPage="1"/>
  </sheetPr>
  <dimension ref="A1:J85"/>
  <sheetViews>
    <sheetView zoomScale="80" zoomScaleNormal="80" workbookViewId="0"/>
  </sheetViews>
  <sheetFormatPr defaultRowHeight="13.5" x14ac:dyDescent="0.35"/>
  <cols>
    <col min="1" max="2" width="9" style="108"/>
    <col min="3" max="3" width="20.25" style="108" customWidth="1"/>
    <col min="4" max="4" width="29.25" style="108" customWidth="1"/>
    <col min="5" max="5" width="16" style="108" customWidth="1"/>
    <col min="6" max="16384" width="9" style="108"/>
  </cols>
  <sheetData>
    <row r="1" spans="1:10" ht="30.75" x14ac:dyDescent="0.35">
      <c r="A1" s="6" t="str">
        <f ca="1">RIGHT(CELL("filename", A1), LEN(CELL("filename", A1)) - SEARCH("]", CELL("filename", A1)))</f>
        <v>Expected payments £m</v>
      </c>
      <c r="B1" s="6"/>
      <c r="C1" s="6"/>
      <c r="D1" s="6"/>
      <c r="E1" s="6"/>
      <c r="F1" s="6"/>
      <c r="G1" s="6"/>
      <c r="H1" s="6"/>
      <c r="I1" s="6"/>
      <c r="J1" s="6"/>
    </row>
    <row r="2" spans="1:10" x14ac:dyDescent="0.35">
      <c r="A2" s="139"/>
      <c r="B2" s="138"/>
      <c r="C2" s="138"/>
      <c r="D2" s="138"/>
      <c r="E2" s="138"/>
      <c r="F2" s="138"/>
      <c r="G2" s="138"/>
    </row>
    <row r="3" spans="1:10" ht="13.9" x14ac:dyDescent="0.4">
      <c r="A3" s="139"/>
      <c r="B3" s="175" t="s">
        <v>68</v>
      </c>
      <c r="C3" s="175" t="s">
        <v>157</v>
      </c>
      <c r="D3" s="175" t="s">
        <v>137</v>
      </c>
      <c r="E3" s="175" t="s">
        <v>138</v>
      </c>
      <c r="F3" s="176" t="s">
        <v>22</v>
      </c>
      <c r="G3" s="176" t="s">
        <v>23</v>
      </c>
      <c r="H3" s="176" t="s">
        <v>24</v>
      </c>
      <c r="I3" s="176" t="s">
        <v>25</v>
      </c>
      <c r="J3" s="176" t="s">
        <v>26</v>
      </c>
    </row>
    <row r="4" spans="1:10" ht="13.9" x14ac:dyDescent="0.4">
      <c r="A4" s="139"/>
      <c r="B4" s="170"/>
      <c r="C4" s="175"/>
      <c r="D4" s="175"/>
      <c r="E4" s="175"/>
      <c r="F4" s="175"/>
      <c r="G4" s="170"/>
    </row>
    <row r="5" spans="1:10" ht="14.25" x14ac:dyDescent="0.35">
      <c r="A5" s="195" t="s">
        <v>177</v>
      </c>
      <c r="B5" s="27"/>
      <c r="C5" s="27"/>
      <c r="D5" s="27"/>
      <c r="E5" s="27"/>
      <c r="F5" s="27"/>
      <c r="G5" s="27"/>
      <c r="H5" s="27"/>
      <c r="I5" s="27"/>
      <c r="J5" s="27"/>
    </row>
    <row r="6" spans="1:10" x14ac:dyDescent="0.35">
      <c r="A6" s="139"/>
      <c r="B6" s="138"/>
      <c r="C6" s="138"/>
      <c r="D6" s="138"/>
      <c r="E6" s="138"/>
      <c r="F6" s="138"/>
      <c r="G6" s="138"/>
    </row>
    <row r="7" spans="1:10" ht="13.9" x14ac:dyDescent="0.4">
      <c r="A7" s="139"/>
      <c r="B7" s="170" t="s">
        <v>32</v>
      </c>
      <c r="C7" s="170" t="s">
        <v>64</v>
      </c>
      <c r="D7" s="170" t="s">
        <v>223</v>
      </c>
      <c r="E7" s="170" t="s">
        <v>35</v>
      </c>
      <c r="F7" s="174">
        <f>'Expected payments £m PreCap'!G87</f>
        <v>9.7263409838587727</v>
      </c>
      <c r="G7" s="174">
        <f>'Expected payments £m PreCap'!H87</f>
        <v>9.3262908348518323</v>
      </c>
      <c r="H7" s="174">
        <f>'Expected payments £m PreCap'!I87</f>
        <v>4.755432336447913</v>
      </c>
      <c r="I7" s="174">
        <f>'Expected payments £m PreCap'!J87</f>
        <v>-4.8525963405744266</v>
      </c>
      <c r="J7" s="21"/>
    </row>
    <row r="8" spans="1:10" ht="13.9" x14ac:dyDescent="0.4">
      <c r="A8" s="139"/>
      <c r="B8" s="170" t="s">
        <v>45</v>
      </c>
      <c r="C8" s="170" t="s">
        <v>64</v>
      </c>
      <c r="D8" s="170" t="s">
        <v>223</v>
      </c>
      <c r="E8" s="170" t="s">
        <v>35</v>
      </c>
      <c r="F8" s="174">
        <f>'Expected payments £m PreCap'!G88</f>
        <v>9.0943969226119066</v>
      </c>
      <c r="G8" s="174">
        <f>'Expected payments £m PreCap'!H88</f>
        <v>9.8519083294721668</v>
      </c>
      <c r="H8" s="174">
        <f>'Expected payments £m PreCap'!I88</f>
        <v>8.7858784174411948</v>
      </c>
      <c r="I8" s="174">
        <f>'Expected payments £m PreCap'!J88</f>
        <v>0.52977840106988505</v>
      </c>
      <c r="J8" s="21"/>
    </row>
    <row r="9" spans="1:10" ht="13.9" x14ac:dyDescent="0.4">
      <c r="A9" s="139"/>
      <c r="B9" s="170" t="s">
        <v>46</v>
      </c>
      <c r="C9" s="170" t="s">
        <v>64</v>
      </c>
      <c r="D9" s="170" t="s">
        <v>223</v>
      </c>
      <c r="E9" s="170" t="s">
        <v>35</v>
      </c>
      <c r="F9" s="174">
        <f>'Expected payments £m PreCap'!G89</f>
        <v>3.9348432738585251E-2</v>
      </c>
      <c r="G9" s="174">
        <f>'Expected payments £m PreCap'!H89</f>
        <v>5.6763173670418228E-2</v>
      </c>
      <c r="H9" s="174">
        <f>'Expected payments £m PreCap'!I89</f>
        <v>8.5694649471147952E-2</v>
      </c>
      <c r="I9" s="174">
        <f>'Expected payments £m PreCap'!J89</f>
        <v>-0.11332286185225135</v>
      </c>
      <c r="J9" s="21"/>
    </row>
    <row r="10" spans="1:10" ht="14.25" x14ac:dyDescent="0.45">
      <c r="A10" s="136"/>
      <c r="B10" s="170" t="s">
        <v>47</v>
      </c>
      <c r="C10" s="170" t="s">
        <v>64</v>
      </c>
      <c r="D10" s="170" t="s">
        <v>223</v>
      </c>
      <c r="E10" s="170" t="s">
        <v>35</v>
      </c>
      <c r="F10" s="174">
        <f>'Expected payments £m PreCap'!G90</f>
        <v>8.5185023578973418</v>
      </c>
      <c r="G10" s="174">
        <f>'Expected payments £m PreCap'!H90</f>
        <v>10.493261646074281</v>
      </c>
      <c r="H10" s="174">
        <f>'Expected payments £m PreCap'!I90</f>
        <v>9.4090934672674909</v>
      </c>
      <c r="I10" s="174">
        <f>'Expected payments £m PreCap'!J90</f>
        <v>3.4994651465585953</v>
      </c>
      <c r="J10" s="21"/>
    </row>
    <row r="11" spans="1:10" ht="13.9" x14ac:dyDescent="0.4">
      <c r="A11" s="139"/>
      <c r="B11" s="170" t="s">
        <v>48</v>
      </c>
      <c r="C11" s="170" t="s">
        <v>64</v>
      </c>
      <c r="D11" s="170" t="s">
        <v>223</v>
      </c>
      <c r="E11" s="170" t="s">
        <v>35</v>
      </c>
      <c r="F11" s="174">
        <f>'Expected payments £m PreCap'!G91</f>
        <v>5.9913977996613212</v>
      </c>
      <c r="G11" s="174">
        <f>'Expected payments £m PreCap'!H91</f>
        <v>9.1516272300730765</v>
      </c>
      <c r="H11" s="174">
        <f>'Expected payments £m PreCap'!I91</f>
        <v>2.4256465614485605</v>
      </c>
      <c r="I11" s="174">
        <f>'Expected payments £m PreCap'!J91</f>
        <v>-20.803002032917249</v>
      </c>
      <c r="J11" s="21"/>
    </row>
    <row r="12" spans="1:10" ht="13.9" x14ac:dyDescent="0.4">
      <c r="A12" s="139"/>
      <c r="B12" s="170" t="s">
        <v>49</v>
      </c>
      <c r="C12" s="170" t="s">
        <v>64</v>
      </c>
      <c r="D12" s="170" t="s">
        <v>223</v>
      </c>
      <c r="E12" s="170" t="s">
        <v>35</v>
      </c>
      <c r="F12" s="174">
        <f>'Expected payments £m PreCap'!G92</f>
        <v>1.8876320533309372</v>
      </c>
      <c r="G12" s="174">
        <f>'Expected payments £m PreCap'!H92</f>
        <v>2.1980926572801378</v>
      </c>
      <c r="H12" s="174">
        <f>'Expected payments £m PreCap'!I92</f>
        <v>-0.41096073231680019</v>
      </c>
      <c r="I12" s="174">
        <f>'Expected payments £m PreCap'!J92</f>
        <v>-5.775390943143579</v>
      </c>
      <c r="J12" s="21"/>
    </row>
    <row r="13" spans="1:10" ht="13.9" x14ac:dyDescent="0.4">
      <c r="A13" s="139"/>
      <c r="B13" s="170" t="s">
        <v>50</v>
      </c>
      <c r="C13" s="170" t="s">
        <v>64</v>
      </c>
      <c r="D13" s="170" t="s">
        <v>223</v>
      </c>
      <c r="E13" s="170" t="s">
        <v>35</v>
      </c>
      <c r="F13" s="174">
        <f>'Expected payments £m PreCap'!G93</f>
        <v>-12.658912169510641</v>
      </c>
      <c r="G13" s="174">
        <f>'Expected payments £m PreCap'!H93</f>
        <v>-9.7985876946729533</v>
      </c>
      <c r="H13" s="174">
        <f>'Expected payments £m PreCap'!I93</f>
        <v>-15.064964042451482</v>
      </c>
      <c r="I13" s="174">
        <f>'Expected payments £m PreCap'!J93</f>
        <v>-24.029212633467147</v>
      </c>
      <c r="J13" s="21"/>
    </row>
    <row r="14" spans="1:10" ht="13.9" x14ac:dyDescent="0.4">
      <c r="A14" s="139"/>
      <c r="B14" s="170" t="s">
        <v>51</v>
      </c>
      <c r="C14" s="170" t="s">
        <v>64</v>
      </c>
      <c r="D14" s="170" t="s">
        <v>223</v>
      </c>
      <c r="E14" s="170" t="s">
        <v>35</v>
      </c>
      <c r="F14" s="174">
        <f>'Expected payments £m PreCap'!G94</f>
        <v>-38.425223655929344</v>
      </c>
      <c r="G14" s="174">
        <f>'Expected payments £m PreCap'!H94</f>
        <v>-45.226945317149912</v>
      </c>
      <c r="H14" s="174">
        <f>'Expected payments £m PreCap'!I94</f>
        <v>-55.055842855608759</v>
      </c>
      <c r="I14" s="174">
        <f>'Expected payments £m PreCap'!J94</f>
        <v>-72.274503432286963</v>
      </c>
      <c r="J14" s="21"/>
    </row>
    <row r="15" spans="1:10" ht="13.9" x14ac:dyDescent="0.4">
      <c r="A15" s="139"/>
      <c r="B15" s="170" t="s">
        <v>79</v>
      </c>
      <c r="C15" s="170" t="s">
        <v>64</v>
      </c>
      <c r="D15" s="170" t="s">
        <v>223</v>
      </c>
      <c r="E15" s="170" t="s">
        <v>35</v>
      </c>
      <c r="F15" s="174">
        <f>'Expected payments £m PreCap'!G95</f>
        <v>13.449288405963504</v>
      </c>
      <c r="G15" s="174">
        <f>'Expected payments £m PreCap'!H95</f>
        <v>18.776061422169249</v>
      </c>
      <c r="H15" s="174">
        <f>'Expected payments £m PreCap'!I95</f>
        <v>14.586432919545661</v>
      </c>
      <c r="I15" s="174">
        <f>'Expected payments £m PreCap'!J95</f>
        <v>-2.0590201155038437</v>
      </c>
      <c r="J15" s="21"/>
    </row>
    <row r="16" spans="1:10" ht="13.9" x14ac:dyDescent="0.4">
      <c r="A16" s="139"/>
      <c r="B16" s="170" t="s">
        <v>53</v>
      </c>
      <c r="C16" s="170" t="s">
        <v>64</v>
      </c>
      <c r="D16" s="170" t="s">
        <v>223</v>
      </c>
      <c r="E16" s="170" t="s">
        <v>35</v>
      </c>
      <c r="F16" s="174">
        <f>'Expected payments £m PreCap'!G96</f>
        <v>7.3215402004151056</v>
      </c>
      <c r="G16" s="174">
        <f>'Expected payments £m PreCap'!H96</f>
        <v>9.241725136142243</v>
      </c>
      <c r="H16" s="174">
        <f>'Expected payments £m PreCap'!I96</f>
        <v>6.6380462431054053</v>
      </c>
      <c r="I16" s="174">
        <f>'Expected payments £m PreCap'!J96</f>
        <v>3.3059601655946649</v>
      </c>
      <c r="J16" s="21"/>
    </row>
    <row r="17" spans="1:10" ht="13.9" x14ac:dyDescent="0.4">
      <c r="A17" s="139"/>
      <c r="B17" s="170" t="s">
        <v>54</v>
      </c>
      <c r="C17" s="170" t="s">
        <v>64</v>
      </c>
      <c r="D17" s="170" t="s">
        <v>223</v>
      </c>
      <c r="E17" s="170" t="s">
        <v>35</v>
      </c>
      <c r="F17" s="174">
        <f>'Expected payments £m PreCap'!G97</f>
        <v>5.89453654472418</v>
      </c>
      <c r="G17" s="174">
        <f>'Expected payments £m PreCap'!H97</f>
        <v>6.4911056156086833</v>
      </c>
      <c r="H17" s="174">
        <f>'Expected payments £m PreCap'!I97</f>
        <v>1.8232238407914938</v>
      </c>
      <c r="I17" s="174">
        <f>'Expected payments £m PreCap'!J97</f>
        <v>-7.1122402418132538</v>
      </c>
      <c r="J17" s="21"/>
    </row>
    <row r="18" spans="1:10" ht="13.9" x14ac:dyDescent="0.4">
      <c r="A18" s="139"/>
      <c r="B18" s="170" t="s">
        <v>55</v>
      </c>
      <c r="C18" s="170" t="s">
        <v>64</v>
      </c>
      <c r="D18" s="170" t="s">
        <v>223</v>
      </c>
      <c r="E18" s="170" t="s">
        <v>35</v>
      </c>
      <c r="F18" s="174">
        <f>'Expected payments £m PreCap'!G98</f>
        <v>-0.54907979780962746</v>
      </c>
      <c r="G18" s="174">
        <f>'Expected payments £m PreCap'!H98</f>
        <v>-0.20206128250372801</v>
      </c>
      <c r="H18" s="174">
        <f>'Expected payments £m PreCap'!I98</f>
        <v>-1.6403349683392101</v>
      </c>
      <c r="I18" s="174">
        <f>'Expected payments £m PreCap'!J98</f>
        <v>-2.9463887242089606</v>
      </c>
      <c r="J18" s="21"/>
    </row>
    <row r="19" spans="1:10" ht="13.9" x14ac:dyDescent="0.4">
      <c r="A19" s="139"/>
      <c r="B19" s="170" t="s">
        <v>56</v>
      </c>
      <c r="C19" s="170" t="s">
        <v>64</v>
      </c>
      <c r="D19" s="170" t="s">
        <v>223</v>
      </c>
      <c r="E19" s="170" t="s">
        <v>35</v>
      </c>
      <c r="F19" s="174">
        <f>'Expected payments £m PreCap'!G99</f>
        <v>0.57697191629180367</v>
      </c>
      <c r="G19" s="174">
        <f>'Expected payments £m PreCap'!H99</f>
        <v>0.95404297158393725</v>
      </c>
      <c r="H19" s="174">
        <f>'Expected payments £m PreCap'!I99</f>
        <v>0.60249933045870907</v>
      </c>
      <c r="I19" s="174">
        <f>'Expected payments £m PreCap'!J99</f>
        <v>0.36295787457160084</v>
      </c>
      <c r="J19" s="21"/>
    </row>
    <row r="20" spans="1:10" ht="13.9" x14ac:dyDescent="0.4">
      <c r="A20" s="139"/>
      <c r="B20" s="170" t="s">
        <v>59</v>
      </c>
      <c r="C20" s="170" t="s">
        <v>64</v>
      </c>
      <c r="D20" s="170" t="s">
        <v>223</v>
      </c>
      <c r="E20" s="170" t="s">
        <v>35</v>
      </c>
      <c r="F20" s="174">
        <f>'Expected payments £m PreCap'!G100</f>
        <v>0.25922826185713771</v>
      </c>
      <c r="G20" s="174">
        <f>'Expected payments £m PreCap'!H100</f>
        <v>0.91244690704499276</v>
      </c>
      <c r="H20" s="174">
        <f>'Expected payments £m PreCap'!I100</f>
        <v>0.17547524386898594</v>
      </c>
      <c r="I20" s="174">
        <f>'Expected payments £m PreCap'!J100</f>
        <v>-0.57644264519435151</v>
      </c>
      <c r="J20" s="21"/>
    </row>
    <row r="21" spans="1:10" ht="13.9" x14ac:dyDescent="0.4">
      <c r="A21" s="139"/>
      <c r="B21" s="170" t="s">
        <v>57</v>
      </c>
      <c r="C21" s="170" t="s">
        <v>64</v>
      </c>
      <c r="D21" s="170" t="s">
        <v>223</v>
      </c>
      <c r="E21" s="170" t="s">
        <v>35</v>
      </c>
      <c r="F21" s="174">
        <f>'Expected payments £m PreCap'!G101</f>
        <v>0.40421078604123795</v>
      </c>
      <c r="G21" s="174">
        <f>'Expected payments £m PreCap'!H101</f>
        <v>0.46710628522931391</v>
      </c>
      <c r="H21" s="174">
        <f>'Expected payments £m PreCap'!I101</f>
        <v>0.40164350943724031</v>
      </c>
      <c r="I21" s="174">
        <f>'Expected payments £m PreCap'!J101</f>
        <v>0.25239234846936115</v>
      </c>
      <c r="J21" s="21"/>
    </row>
    <row r="22" spans="1:10" ht="13.9" x14ac:dyDescent="0.4">
      <c r="A22" s="139"/>
      <c r="B22" s="170" t="s">
        <v>58</v>
      </c>
      <c r="C22" s="170" t="s">
        <v>64</v>
      </c>
      <c r="D22" s="170" t="s">
        <v>223</v>
      </c>
      <c r="E22" s="170" t="s">
        <v>35</v>
      </c>
      <c r="F22" s="174">
        <f>'Expected payments £m PreCap'!G102</f>
        <v>0.42024864104153786</v>
      </c>
      <c r="G22" s="174">
        <f>'Expected payments £m PreCap'!H102</f>
        <v>-6.4196277449418859E-2</v>
      </c>
      <c r="H22" s="174">
        <f>'Expected payments £m PreCap'!I102</f>
        <v>-1.7104961164318881</v>
      </c>
      <c r="I22" s="174">
        <f>'Expected payments £m PreCap'!J102</f>
        <v>-3.5791913446132724</v>
      </c>
      <c r="J22" s="21"/>
    </row>
    <row r="23" spans="1:10" ht="13.9" x14ac:dyDescent="0.4">
      <c r="A23" s="139"/>
      <c r="B23" s="170" t="s">
        <v>60</v>
      </c>
      <c r="C23" s="170" t="s">
        <v>64</v>
      </c>
      <c r="D23" s="170" t="s">
        <v>223</v>
      </c>
      <c r="E23" s="170" t="s">
        <v>35</v>
      </c>
      <c r="F23" s="174">
        <f>'Expected payments £m PreCap'!G103</f>
        <v>-0.10143726859875646</v>
      </c>
      <c r="G23" s="174">
        <f>'Expected payments £m PreCap'!H103</f>
        <v>-9.8117853197142946E-2</v>
      </c>
      <c r="H23" s="174">
        <f>'Expected payments £m PreCap'!I103</f>
        <v>-0.14985975935738821</v>
      </c>
      <c r="I23" s="174">
        <f>'Expected payments £m PreCap'!J103</f>
        <v>-0.61109075748584829</v>
      </c>
      <c r="J23" s="21"/>
    </row>
    <row r="24" spans="1:10" ht="14.25" x14ac:dyDescent="0.45">
      <c r="A24" s="139"/>
      <c r="B24" s="136"/>
      <c r="C24" s="136"/>
      <c r="D24" s="136"/>
      <c r="E24" s="136"/>
      <c r="F24" s="136"/>
      <c r="G24" s="136"/>
    </row>
    <row r="25" spans="1:10" ht="14.25" x14ac:dyDescent="0.35">
      <c r="A25" s="195" t="s">
        <v>173</v>
      </c>
      <c r="B25" s="27"/>
      <c r="C25" s="27"/>
      <c r="D25" s="27"/>
      <c r="E25" s="27"/>
      <c r="F25" s="27"/>
      <c r="G25" s="27"/>
      <c r="H25" s="27"/>
      <c r="I25" s="27"/>
      <c r="J25" s="27"/>
    </row>
    <row r="26" spans="1:10" ht="14.25" x14ac:dyDescent="0.45">
      <c r="A26" s="139"/>
      <c r="B26" s="136"/>
      <c r="C26" s="136"/>
      <c r="D26" s="136"/>
      <c r="E26" s="136"/>
      <c r="F26" s="136"/>
      <c r="G26" s="136"/>
    </row>
    <row r="27" spans="1:10" ht="13.9" x14ac:dyDescent="0.4">
      <c r="A27" s="139"/>
      <c r="B27" s="170" t="s">
        <v>32</v>
      </c>
      <c r="C27" s="170" t="s">
        <v>64</v>
      </c>
      <c r="D27" s="170" t="s">
        <v>173</v>
      </c>
      <c r="E27" s="170" t="s">
        <v>35</v>
      </c>
      <c r="F27" s="174">
        <f>'Cap &amp; Collar £m'!G43</f>
        <v>21.764380209721068</v>
      </c>
      <c r="G27" s="174">
        <f>'Cap &amp; Collar £m'!H43</f>
        <v>21.764380209721068</v>
      </c>
      <c r="H27" s="174">
        <f>'Cap &amp; Collar £m'!I43</f>
        <v>21.764380209721068</v>
      </c>
      <c r="I27" s="174">
        <f>'Cap &amp; Collar £m'!J43</f>
        <v>21.764380209721068</v>
      </c>
      <c r="J27" s="21"/>
    </row>
    <row r="28" spans="1:10" ht="13.9" x14ac:dyDescent="0.4">
      <c r="A28" s="139"/>
      <c r="B28" s="170" t="s">
        <v>45</v>
      </c>
      <c r="C28" s="170" t="s">
        <v>64</v>
      </c>
      <c r="D28" s="170" t="s">
        <v>173</v>
      </c>
      <c r="E28" s="170" t="s">
        <v>35</v>
      </c>
      <c r="F28" s="174">
        <f>'Cap &amp; Collar £m'!G44</f>
        <v>14.203870289412302</v>
      </c>
      <c r="G28" s="174">
        <f>'Cap &amp; Collar £m'!H44</f>
        <v>14.203870289412302</v>
      </c>
      <c r="H28" s="174">
        <f>'Cap &amp; Collar £m'!I44</f>
        <v>14.203870289412302</v>
      </c>
      <c r="I28" s="174">
        <f>'Cap &amp; Collar £m'!J44</f>
        <v>14.203870289412302</v>
      </c>
      <c r="J28" s="21"/>
    </row>
    <row r="29" spans="1:10" ht="13.9" x14ac:dyDescent="0.4">
      <c r="A29" s="139"/>
      <c r="B29" s="170" t="s">
        <v>46</v>
      </c>
      <c r="C29" s="170" t="s">
        <v>64</v>
      </c>
      <c r="D29" s="170" t="s">
        <v>173</v>
      </c>
      <c r="E29" s="170" t="s">
        <v>35</v>
      </c>
      <c r="F29" s="174">
        <f>'Cap &amp; Collar £m'!G45</f>
        <v>0.30196631657396994</v>
      </c>
      <c r="G29" s="174">
        <f>'Cap &amp; Collar £m'!H45</f>
        <v>0.30196631657396994</v>
      </c>
      <c r="H29" s="174">
        <f>'Cap &amp; Collar £m'!I45</f>
        <v>0.30196631657396994</v>
      </c>
      <c r="I29" s="174">
        <f>'Cap &amp; Collar £m'!J45</f>
        <v>0.30196631657396994</v>
      </c>
      <c r="J29" s="21"/>
    </row>
    <row r="30" spans="1:10" ht="13.9" x14ac:dyDescent="0.4">
      <c r="A30" s="139"/>
      <c r="B30" s="170" t="s">
        <v>47</v>
      </c>
      <c r="C30" s="170" t="s">
        <v>64</v>
      </c>
      <c r="D30" s="170" t="s">
        <v>173</v>
      </c>
      <c r="E30" s="170" t="s">
        <v>35</v>
      </c>
      <c r="F30" s="174">
        <f>'Cap &amp; Collar £m'!G46</f>
        <v>11.496030855818617</v>
      </c>
      <c r="G30" s="174">
        <f>'Cap &amp; Collar £m'!H46</f>
        <v>11.496030855818617</v>
      </c>
      <c r="H30" s="174">
        <f>'Cap &amp; Collar £m'!I46</f>
        <v>11.496030855818617</v>
      </c>
      <c r="I30" s="174">
        <f>'Cap &amp; Collar £m'!J46</f>
        <v>11.496030855818617</v>
      </c>
      <c r="J30" s="21"/>
    </row>
    <row r="31" spans="1:10" ht="13.9" x14ac:dyDescent="0.4">
      <c r="A31" s="139"/>
      <c r="B31" s="170" t="s">
        <v>48</v>
      </c>
      <c r="C31" s="170" t="s">
        <v>64</v>
      </c>
      <c r="D31" s="170" t="s">
        <v>173</v>
      </c>
      <c r="E31" s="170" t="s">
        <v>35</v>
      </c>
      <c r="F31" s="174">
        <f>'Cap &amp; Collar £m'!G47</f>
        <v>26.958092746148267</v>
      </c>
      <c r="G31" s="174">
        <f>'Cap &amp; Collar £m'!H47</f>
        <v>26.958092746148267</v>
      </c>
      <c r="H31" s="174">
        <f>'Cap &amp; Collar £m'!I47</f>
        <v>26.958092746148267</v>
      </c>
      <c r="I31" s="174">
        <f>'Cap &amp; Collar £m'!J47</f>
        <v>26.958092746148267</v>
      </c>
      <c r="J31" s="21"/>
    </row>
    <row r="32" spans="1:10" ht="13.9" x14ac:dyDescent="0.4">
      <c r="A32" s="139"/>
      <c r="B32" s="170" t="s">
        <v>49</v>
      </c>
      <c r="C32" s="170" t="s">
        <v>64</v>
      </c>
      <c r="D32" s="170" t="s">
        <v>173</v>
      </c>
      <c r="E32" s="170" t="s">
        <v>35</v>
      </c>
      <c r="F32" s="174">
        <f>'Cap &amp; Collar £m'!G48</f>
        <v>8.8195033108220553</v>
      </c>
      <c r="G32" s="174">
        <f>'Cap &amp; Collar £m'!H48</f>
        <v>8.8195033108220553</v>
      </c>
      <c r="H32" s="174">
        <f>'Cap &amp; Collar £m'!I48</f>
        <v>8.8195033108220553</v>
      </c>
      <c r="I32" s="174">
        <f>'Cap &amp; Collar £m'!J48</f>
        <v>8.8195033108220553</v>
      </c>
      <c r="J32" s="21"/>
    </row>
    <row r="33" spans="1:10" ht="13.9" x14ac:dyDescent="0.4">
      <c r="A33" s="139"/>
      <c r="B33" s="170" t="s">
        <v>50</v>
      </c>
      <c r="C33" s="170" t="s">
        <v>64</v>
      </c>
      <c r="D33" s="170" t="s">
        <v>173</v>
      </c>
      <c r="E33" s="170" t="s">
        <v>35</v>
      </c>
      <c r="F33" s="174">
        <f>'Cap &amp; Collar £m'!G49</f>
        <v>15.159554951576684</v>
      </c>
      <c r="G33" s="174">
        <f>'Cap &amp; Collar £m'!H49</f>
        <v>15.159554951576684</v>
      </c>
      <c r="H33" s="174">
        <f>'Cap &amp; Collar £m'!I49</f>
        <v>15.159554951576684</v>
      </c>
      <c r="I33" s="174">
        <f>'Cap &amp; Collar £m'!J49</f>
        <v>15.159554951576684</v>
      </c>
      <c r="J33" s="21"/>
    </row>
    <row r="34" spans="1:10" ht="13.9" x14ac:dyDescent="0.4">
      <c r="A34" s="139"/>
      <c r="B34" s="170" t="s">
        <v>51</v>
      </c>
      <c r="C34" s="170" t="s">
        <v>64</v>
      </c>
      <c r="D34" s="170" t="s">
        <v>173</v>
      </c>
      <c r="E34" s="170" t="s">
        <v>35</v>
      </c>
      <c r="F34" s="174">
        <f>'Cap &amp; Collar £m'!G50</f>
        <v>36.630632767315461</v>
      </c>
      <c r="G34" s="174">
        <f>'Cap &amp; Collar £m'!H50</f>
        <v>36.630632767315461</v>
      </c>
      <c r="H34" s="174">
        <f>'Cap &amp; Collar £m'!I50</f>
        <v>36.630632767315461</v>
      </c>
      <c r="I34" s="174">
        <f>'Cap &amp; Collar £m'!J50</f>
        <v>36.630632767315461</v>
      </c>
      <c r="J34" s="21"/>
    </row>
    <row r="35" spans="1:10" ht="13.9" x14ac:dyDescent="0.4">
      <c r="A35" s="139"/>
      <c r="B35" s="170" t="s">
        <v>79</v>
      </c>
      <c r="C35" s="170" t="s">
        <v>64</v>
      </c>
      <c r="D35" s="170" t="s">
        <v>173</v>
      </c>
      <c r="E35" s="170" t="s">
        <v>35</v>
      </c>
      <c r="F35" s="174">
        <f>'Cap &amp; Collar £m'!G51</f>
        <v>28.300237195643145</v>
      </c>
      <c r="G35" s="174">
        <f>'Cap &amp; Collar £m'!H51</f>
        <v>28.300237195643145</v>
      </c>
      <c r="H35" s="174">
        <f>'Cap &amp; Collar £m'!I51</f>
        <v>28.300237195643145</v>
      </c>
      <c r="I35" s="174">
        <f>'Cap &amp; Collar £m'!J51</f>
        <v>28.300237195643145</v>
      </c>
      <c r="J35" s="21"/>
    </row>
    <row r="36" spans="1:10" ht="13.9" x14ac:dyDescent="0.4">
      <c r="A36" s="139"/>
      <c r="B36" s="170" t="s">
        <v>53</v>
      </c>
      <c r="C36" s="170" t="s">
        <v>64</v>
      </c>
      <c r="D36" s="170" t="s">
        <v>173</v>
      </c>
      <c r="E36" s="170" t="s">
        <v>35</v>
      </c>
      <c r="F36" s="174">
        <f>'Cap &amp; Collar £m'!G52</f>
        <v>8.480813503945237</v>
      </c>
      <c r="G36" s="174">
        <f>'Cap &amp; Collar £m'!H52</f>
        <v>8.480813503945237</v>
      </c>
      <c r="H36" s="174">
        <f>'Cap &amp; Collar £m'!I52</f>
        <v>8.480813503945237</v>
      </c>
      <c r="I36" s="174">
        <f>'Cap &amp; Collar £m'!J52</f>
        <v>8.480813503945237</v>
      </c>
      <c r="J36" s="21"/>
    </row>
    <row r="37" spans="1:10" ht="13.9" x14ac:dyDescent="0.4">
      <c r="A37" s="139"/>
      <c r="B37" s="170" t="s">
        <v>54</v>
      </c>
      <c r="C37" s="170" t="s">
        <v>64</v>
      </c>
      <c r="D37" s="170" t="s">
        <v>173</v>
      </c>
      <c r="E37" s="170" t="s">
        <v>35</v>
      </c>
      <c r="F37" s="174">
        <f>'Cap &amp; Collar £m'!G53</f>
        <v>17.654337051144569</v>
      </c>
      <c r="G37" s="174">
        <f>'Cap &amp; Collar £m'!H53</f>
        <v>17.654337051144569</v>
      </c>
      <c r="H37" s="174">
        <f>'Cap &amp; Collar £m'!I53</f>
        <v>17.654337051144569</v>
      </c>
      <c r="I37" s="174">
        <f>'Cap &amp; Collar £m'!J53</f>
        <v>17.654337051144569</v>
      </c>
      <c r="J37" s="21"/>
    </row>
    <row r="38" spans="1:10" ht="13.9" x14ac:dyDescent="0.4">
      <c r="A38" s="139"/>
      <c r="B38" s="170" t="s">
        <v>55</v>
      </c>
      <c r="C38" s="170" t="s">
        <v>64</v>
      </c>
      <c r="D38" s="170" t="s">
        <v>173</v>
      </c>
      <c r="E38" s="170" t="s">
        <v>35</v>
      </c>
      <c r="F38" s="174">
        <f>'Cap &amp; Collar £m'!G54</f>
        <v>3.5477408003681457</v>
      </c>
      <c r="G38" s="174">
        <f>'Cap &amp; Collar £m'!H54</f>
        <v>3.5477408003681457</v>
      </c>
      <c r="H38" s="174">
        <f>'Cap &amp; Collar £m'!I54</f>
        <v>3.5477408003681457</v>
      </c>
      <c r="I38" s="174">
        <f>'Cap &amp; Collar £m'!J54</f>
        <v>3.5477408003681457</v>
      </c>
      <c r="J38" s="21"/>
    </row>
    <row r="39" spans="1:10" ht="13.9" x14ac:dyDescent="0.4">
      <c r="A39" s="139"/>
      <c r="B39" s="170" t="s">
        <v>56</v>
      </c>
      <c r="C39" s="170" t="s">
        <v>64</v>
      </c>
      <c r="D39" s="170" t="s">
        <v>173</v>
      </c>
      <c r="E39" s="170" t="s">
        <v>35</v>
      </c>
      <c r="F39" s="174">
        <f>'Cap &amp; Collar £m'!G55</f>
        <v>1.2165121754199733</v>
      </c>
      <c r="G39" s="174">
        <f>'Cap &amp; Collar £m'!H55</f>
        <v>1.2165121754199733</v>
      </c>
      <c r="H39" s="174">
        <f>'Cap &amp; Collar £m'!I55</f>
        <v>1.2165121754199733</v>
      </c>
      <c r="I39" s="174">
        <f>'Cap &amp; Collar £m'!J55</f>
        <v>1.2165121754199733</v>
      </c>
      <c r="J39" s="21"/>
    </row>
    <row r="40" spans="1:10" ht="13.9" x14ac:dyDescent="0.4">
      <c r="A40" s="139"/>
      <c r="B40" s="170" t="s">
        <v>59</v>
      </c>
      <c r="C40" s="170" t="s">
        <v>64</v>
      </c>
      <c r="D40" s="170" t="s">
        <v>173</v>
      </c>
      <c r="E40" s="170" t="s">
        <v>35</v>
      </c>
      <c r="F40" s="174">
        <f>'Cap &amp; Collar £m'!G56</f>
        <v>1.0994234323992578</v>
      </c>
      <c r="G40" s="174">
        <f>'Cap &amp; Collar £m'!H56</f>
        <v>1.0994234323992578</v>
      </c>
      <c r="H40" s="174">
        <f>'Cap &amp; Collar £m'!I56</f>
        <v>1.0994234323992578</v>
      </c>
      <c r="I40" s="174">
        <f>'Cap &amp; Collar £m'!J56</f>
        <v>1.0994234323992578</v>
      </c>
      <c r="J40" s="21"/>
    </row>
    <row r="41" spans="1:10" ht="13.9" x14ac:dyDescent="0.4">
      <c r="A41" s="139"/>
      <c r="B41" s="170" t="s">
        <v>57</v>
      </c>
      <c r="C41" s="170" t="s">
        <v>64</v>
      </c>
      <c r="D41" s="170" t="s">
        <v>173</v>
      </c>
      <c r="E41" s="170" t="s">
        <v>35</v>
      </c>
      <c r="F41" s="174">
        <f>'Cap &amp; Collar £m'!G57</f>
        <v>0.49342670115418763</v>
      </c>
      <c r="G41" s="174">
        <f>'Cap &amp; Collar £m'!H57</f>
        <v>0.49342670115418763</v>
      </c>
      <c r="H41" s="174">
        <f>'Cap &amp; Collar £m'!I57</f>
        <v>0.49342670115418763</v>
      </c>
      <c r="I41" s="174">
        <f>'Cap &amp; Collar £m'!J57</f>
        <v>0.49342670115418763</v>
      </c>
      <c r="J41" s="21"/>
    </row>
    <row r="42" spans="1:10" ht="13.9" x14ac:dyDescent="0.4">
      <c r="A42" s="139"/>
      <c r="B42" s="170" t="s">
        <v>58</v>
      </c>
      <c r="C42" s="170" t="s">
        <v>64</v>
      </c>
      <c r="D42" s="170" t="s">
        <v>173</v>
      </c>
      <c r="E42" s="170" t="s">
        <v>35</v>
      </c>
      <c r="F42" s="174">
        <f>'Cap &amp; Collar £m'!G58</f>
        <v>3.3621197275493615</v>
      </c>
      <c r="G42" s="174">
        <f>'Cap &amp; Collar £m'!H58</f>
        <v>3.3621197275493615</v>
      </c>
      <c r="H42" s="174">
        <f>'Cap &amp; Collar £m'!I58</f>
        <v>3.3621197275493615</v>
      </c>
      <c r="I42" s="174">
        <f>'Cap &amp; Collar £m'!J58</f>
        <v>3.3621197275493615</v>
      </c>
      <c r="J42" s="21"/>
    </row>
    <row r="43" spans="1:10" ht="13.9" x14ac:dyDescent="0.4">
      <c r="A43" s="139"/>
      <c r="B43" s="170" t="s">
        <v>60</v>
      </c>
      <c r="C43" s="170" t="s">
        <v>64</v>
      </c>
      <c r="D43" s="170" t="s">
        <v>173</v>
      </c>
      <c r="E43" s="170" t="s">
        <v>35</v>
      </c>
      <c r="F43" s="174">
        <f>'Cap &amp; Collar £m'!G59</f>
        <v>0.61596415449943398</v>
      </c>
      <c r="G43" s="174">
        <f>'Cap &amp; Collar £m'!H59</f>
        <v>0.61596415449943398</v>
      </c>
      <c r="H43" s="174">
        <f>'Cap &amp; Collar £m'!I59</f>
        <v>0.61596415449943398</v>
      </c>
      <c r="I43" s="174">
        <f>'Cap &amp; Collar £m'!J59</f>
        <v>0.61596415449943398</v>
      </c>
      <c r="J43" s="21"/>
    </row>
    <row r="44" spans="1:10" ht="14.25" x14ac:dyDescent="0.35">
      <c r="A44" s="139"/>
      <c r="B44" s="143"/>
      <c r="C44" s="143"/>
      <c r="D44" s="143"/>
      <c r="E44" s="143"/>
      <c r="F44" s="138"/>
      <c r="G44" s="143"/>
    </row>
    <row r="45" spans="1:10" ht="14.25" x14ac:dyDescent="0.35">
      <c r="A45" s="195" t="s">
        <v>176</v>
      </c>
      <c r="B45" s="27"/>
      <c r="C45" s="27"/>
      <c r="D45" s="27"/>
      <c r="E45" s="27"/>
      <c r="F45" s="27"/>
      <c r="G45" s="27"/>
      <c r="H45" s="27"/>
      <c r="I45" s="27"/>
      <c r="J45" s="27"/>
    </row>
    <row r="46" spans="1:10" ht="14.25" x14ac:dyDescent="0.35">
      <c r="A46" s="139"/>
      <c r="B46" s="143"/>
      <c r="C46" s="143"/>
      <c r="D46" s="143"/>
      <c r="E46" s="143"/>
      <c r="F46" s="138"/>
      <c r="G46" s="143"/>
    </row>
    <row r="47" spans="1:10" ht="13.9" x14ac:dyDescent="0.4">
      <c r="A47" s="139"/>
      <c r="B47" s="170" t="s">
        <v>32</v>
      </c>
      <c r="C47" s="170" t="s">
        <v>64</v>
      </c>
      <c r="D47" s="170" t="s">
        <v>176</v>
      </c>
      <c r="E47" s="170" t="s">
        <v>35</v>
      </c>
      <c r="F47" s="174">
        <f>'Cap &amp; Collar £m'!G99</f>
        <v>-21.764380209721068</v>
      </c>
      <c r="G47" s="174">
        <f>'Cap &amp; Collar £m'!H99</f>
        <v>-21.764380209721068</v>
      </c>
      <c r="H47" s="174">
        <f>'Cap &amp; Collar £m'!I99</f>
        <v>-21.764380209721068</v>
      </c>
      <c r="I47" s="174">
        <f>'Cap &amp; Collar £m'!J99</f>
        <v>-21.764380209721068</v>
      </c>
      <c r="J47" s="21"/>
    </row>
    <row r="48" spans="1:10" ht="13.9" x14ac:dyDescent="0.4">
      <c r="A48" s="139"/>
      <c r="B48" s="170" t="s">
        <v>45</v>
      </c>
      <c r="C48" s="170" t="s">
        <v>64</v>
      </c>
      <c r="D48" s="170" t="s">
        <v>176</v>
      </c>
      <c r="E48" s="170" t="s">
        <v>35</v>
      </c>
      <c r="F48" s="174">
        <f>'Cap &amp; Collar £m'!G100</f>
        <v>-14.203870289412302</v>
      </c>
      <c r="G48" s="174">
        <f>'Cap &amp; Collar £m'!H100</f>
        <v>-14.203870289412302</v>
      </c>
      <c r="H48" s="174">
        <f>'Cap &amp; Collar £m'!I100</f>
        <v>-14.203870289412302</v>
      </c>
      <c r="I48" s="174">
        <f>'Cap &amp; Collar £m'!J100</f>
        <v>-14.203870289412302</v>
      </c>
      <c r="J48" s="21"/>
    </row>
    <row r="49" spans="1:10" ht="13.9" x14ac:dyDescent="0.4">
      <c r="A49" s="139"/>
      <c r="B49" s="170" t="s">
        <v>46</v>
      </c>
      <c r="C49" s="170" t="s">
        <v>64</v>
      </c>
      <c r="D49" s="170" t="s">
        <v>176</v>
      </c>
      <c r="E49" s="170" t="s">
        <v>35</v>
      </c>
      <c r="F49" s="174">
        <f>'Cap &amp; Collar £m'!G101</f>
        <v>-0.30196631657396994</v>
      </c>
      <c r="G49" s="174">
        <f>'Cap &amp; Collar £m'!H101</f>
        <v>-0.30196631657396994</v>
      </c>
      <c r="H49" s="174">
        <f>'Cap &amp; Collar £m'!I101</f>
        <v>-0.30196631657396994</v>
      </c>
      <c r="I49" s="174">
        <f>'Cap &amp; Collar £m'!J101</f>
        <v>-0.30196631657396994</v>
      </c>
      <c r="J49" s="21"/>
    </row>
    <row r="50" spans="1:10" ht="13.9" x14ac:dyDescent="0.4">
      <c r="A50" s="139"/>
      <c r="B50" s="170" t="s">
        <v>47</v>
      </c>
      <c r="C50" s="170" t="s">
        <v>64</v>
      </c>
      <c r="D50" s="170" t="s">
        <v>176</v>
      </c>
      <c r="E50" s="170" t="s">
        <v>35</v>
      </c>
      <c r="F50" s="174">
        <f>'Cap &amp; Collar £m'!G102</f>
        <v>-11.496030855818617</v>
      </c>
      <c r="G50" s="174">
        <f>'Cap &amp; Collar £m'!H102</f>
        <v>-11.496030855818617</v>
      </c>
      <c r="H50" s="174">
        <f>'Cap &amp; Collar £m'!I102</f>
        <v>-11.496030855818617</v>
      </c>
      <c r="I50" s="174">
        <f>'Cap &amp; Collar £m'!J102</f>
        <v>-11.496030855818617</v>
      </c>
      <c r="J50" s="21"/>
    </row>
    <row r="51" spans="1:10" ht="13.9" x14ac:dyDescent="0.4">
      <c r="A51" s="139"/>
      <c r="B51" s="170" t="s">
        <v>48</v>
      </c>
      <c r="C51" s="170" t="s">
        <v>64</v>
      </c>
      <c r="D51" s="170" t="s">
        <v>176</v>
      </c>
      <c r="E51" s="170" t="s">
        <v>35</v>
      </c>
      <c r="F51" s="174">
        <f>'Cap &amp; Collar £m'!G103</f>
        <v>-26.958092746148267</v>
      </c>
      <c r="G51" s="174">
        <f>'Cap &amp; Collar £m'!H103</f>
        <v>-26.958092746148267</v>
      </c>
      <c r="H51" s="174">
        <f>'Cap &amp; Collar £m'!I103</f>
        <v>-26.958092746148267</v>
      </c>
      <c r="I51" s="174">
        <f>'Cap &amp; Collar £m'!J103</f>
        <v>-26.958092746148267</v>
      </c>
      <c r="J51" s="21"/>
    </row>
    <row r="52" spans="1:10" ht="13.9" x14ac:dyDescent="0.4">
      <c r="A52" s="139"/>
      <c r="B52" s="170" t="s">
        <v>49</v>
      </c>
      <c r="C52" s="170" t="s">
        <v>64</v>
      </c>
      <c r="D52" s="170" t="s">
        <v>176</v>
      </c>
      <c r="E52" s="170" t="s">
        <v>35</v>
      </c>
      <c r="F52" s="174">
        <f>'Cap &amp; Collar £m'!G104</f>
        <v>-8.8195033108220553</v>
      </c>
      <c r="G52" s="174">
        <f>'Cap &amp; Collar £m'!H104</f>
        <v>-8.8195033108220553</v>
      </c>
      <c r="H52" s="174">
        <f>'Cap &amp; Collar £m'!I104</f>
        <v>-8.8195033108220553</v>
      </c>
      <c r="I52" s="174">
        <f>'Cap &amp; Collar £m'!J104</f>
        <v>-8.8195033108220553</v>
      </c>
      <c r="J52" s="21"/>
    </row>
    <row r="53" spans="1:10" ht="13.9" x14ac:dyDescent="0.4">
      <c r="A53" s="139"/>
      <c r="B53" s="170" t="s">
        <v>50</v>
      </c>
      <c r="C53" s="170" t="s">
        <v>64</v>
      </c>
      <c r="D53" s="170" t="s">
        <v>176</v>
      </c>
      <c r="E53" s="170" t="s">
        <v>35</v>
      </c>
      <c r="F53" s="174">
        <f>'Cap &amp; Collar £m'!G105</f>
        <v>-15.159554951576684</v>
      </c>
      <c r="G53" s="174">
        <f>'Cap &amp; Collar £m'!H105</f>
        <v>-15.159554951576684</v>
      </c>
      <c r="H53" s="174">
        <f>'Cap &amp; Collar £m'!I105</f>
        <v>-15.159554951576684</v>
      </c>
      <c r="I53" s="174">
        <f>'Cap &amp; Collar £m'!J105</f>
        <v>-15.159554951576684</v>
      </c>
      <c r="J53" s="21"/>
    </row>
    <row r="54" spans="1:10" ht="13.9" x14ac:dyDescent="0.4">
      <c r="A54" s="139"/>
      <c r="B54" s="170" t="s">
        <v>51</v>
      </c>
      <c r="C54" s="170" t="s">
        <v>64</v>
      </c>
      <c r="D54" s="170" t="s">
        <v>176</v>
      </c>
      <c r="E54" s="170" t="s">
        <v>35</v>
      </c>
      <c r="F54" s="174">
        <f>'Cap &amp; Collar £m'!G106</f>
        <v>-36.630632767315461</v>
      </c>
      <c r="G54" s="174">
        <f>'Cap &amp; Collar £m'!H106</f>
        <v>-36.630632767315461</v>
      </c>
      <c r="H54" s="174">
        <f>'Cap &amp; Collar £m'!I106</f>
        <v>-36.630632767315461</v>
      </c>
      <c r="I54" s="174">
        <f>'Cap &amp; Collar £m'!J106</f>
        <v>-36.630632767315461</v>
      </c>
      <c r="J54" s="21"/>
    </row>
    <row r="55" spans="1:10" ht="13.9" x14ac:dyDescent="0.4">
      <c r="A55" s="139"/>
      <c r="B55" s="170" t="s">
        <v>79</v>
      </c>
      <c r="C55" s="170" t="s">
        <v>64</v>
      </c>
      <c r="D55" s="170" t="s">
        <v>176</v>
      </c>
      <c r="E55" s="170" t="s">
        <v>35</v>
      </c>
      <c r="F55" s="174">
        <f>'Cap &amp; Collar £m'!G107</f>
        <v>-28.300237195643145</v>
      </c>
      <c r="G55" s="174">
        <f>'Cap &amp; Collar £m'!H107</f>
        <v>-28.300237195643145</v>
      </c>
      <c r="H55" s="174">
        <f>'Cap &amp; Collar £m'!I107</f>
        <v>-28.300237195643145</v>
      </c>
      <c r="I55" s="174">
        <f>'Cap &amp; Collar £m'!J107</f>
        <v>-28.300237195643145</v>
      </c>
      <c r="J55" s="21"/>
    </row>
    <row r="56" spans="1:10" ht="13.9" x14ac:dyDescent="0.4">
      <c r="A56" s="139"/>
      <c r="B56" s="170" t="s">
        <v>53</v>
      </c>
      <c r="C56" s="170" t="s">
        <v>64</v>
      </c>
      <c r="D56" s="170" t="s">
        <v>176</v>
      </c>
      <c r="E56" s="170" t="s">
        <v>35</v>
      </c>
      <c r="F56" s="174">
        <f>'Cap &amp; Collar £m'!G108</f>
        <v>-8.480813503945237</v>
      </c>
      <c r="G56" s="174">
        <f>'Cap &amp; Collar £m'!H108</f>
        <v>-8.480813503945237</v>
      </c>
      <c r="H56" s="174">
        <f>'Cap &amp; Collar £m'!I108</f>
        <v>-8.480813503945237</v>
      </c>
      <c r="I56" s="174">
        <f>'Cap &amp; Collar £m'!J108</f>
        <v>-8.480813503945237</v>
      </c>
      <c r="J56" s="21"/>
    </row>
    <row r="57" spans="1:10" ht="13.9" x14ac:dyDescent="0.4">
      <c r="A57" s="139"/>
      <c r="B57" s="170" t="s">
        <v>54</v>
      </c>
      <c r="C57" s="170" t="s">
        <v>64</v>
      </c>
      <c r="D57" s="170" t="s">
        <v>176</v>
      </c>
      <c r="E57" s="170" t="s">
        <v>35</v>
      </c>
      <c r="F57" s="174">
        <f>'Cap &amp; Collar £m'!G109</f>
        <v>-17.654337051144569</v>
      </c>
      <c r="G57" s="174">
        <f>'Cap &amp; Collar £m'!H109</f>
        <v>-17.654337051144569</v>
      </c>
      <c r="H57" s="174">
        <f>'Cap &amp; Collar £m'!I109</f>
        <v>-17.654337051144569</v>
      </c>
      <c r="I57" s="174">
        <f>'Cap &amp; Collar £m'!J109</f>
        <v>-17.654337051144569</v>
      </c>
      <c r="J57" s="21"/>
    </row>
    <row r="58" spans="1:10" ht="13.9" x14ac:dyDescent="0.4">
      <c r="A58" s="139"/>
      <c r="B58" s="170" t="s">
        <v>55</v>
      </c>
      <c r="C58" s="170" t="s">
        <v>64</v>
      </c>
      <c r="D58" s="170" t="s">
        <v>176</v>
      </c>
      <c r="E58" s="170" t="s">
        <v>35</v>
      </c>
      <c r="F58" s="174">
        <f>'Cap &amp; Collar £m'!G110</f>
        <v>-3.5477408003681457</v>
      </c>
      <c r="G58" s="174">
        <f>'Cap &amp; Collar £m'!H110</f>
        <v>-3.5477408003681457</v>
      </c>
      <c r="H58" s="174">
        <f>'Cap &amp; Collar £m'!I110</f>
        <v>-3.5477408003681457</v>
      </c>
      <c r="I58" s="174">
        <f>'Cap &amp; Collar £m'!J110</f>
        <v>-3.5477408003681457</v>
      </c>
      <c r="J58" s="21"/>
    </row>
    <row r="59" spans="1:10" ht="13.9" x14ac:dyDescent="0.4">
      <c r="A59" s="139"/>
      <c r="B59" s="170" t="s">
        <v>56</v>
      </c>
      <c r="C59" s="170" t="s">
        <v>64</v>
      </c>
      <c r="D59" s="170" t="s">
        <v>176</v>
      </c>
      <c r="E59" s="170" t="s">
        <v>35</v>
      </c>
      <c r="F59" s="174">
        <f>'Cap &amp; Collar £m'!G111</f>
        <v>-1.2165121754199733</v>
      </c>
      <c r="G59" s="174">
        <f>'Cap &amp; Collar £m'!H111</f>
        <v>-1.2165121754199733</v>
      </c>
      <c r="H59" s="174">
        <f>'Cap &amp; Collar £m'!I111</f>
        <v>-1.2165121754199733</v>
      </c>
      <c r="I59" s="174">
        <f>'Cap &amp; Collar £m'!J111</f>
        <v>-1.2165121754199733</v>
      </c>
      <c r="J59" s="21"/>
    </row>
    <row r="60" spans="1:10" ht="13.9" x14ac:dyDescent="0.4">
      <c r="A60" s="139"/>
      <c r="B60" s="170" t="s">
        <v>59</v>
      </c>
      <c r="C60" s="170" t="s">
        <v>64</v>
      </c>
      <c r="D60" s="170" t="s">
        <v>176</v>
      </c>
      <c r="E60" s="170" t="s">
        <v>35</v>
      </c>
      <c r="F60" s="174">
        <f>'Cap &amp; Collar £m'!G112</f>
        <v>-1.0994234323992578</v>
      </c>
      <c r="G60" s="174">
        <f>'Cap &amp; Collar £m'!H112</f>
        <v>-1.0994234323992578</v>
      </c>
      <c r="H60" s="174">
        <f>'Cap &amp; Collar £m'!I112</f>
        <v>-1.0994234323992578</v>
      </c>
      <c r="I60" s="174">
        <f>'Cap &amp; Collar £m'!J112</f>
        <v>-1.0994234323992578</v>
      </c>
      <c r="J60" s="21"/>
    </row>
    <row r="61" spans="1:10" ht="13.9" x14ac:dyDescent="0.4">
      <c r="A61" s="139"/>
      <c r="B61" s="170" t="s">
        <v>57</v>
      </c>
      <c r="C61" s="170" t="s">
        <v>64</v>
      </c>
      <c r="D61" s="170" t="s">
        <v>176</v>
      </c>
      <c r="E61" s="170" t="s">
        <v>35</v>
      </c>
      <c r="F61" s="174">
        <f>'Cap &amp; Collar £m'!G113</f>
        <v>-0.49342670115418763</v>
      </c>
      <c r="G61" s="174">
        <f>'Cap &amp; Collar £m'!H113</f>
        <v>-0.49342670115418763</v>
      </c>
      <c r="H61" s="174">
        <f>'Cap &amp; Collar £m'!I113</f>
        <v>-0.49342670115418763</v>
      </c>
      <c r="I61" s="174">
        <f>'Cap &amp; Collar £m'!J113</f>
        <v>-0.49342670115418763</v>
      </c>
      <c r="J61" s="21"/>
    </row>
    <row r="62" spans="1:10" ht="13.9" x14ac:dyDescent="0.4">
      <c r="A62" s="139"/>
      <c r="B62" s="170" t="s">
        <v>58</v>
      </c>
      <c r="C62" s="170" t="s">
        <v>64</v>
      </c>
      <c r="D62" s="170" t="s">
        <v>176</v>
      </c>
      <c r="E62" s="170" t="s">
        <v>35</v>
      </c>
      <c r="F62" s="174">
        <f>'Cap &amp; Collar £m'!G114</f>
        <v>-3.3621197275493615</v>
      </c>
      <c r="G62" s="174">
        <f>'Cap &amp; Collar £m'!H114</f>
        <v>-3.3621197275493615</v>
      </c>
      <c r="H62" s="174">
        <f>'Cap &amp; Collar £m'!I114</f>
        <v>-3.3621197275493615</v>
      </c>
      <c r="I62" s="174">
        <f>'Cap &amp; Collar £m'!J114</f>
        <v>-3.3621197275493615</v>
      </c>
      <c r="J62" s="21"/>
    </row>
    <row r="63" spans="1:10" ht="13.9" x14ac:dyDescent="0.4">
      <c r="A63" s="139"/>
      <c r="B63" s="170" t="s">
        <v>60</v>
      </c>
      <c r="C63" s="170" t="s">
        <v>64</v>
      </c>
      <c r="D63" s="170" t="s">
        <v>176</v>
      </c>
      <c r="E63" s="170" t="s">
        <v>35</v>
      </c>
      <c r="F63" s="174">
        <f>'Cap &amp; Collar £m'!G115</f>
        <v>-0.61596415449943398</v>
      </c>
      <c r="G63" s="174">
        <f>'Cap &amp; Collar £m'!H115</f>
        <v>-0.61596415449943398</v>
      </c>
      <c r="H63" s="174">
        <f>'Cap &amp; Collar £m'!I115</f>
        <v>-0.61596415449943398</v>
      </c>
      <c r="I63" s="174">
        <f>'Cap &amp; Collar £m'!J115</f>
        <v>-0.61596415449943398</v>
      </c>
      <c r="J63" s="21"/>
    </row>
    <row r="64" spans="1:10" ht="14.25" x14ac:dyDescent="0.45">
      <c r="A64" s="139"/>
      <c r="B64" s="136"/>
      <c r="C64" s="136"/>
      <c r="D64" s="170"/>
      <c r="E64" s="143"/>
      <c r="F64" s="138"/>
      <c r="G64" s="143"/>
    </row>
    <row r="65" spans="1:10" ht="14.25" x14ac:dyDescent="0.35">
      <c r="A65" s="195" t="s">
        <v>178</v>
      </c>
      <c r="B65" s="27"/>
      <c r="C65" s="27"/>
      <c r="D65" s="27"/>
      <c r="E65" s="27"/>
      <c r="F65" s="27"/>
      <c r="G65" s="27"/>
      <c r="H65" s="27"/>
      <c r="I65" s="27"/>
      <c r="J65" s="27"/>
    </row>
    <row r="66" spans="1:10" ht="14.25" x14ac:dyDescent="0.45">
      <c r="A66" s="139"/>
      <c r="B66" s="136"/>
      <c r="C66" s="136"/>
      <c r="D66" s="136"/>
      <c r="E66" s="136"/>
      <c r="F66" s="136"/>
      <c r="G66" s="136"/>
    </row>
    <row r="67" spans="1:10" ht="13.9" x14ac:dyDescent="0.4">
      <c r="A67" s="139"/>
      <c r="B67" s="170" t="s">
        <v>32</v>
      </c>
      <c r="C67" s="170" t="s">
        <v>64</v>
      </c>
      <c r="D67" s="170" t="s">
        <v>224</v>
      </c>
      <c r="E67" s="170" t="s">
        <v>35</v>
      </c>
      <c r="F67" s="188">
        <f>IF(F7&gt;0, MIN(F7, F27), MAX(F7, F47))</f>
        <v>9.7263409838587727</v>
      </c>
      <c r="G67" s="188">
        <f t="shared" ref="G67:I67" si="0">IF(G7&gt;0, MIN(G7, G27), MAX(G7, G47))</f>
        <v>9.3262908348518323</v>
      </c>
      <c r="H67" s="188">
        <f t="shared" si="0"/>
        <v>4.755432336447913</v>
      </c>
      <c r="I67" s="188">
        <f t="shared" si="0"/>
        <v>-4.8525963405744266</v>
      </c>
      <c r="J67" s="21"/>
    </row>
    <row r="68" spans="1:10" ht="13.9" x14ac:dyDescent="0.4">
      <c r="A68" s="139"/>
      <c r="B68" s="170" t="s">
        <v>45</v>
      </c>
      <c r="C68" s="170" t="s">
        <v>64</v>
      </c>
      <c r="D68" s="170" t="s">
        <v>224</v>
      </c>
      <c r="E68" s="170" t="s">
        <v>35</v>
      </c>
      <c r="F68" s="188">
        <f t="shared" ref="F68:I68" si="1">IF(F8&gt;0, MIN(F8, F28), MAX(F8, F48))</f>
        <v>9.0943969226119066</v>
      </c>
      <c r="G68" s="188">
        <f t="shared" si="1"/>
        <v>9.8519083294721668</v>
      </c>
      <c r="H68" s="188">
        <f t="shared" si="1"/>
        <v>8.7858784174411948</v>
      </c>
      <c r="I68" s="188">
        <f t="shared" si="1"/>
        <v>0.52977840106988505</v>
      </c>
      <c r="J68" s="21"/>
    </row>
    <row r="69" spans="1:10" ht="13.9" x14ac:dyDescent="0.4">
      <c r="A69" s="139"/>
      <c r="B69" s="170" t="s">
        <v>46</v>
      </c>
      <c r="C69" s="170" t="s">
        <v>64</v>
      </c>
      <c r="D69" s="170" t="s">
        <v>224</v>
      </c>
      <c r="E69" s="170" t="s">
        <v>35</v>
      </c>
      <c r="F69" s="188">
        <f t="shared" ref="F69:I69" si="2">IF(F9&gt;0, MIN(F9, F29), MAX(F9, F49))</f>
        <v>3.9348432738585251E-2</v>
      </c>
      <c r="G69" s="188">
        <f t="shared" si="2"/>
        <v>5.6763173670418228E-2</v>
      </c>
      <c r="H69" s="188">
        <f t="shared" si="2"/>
        <v>8.5694649471147952E-2</v>
      </c>
      <c r="I69" s="188">
        <f t="shared" si="2"/>
        <v>-0.11332286185225135</v>
      </c>
      <c r="J69" s="21"/>
    </row>
    <row r="70" spans="1:10" ht="13.9" x14ac:dyDescent="0.4">
      <c r="A70" s="139"/>
      <c r="B70" s="170" t="s">
        <v>47</v>
      </c>
      <c r="C70" s="170" t="s">
        <v>64</v>
      </c>
      <c r="D70" s="170" t="s">
        <v>224</v>
      </c>
      <c r="E70" s="170" t="s">
        <v>35</v>
      </c>
      <c r="F70" s="188">
        <f t="shared" ref="F70:I70" si="3">IF(F10&gt;0, MIN(F10, F30), MAX(F10, F50))</f>
        <v>8.5185023578973418</v>
      </c>
      <c r="G70" s="188">
        <f t="shared" si="3"/>
        <v>10.493261646074281</v>
      </c>
      <c r="H70" s="188">
        <f t="shared" si="3"/>
        <v>9.4090934672674909</v>
      </c>
      <c r="I70" s="188">
        <f t="shared" si="3"/>
        <v>3.4994651465585953</v>
      </c>
      <c r="J70" s="21"/>
    </row>
    <row r="71" spans="1:10" ht="13.9" x14ac:dyDescent="0.4">
      <c r="A71" s="139"/>
      <c r="B71" s="170" t="s">
        <v>48</v>
      </c>
      <c r="C71" s="170" t="s">
        <v>64</v>
      </c>
      <c r="D71" s="170" t="s">
        <v>224</v>
      </c>
      <c r="E71" s="170" t="s">
        <v>35</v>
      </c>
      <c r="F71" s="188">
        <f t="shared" ref="F71:I71" si="4">IF(F11&gt;0, MIN(F11, F31), MAX(F11, F51))</f>
        <v>5.9913977996613212</v>
      </c>
      <c r="G71" s="188">
        <f t="shared" si="4"/>
        <v>9.1516272300730765</v>
      </c>
      <c r="H71" s="188">
        <f t="shared" si="4"/>
        <v>2.4256465614485605</v>
      </c>
      <c r="I71" s="188">
        <f t="shared" si="4"/>
        <v>-20.803002032917249</v>
      </c>
      <c r="J71" s="21"/>
    </row>
    <row r="72" spans="1:10" ht="13.9" x14ac:dyDescent="0.4">
      <c r="A72" s="139"/>
      <c r="B72" s="170" t="s">
        <v>49</v>
      </c>
      <c r="C72" s="170" t="s">
        <v>64</v>
      </c>
      <c r="D72" s="170" t="s">
        <v>224</v>
      </c>
      <c r="E72" s="170" t="s">
        <v>35</v>
      </c>
      <c r="F72" s="188">
        <f t="shared" ref="F72:I72" si="5">IF(F12&gt;0, MIN(F12, F32), MAX(F12, F52))</f>
        <v>1.8876320533309372</v>
      </c>
      <c r="G72" s="188">
        <f t="shared" si="5"/>
        <v>2.1980926572801378</v>
      </c>
      <c r="H72" s="188">
        <f t="shared" si="5"/>
        <v>-0.41096073231680019</v>
      </c>
      <c r="I72" s="188">
        <f t="shared" si="5"/>
        <v>-5.775390943143579</v>
      </c>
      <c r="J72" s="21"/>
    </row>
    <row r="73" spans="1:10" ht="13.9" x14ac:dyDescent="0.4">
      <c r="A73" s="139"/>
      <c r="B73" s="170" t="s">
        <v>50</v>
      </c>
      <c r="C73" s="170" t="s">
        <v>64</v>
      </c>
      <c r="D73" s="170" t="s">
        <v>224</v>
      </c>
      <c r="E73" s="170" t="s">
        <v>35</v>
      </c>
      <c r="F73" s="188">
        <f t="shared" ref="F73:I73" si="6">IF(F13&gt;0, MIN(F13, F33), MAX(F13, F53))</f>
        <v>-12.658912169510641</v>
      </c>
      <c r="G73" s="188">
        <f t="shared" si="6"/>
        <v>-9.7985876946729533</v>
      </c>
      <c r="H73" s="188">
        <f t="shared" si="6"/>
        <v>-15.064964042451482</v>
      </c>
      <c r="I73" s="188">
        <f t="shared" si="6"/>
        <v>-15.159554951576684</v>
      </c>
      <c r="J73" s="21"/>
    </row>
    <row r="74" spans="1:10" ht="13.9" x14ac:dyDescent="0.4">
      <c r="A74" s="139"/>
      <c r="B74" s="170" t="s">
        <v>51</v>
      </c>
      <c r="C74" s="170" t="s">
        <v>64</v>
      </c>
      <c r="D74" s="170" t="s">
        <v>224</v>
      </c>
      <c r="E74" s="170" t="s">
        <v>35</v>
      </c>
      <c r="F74" s="188">
        <f t="shared" ref="F74:I74" si="7">IF(F14&gt;0, MIN(F14, F34), MAX(F14, F54))</f>
        <v>-36.630632767315461</v>
      </c>
      <c r="G74" s="188">
        <f t="shared" si="7"/>
        <v>-36.630632767315461</v>
      </c>
      <c r="H74" s="188">
        <f t="shared" si="7"/>
        <v>-36.630632767315461</v>
      </c>
      <c r="I74" s="188">
        <f t="shared" si="7"/>
        <v>-36.630632767315461</v>
      </c>
      <c r="J74" s="21"/>
    </row>
    <row r="75" spans="1:10" ht="13.9" x14ac:dyDescent="0.4">
      <c r="A75" s="139"/>
      <c r="B75" s="170" t="s">
        <v>79</v>
      </c>
      <c r="C75" s="170" t="s">
        <v>64</v>
      </c>
      <c r="D75" s="170" t="s">
        <v>224</v>
      </c>
      <c r="E75" s="170" t="s">
        <v>35</v>
      </c>
      <c r="F75" s="188">
        <f t="shared" ref="F75:I75" si="8">IF(F15&gt;0, MIN(F15, F35), MAX(F15, F55))</f>
        <v>13.449288405963504</v>
      </c>
      <c r="G75" s="188">
        <f t="shared" si="8"/>
        <v>18.776061422169249</v>
      </c>
      <c r="H75" s="188">
        <f t="shared" si="8"/>
        <v>14.586432919545661</v>
      </c>
      <c r="I75" s="188">
        <f t="shared" si="8"/>
        <v>-2.0590201155038437</v>
      </c>
      <c r="J75" s="21"/>
    </row>
    <row r="76" spans="1:10" ht="13.9" x14ac:dyDescent="0.4">
      <c r="A76" s="139"/>
      <c r="B76" s="170" t="s">
        <v>53</v>
      </c>
      <c r="C76" s="170" t="s">
        <v>64</v>
      </c>
      <c r="D76" s="170" t="s">
        <v>224</v>
      </c>
      <c r="E76" s="170" t="s">
        <v>35</v>
      </c>
      <c r="F76" s="188">
        <f t="shared" ref="F76:I76" si="9">IF(F16&gt;0, MIN(F16, F36), MAX(F16, F56))</f>
        <v>7.3215402004151056</v>
      </c>
      <c r="G76" s="188">
        <f t="shared" si="9"/>
        <v>8.480813503945237</v>
      </c>
      <c r="H76" s="188">
        <f t="shared" si="9"/>
        <v>6.6380462431054053</v>
      </c>
      <c r="I76" s="188">
        <f t="shared" si="9"/>
        <v>3.3059601655946649</v>
      </c>
      <c r="J76" s="21"/>
    </row>
    <row r="77" spans="1:10" ht="13.9" x14ac:dyDescent="0.4">
      <c r="A77" s="139"/>
      <c r="B77" s="170" t="s">
        <v>54</v>
      </c>
      <c r="C77" s="170" t="s">
        <v>64</v>
      </c>
      <c r="D77" s="170" t="s">
        <v>224</v>
      </c>
      <c r="E77" s="170" t="s">
        <v>35</v>
      </c>
      <c r="F77" s="188">
        <f t="shared" ref="F77:I77" si="10">IF(F17&gt;0, MIN(F17, F37), MAX(F17, F57))</f>
        <v>5.89453654472418</v>
      </c>
      <c r="G77" s="188">
        <f t="shared" si="10"/>
        <v>6.4911056156086833</v>
      </c>
      <c r="H77" s="188">
        <f t="shared" si="10"/>
        <v>1.8232238407914938</v>
      </c>
      <c r="I77" s="188">
        <f t="shared" si="10"/>
        <v>-7.1122402418132538</v>
      </c>
      <c r="J77" s="21"/>
    </row>
    <row r="78" spans="1:10" ht="13.9" x14ac:dyDescent="0.4">
      <c r="A78" s="139"/>
      <c r="B78" s="170" t="s">
        <v>55</v>
      </c>
      <c r="C78" s="170" t="s">
        <v>64</v>
      </c>
      <c r="D78" s="170" t="s">
        <v>224</v>
      </c>
      <c r="E78" s="170" t="s">
        <v>35</v>
      </c>
      <c r="F78" s="188">
        <f t="shared" ref="F78:I78" si="11">IF(F18&gt;0, MIN(F18, F38), MAX(F18, F58))</f>
        <v>-0.54907979780962746</v>
      </c>
      <c r="G78" s="188">
        <f t="shared" si="11"/>
        <v>-0.20206128250372801</v>
      </c>
      <c r="H78" s="188">
        <f t="shared" si="11"/>
        <v>-1.6403349683392101</v>
      </c>
      <c r="I78" s="188">
        <f t="shared" si="11"/>
        <v>-2.9463887242089606</v>
      </c>
      <c r="J78" s="21"/>
    </row>
    <row r="79" spans="1:10" ht="13.9" x14ac:dyDescent="0.4">
      <c r="A79" s="139"/>
      <c r="B79" s="170" t="s">
        <v>56</v>
      </c>
      <c r="C79" s="170" t="s">
        <v>64</v>
      </c>
      <c r="D79" s="170" t="s">
        <v>224</v>
      </c>
      <c r="E79" s="170" t="s">
        <v>35</v>
      </c>
      <c r="F79" s="188">
        <f t="shared" ref="F79:I79" si="12">IF(F19&gt;0, MIN(F19, F39), MAX(F19, F59))</f>
        <v>0.57697191629180367</v>
      </c>
      <c r="G79" s="188">
        <f t="shared" si="12"/>
        <v>0.95404297158393725</v>
      </c>
      <c r="H79" s="188">
        <f t="shared" si="12"/>
        <v>0.60249933045870907</v>
      </c>
      <c r="I79" s="188">
        <f t="shared" si="12"/>
        <v>0.36295787457160084</v>
      </c>
      <c r="J79" s="21"/>
    </row>
    <row r="80" spans="1:10" ht="13.9" x14ac:dyDescent="0.4">
      <c r="A80" s="139"/>
      <c r="B80" s="170" t="s">
        <v>59</v>
      </c>
      <c r="C80" s="170" t="s">
        <v>64</v>
      </c>
      <c r="D80" s="170" t="s">
        <v>224</v>
      </c>
      <c r="E80" s="170" t="s">
        <v>35</v>
      </c>
      <c r="F80" s="188">
        <f t="shared" ref="F80:I80" si="13">IF(F20&gt;0, MIN(F20, F40), MAX(F20, F60))</f>
        <v>0.25922826185713771</v>
      </c>
      <c r="G80" s="188">
        <f t="shared" si="13"/>
        <v>0.91244690704499276</v>
      </c>
      <c r="H80" s="188">
        <f t="shared" si="13"/>
        <v>0.17547524386898594</v>
      </c>
      <c r="I80" s="188">
        <f t="shared" si="13"/>
        <v>-0.57644264519435151</v>
      </c>
      <c r="J80" s="21"/>
    </row>
    <row r="81" spans="1:10" ht="13.9" x14ac:dyDescent="0.4">
      <c r="A81" s="139"/>
      <c r="B81" s="170" t="s">
        <v>57</v>
      </c>
      <c r="C81" s="170" t="s">
        <v>64</v>
      </c>
      <c r="D81" s="170" t="s">
        <v>224</v>
      </c>
      <c r="E81" s="170" t="s">
        <v>35</v>
      </c>
      <c r="F81" s="188">
        <f t="shared" ref="F81:I81" si="14">IF(F21&gt;0, MIN(F21, F41), MAX(F21, F61))</f>
        <v>0.40421078604123795</v>
      </c>
      <c r="G81" s="188">
        <f t="shared" si="14"/>
        <v>0.46710628522931391</v>
      </c>
      <c r="H81" s="188">
        <f t="shared" si="14"/>
        <v>0.40164350943724031</v>
      </c>
      <c r="I81" s="188">
        <f t="shared" si="14"/>
        <v>0.25239234846936115</v>
      </c>
      <c r="J81" s="21"/>
    </row>
    <row r="82" spans="1:10" ht="13.9" x14ac:dyDescent="0.4">
      <c r="A82" s="139"/>
      <c r="B82" s="170" t="s">
        <v>58</v>
      </c>
      <c r="C82" s="170" t="s">
        <v>64</v>
      </c>
      <c r="D82" s="170" t="s">
        <v>224</v>
      </c>
      <c r="E82" s="170" t="s">
        <v>35</v>
      </c>
      <c r="F82" s="188">
        <f t="shared" ref="F82:I82" si="15">IF(F22&gt;0, MIN(F22, F42), MAX(F22, F62))</f>
        <v>0.42024864104153786</v>
      </c>
      <c r="G82" s="188">
        <f t="shared" si="15"/>
        <v>-6.4196277449418859E-2</v>
      </c>
      <c r="H82" s="188">
        <f t="shared" si="15"/>
        <v>-1.7104961164318881</v>
      </c>
      <c r="I82" s="188">
        <f t="shared" si="15"/>
        <v>-3.3621197275493615</v>
      </c>
      <c r="J82" s="21"/>
    </row>
    <row r="83" spans="1:10" ht="13.9" x14ac:dyDescent="0.4">
      <c r="A83" s="139"/>
      <c r="B83" s="170" t="s">
        <v>60</v>
      </c>
      <c r="C83" s="170" t="s">
        <v>64</v>
      </c>
      <c r="D83" s="170" t="s">
        <v>224</v>
      </c>
      <c r="E83" s="170" t="s">
        <v>35</v>
      </c>
      <c r="F83" s="188">
        <f t="shared" ref="F83:I83" si="16">IF(F23&gt;0, MIN(F23, F43), MAX(F23, F63))</f>
        <v>-0.10143726859875646</v>
      </c>
      <c r="G83" s="188">
        <f t="shared" si="16"/>
        <v>-9.8117853197142946E-2</v>
      </c>
      <c r="H83" s="188">
        <f t="shared" si="16"/>
        <v>-0.14985975935738821</v>
      </c>
      <c r="I83" s="188">
        <f t="shared" si="16"/>
        <v>-0.61109075748584829</v>
      </c>
      <c r="J83" s="21"/>
    </row>
    <row r="84" spans="1:10" ht="14.25" x14ac:dyDescent="0.45">
      <c r="A84" s="139"/>
      <c r="B84" s="136"/>
      <c r="C84" s="136"/>
      <c r="D84" s="136"/>
      <c r="E84" s="136"/>
      <c r="F84" s="173"/>
      <c r="G84" s="136"/>
    </row>
    <row r="85" spans="1:10" ht="14.25" x14ac:dyDescent="0.45">
      <c r="A85" s="169" t="s">
        <v>8</v>
      </c>
      <c r="B85" s="169"/>
      <c r="C85" s="169"/>
      <c r="D85" s="169"/>
      <c r="E85" s="169"/>
      <c r="F85" s="208"/>
      <c r="G85" s="208"/>
      <c r="H85" s="208"/>
      <c r="I85" s="208"/>
      <c r="J85" s="169"/>
    </row>
  </sheetData>
  <mergeCells count="2">
    <mergeCell ref="F85:G85"/>
    <mergeCell ref="H85:I85"/>
  </mergeCells>
  <pageMargins left="0.7" right="0.7" top="0.75" bottom="0.75" header="0.3" footer="0.3"/>
  <pageSetup paperSize="9" scale="5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00D5C-FDAD-48AC-9D99-2B3C122B978A}">
  <sheetPr>
    <tabColor theme="0" tint="-0.249977111117893"/>
    <pageSetUpPr fitToPage="1"/>
  </sheetPr>
  <dimension ref="A1:K65"/>
  <sheetViews>
    <sheetView zoomScale="80" zoomScaleNormal="80" workbookViewId="0"/>
  </sheetViews>
  <sheetFormatPr defaultRowHeight="13.5" x14ac:dyDescent="0.35"/>
  <cols>
    <col min="1" max="2" width="9" style="108"/>
    <col min="3" max="3" width="20.75" style="108" customWidth="1"/>
    <col min="4" max="4" width="37.125" style="108" customWidth="1"/>
    <col min="5" max="5" width="7.875" style="108" customWidth="1"/>
    <col min="6" max="16384" width="9" style="108"/>
  </cols>
  <sheetData>
    <row r="1" spans="1:11" ht="30.75" x14ac:dyDescent="0.35">
      <c r="A1" s="6" t="str">
        <f ca="1">RIGHT(CELL("filename", A1), LEN(CELL("filename", A1)) - SEARCH("]", CELL("filename", A1)))</f>
        <v>Expected payments %RoRE</v>
      </c>
      <c r="B1" s="6"/>
      <c r="C1" s="6"/>
      <c r="D1" s="6"/>
      <c r="E1" s="6"/>
      <c r="F1" s="6"/>
      <c r="G1" s="6"/>
      <c r="H1" s="6"/>
      <c r="I1" s="6"/>
      <c r="J1" s="6"/>
      <c r="K1" s="6"/>
    </row>
    <row r="2" spans="1:11" x14ac:dyDescent="0.35">
      <c r="A2" s="139"/>
      <c r="B2" s="138"/>
      <c r="C2" s="138"/>
      <c r="D2" s="138"/>
      <c r="E2" s="138"/>
      <c r="F2" s="138"/>
      <c r="G2" s="138"/>
      <c r="H2" s="138"/>
    </row>
    <row r="3" spans="1:11" ht="13.9" x14ac:dyDescent="0.4">
      <c r="A3" s="139"/>
      <c r="B3" s="175" t="s">
        <v>68</v>
      </c>
      <c r="C3" s="175" t="s">
        <v>157</v>
      </c>
      <c r="D3" s="175" t="s">
        <v>137</v>
      </c>
      <c r="E3" s="175" t="s">
        <v>138</v>
      </c>
      <c r="F3" s="175"/>
      <c r="G3" s="176" t="s">
        <v>22</v>
      </c>
      <c r="H3" s="176" t="s">
        <v>23</v>
      </c>
      <c r="I3" s="176" t="s">
        <v>24</v>
      </c>
      <c r="J3" s="176" t="s">
        <v>25</v>
      </c>
      <c r="K3" s="176" t="s">
        <v>26</v>
      </c>
    </row>
    <row r="4" spans="1:11" ht="13.9" x14ac:dyDescent="0.4">
      <c r="A4" s="139"/>
      <c r="B4" s="170"/>
      <c r="C4" s="175"/>
      <c r="D4" s="175"/>
      <c r="E4" s="175"/>
      <c r="F4" s="175"/>
      <c r="G4" s="175"/>
      <c r="H4" s="170"/>
    </row>
    <row r="5" spans="1:11" ht="14.25" x14ac:dyDescent="0.35">
      <c r="A5" s="195" t="s">
        <v>178</v>
      </c>
      <c r="B5" s="27"/>
      <c r="C5" s="27"/>
      <c r="D5" s="27"/>
      <c r="E5" s="27"/>
      <c r="F5" s="27"/>
      <c r="G5" s="27"/>
      <c r="H5" s="27"/>
      <c r="I5" s="27"/>
      <c r="J5" s="27"/>
      <c r="K5" s="27"/>
    </row>
    <row r="6" spans="1:11" x14ac:dyDescent="0.35">
      <c r="A6" s="139"/>
      <c r="B6" s="138"/>
      <c r="C6" s="138"/>
      <c r="D6" s="138"/>
      <c r="E6" s="138"/>
      <c r="F6" s="138"/>
      <c r="G6" s="138"/>
      <c r="H6" s="138"/>
    </row>
    <row r="7" spans="1:11" ht="14.25" x14ac:dyDescent="0.45">
      <c r="A7" s="139"/>
      <c r="B7" s="170" t="s">
        <v>32</v>
      </c>
      <c r="C7" s="170" t="s">
        <v>64</v>
      </c>
      <c r="D7" s="170" t="s">
        <v>224</v>
      </c>
      <c r="E7" s="170" t="s">
        <v>35</v>
      </c>
      <c r="F7" s="136"/>
      <c r="G7" s="174">
        <f>'Expected payments £m'!F67</f>
        <v>9.7263409838587727</v>
      </c>
      <c r="H7" s="174">
        <f>'Expected payments £m'!G67</f>
        <v>9.3262908348518323</v>
      </c>
      <c r="I7" s="174">
        <f>'Expected payments £m'!H67</f>
        <v>4.755432336447913</v>
      </c>
      <c r="J7" s="174">
        <f>'Expected payments £m'!I67</f>
        <v>-4.8525963405744266</v>
      </c>
      <c r="K7" s="21"/>
    </row>
    <row r="8" spans="1:11" ht="14.25" x14ac:dyDescent="0.45">
      <c r="A8" s="139"/>
      <c r="B8" s="170" t="s">
        <v>45</v>
      </c>
      <c r="C8" s="170" t="s">
        <v>64</v>
      </c>
      <c r="D8" s="170" t="s">
        <v>224</v>
      </c>
      <c r="E8" s="170" t="s">
        <v>35</v>
      </c>
      <c r="F8" s="136"/>
      <c r="G8" s="174">
        <f>'Expected payments £m'!F68</f>
        <v>9.0943969226119066</v>
      </c>
      <c r="H8" s="174">
        <f>'Expected payments £m'!G68</f>
        <v>9.8519083294721668</v>
      </c>
      <c r="I8" s="174">
        <f>'Expected payments £m'!H68</f>
        <v>8.7858784174411948</v>
      </c>
      <c r="J8" s="174">
        <f>'Expected payments £m'!I68</f>
        <v>0.52977840106988505</v>
      </c>
      <c r="K8" s="21"/>
    </row>
    <row r="9" spans="1:11" ht="14.25" x14ac:dyDescent="0.45">
      <c r="A9" s="139"/>
      <c r="B9" s="170" t="s">
        <v>46</v>
      </c>
      <c r="C9" s="170" t="s">
        <v>64</v>
      </c>
      <c r="D9" s="170" t="s">
        <v>224</v>
      </c>
      <c r="E9" s="170" t="s">
        <v>35</v>
      </c>
      <c r="F9" s="136"/>
      <c r="G9" s="174">
        <f>'Expected payments £m'!F69</f>
        <v>3.9348432738585251E-2</v>
      </c>
      <c r="H9" s="174">
        <f>'Expected payments £m'!G69</f>
        <v>5.6763173670418228E-2</v>
      </c>
      <c r="I9" s="174">
        <f>'Expected payments £m'!H69</f>
        <v>8.5694649471147952E-2</v>
      </c>
      <c r="J9" s="174">
        <f>'Expected payments £m'!I69</f>
        <v>-0.11332286185225135</v>
      </c>
      <c r="K9" s="21"/>
    </row>
    <row r="10" spans="1:11" ht="14.25" x14ac:dyDescent="0.45">
      <c r="A10" s="136"/>
      <c r="B10" s="170" t="s">
        <v>47</v>
      </c>
      <c r="C10" s="170" t="s">
        <v>64</v>
      </c>
      <c r="D10" s="170" t="s">
        <v>224</v>
      </c>
      <c r="E10" s="170" t="s">
        <v>35</v>
      </c>
      <c r="F10" s="136"/>
      <c r="G10" s="174">
        <f>'Expected payments £m'!F70</f>
        <v>8.5185023578973418</v>
      </c>
      <c r="H10" s="174">
        <f>'Expected payments £m'!G70</f>
        <v>10.493261646074281</v>
      </c>
      <c r="I10" s="174">
        <f>'Expected payments £m'!H70</f>
        <v>9.4090934672674909</v>
      </c>
      <c r="J10" s="174">
        <f>'Expected payments £m'!I70</f>
        <v>3.4994651465585953</v>
      </c>
      <c r="K10" s="21"/>
    </row>
    <row r="11" spans="1:11" ht="14.25" x14ac:dyDescent="0.45">
      <c r="A11" s="139"/>
      <c r="B11" s="170" t="s">
        <v>48</v>
      </c>
      <c r="C11" s="170" t="s">
        <v>64</v>
      </c>
      <c r="D11" s="170" t="s">
        <v>224</v>
      </c>
      <c r="E11" s="170" t="s">
        <v>35</v>
      </c>
      <c r="F11" s="136"/>
      <c r="G11" s="174">
        <f>'Expected payments £m'!F71</f>
        <v>5.9913977996613212</v>
      </c>
      <c r="H11" s="174">
        <f>'Expected payments £m'!G71</f>
        <v>9.1516272300730765</v>
      </c>
      <c r="I11" s="174">
        <f>'Expected payments £m'!H71</f>
        <v>2.4256465614485605</v>
      </c>
      <c r="J11" s="174">
        <f>'Expected payments £m'!I71</f>
        <v>-20.803002032917249</v>
      </c>
      <c r="K11" s="21"/>
    </row>
    <row r="12" spans="1:11" ht="14.25" x14ac:dyDescent="0.45">
      <c r="A12" s="139"/>
      <c r="B12" s="170" t="s">
        <v>49</v>
      </c>
      <c r="C12" s="170" t="s">
        <v>64</v>
      </c>
      <c r="D12" s="170" t="s">
        <v>224</v>
      </c>
      <c r="E12" s="170" t="s">
        <v>35</v>
      </c>
      <c r="F12" s="136"/>
      <c r="G12" s="174">
        <f>'Expected payments £m'!F72</f>
        <v>1.8876320533309372</v>
      </c>
      <c r="H12" s="174">
        <f>'Expected payments £m'!G72</f>
        <v>2.1980926572801378</v>
      </c>
      <c r="I12" s="174">
        <f>'Expected payments £m'!H72</f>
        <v>-0.41096073231680019</v>
      </c>
      <c r="J12" s="174">
        <f>'Expected payments £m'!I72</f>
        <v>-5.775390943143579</v>
      </c>
      <c r="K12" s="21"/>
    </row>
    <row r="13" spans="1:11" ht="14.25" x14ac:dyDescent="0.45">
      <c r="A13" s="139"/>
      <c r="B13" s="170" t="s">
        <v>50</v>
      </c>
      <c r="C13" s="170" t="s">
        <v>64</v>
      </c>
      <c r="D13" s="170" t="s">
        <v>224</v>
      </c>
      <c r="E13" s="170" t="s">
        <v>35</v>
      </c>
      <c r="F13" s="136"/>
      <c r="G13" s="174">
        <f>'Expected payments £m'!F73</f>
        <v>-12.658912169510641</v>
      </c>
      <c r="H13" s="174">
        <f>'Expected payments £m'!G73</f>
        <v>-9.7985876946729533</v>
      </c>
      <c r="I13" s="174">
        <f>'Expected payments £m'!H73</f>
        <v>-15.064964042451482</v>
      </c>
      <c r="J13" s="174">
        <f>'Expected payments £m'!I73</f>
        <v>-15.159554951576684</v>
      </c>
      <c r="K13" s="21"/>
    </row>
    <row r="14" spans="1:11" ht="14.25" x14ac:dyDescent="0.45">
      <c r="A14" s="139"/>
      <c r="B14" s="170" t="s">
        <v>51</v>
      </c>
      <c r="C14" s="170" t="s">
        <v>64</v>
      </c>
      <c r="D14" s="170" t="s">
        <v>224</v>
      </c>
      <c r="E14" s="170" t="s">
        <v>35</v>
      </c>
      <c r="F14" s="136"/>
      <c r="G14" s="174">
        <f>'Expected payments £m'!F74</f>
        <v>-36.630632767315461</v>
      </c>
      <c r="H14" s="174">
        <f>'Expected payments £m'!G74</f>
        <v>-36.630632767315461</v>
      </c>
      <c r="I14" s="174">
        <f>'Expected payments £m'!H74</f>
        <v>-36.630632767315461</v>
      </c>
      <c r="J14" s="174">
        <f>'Expected payments £m'!I74</f>
        <v>-36.630632767315461</v>
      </c>
      <c r="K14" s="21"/>
    </row>
    <row r="15" spans="1:11" ht="14.25" x14ac:dyDescent="0.45">
      <c r="A15" s="139"/>
      <c r="B15" s="170" t="s">
        <v>79</v>
      </c>
      <c r="C15" s="170" t="s">
        <v>64</v>
      </c>
      <c r="D15" s="170" t="s">
        <v>224</v>
      </c>
      <c r="E15" s="170" t="s">
        <v>35</v>
      </c>
      <c r="F15" s="136"/>
      <c r="G15" s="174">
        <f>'Expected payments £m'!F75</f>
        <v>13.449288405963504</v>
      </c>
      <c r="H15" s="174">
        <f>'Expected payments £m'!G75</f>
        <v>18.776061422169249</v>
      </c>
      <c r="I15" s="174">
        <f>'Expected payments £m'!H75</f>
        <v>14.586432919545661</v>
      </c>
      <c r="J15" s="174">
        <f>'Expected payments £m'!I75</f>
        <v>-2.0590201155038437</v>
      </c>
      <c r="K15" s="21"/>
    </row>
    <row r="16" spans="1:11" ht="14.25" x14ac:dyDescent="0.45">
      <c r="A16" s="139"/>
      <c r="B16" s="170" t="s">
        <v>53</v>
      </c>
      <c r="C16" s="170" t="s">
        <v>64</v>
      </c>
      <c r="D16" s="170" t="s">
        <v>224</v>
      </c>
      <c r="E16" s="170" t="s">
        <v>35</v>
      </c>
      <c r="F16" s="136"/>
      <c r="G16" s="174">
        <f>'Expected payments £m'!F76</f>
        <v>7.3215402004151056</v>
      </c>
      <c r="H16" s="174">
        <f>'Expected payments £m'!G76</f>
        <v>8.480813503945237</v>
      </c>
      <c r="I16" s="174">
        <f>'Expected payments £m'!H76</f>
        <v>6.6380462431054053</v>
      </c>
      <c r="J16" s="174">
        <f>'Expected payments £m'!I76</f>
        <v>3.3059601655946649</v>
      </c>
      <c r="K16" s="21"/>
    </row>
    <row r="17" spans="1:11" ht="14.25" x14ac:dyDescent="0.45">
      <c r="A17" s="139"/>
      <c r="B17" s="170" t="s">
        <v>54</v>
      </c>
      <c r="C17" s="170" t="s">
        <v>64</v>
      </c>
      <c r="D17" s="170" t="s">
        <v>224</v>
      </c>
      <c r="E17" s="170" t="s">
        <v>35</v>
      </c>
      <c r="F17" s="136"/>
      <c r="G17" s="174">
        <f>'Expected payments £m'!F77</f>
        <v>5.89453654472418</v>
      </c>
      <c r="H17" s="174">
        <f>'Expected payments £m'!G77</f>
        <v>6.4911056156086833</v>
      </c>
      <c r="I17" s="174">
        <f>'Expected payments £m'!H77</f>
        <v>1.8232238407914938</v>
      </c>
      <c r="J17" s="174">
        <f>'Expected payments £m'!I77</f>
        <v>-7.1122402418132538</v>
      </c>
      <c r="K17" s="21"/>
    </row>
    <row r="18" spans="1:11" ht="14.25" x14ac:dyDescent="0.45">
      <c r="A18" s="139"/>
      <c r="B18" s="170" t="s">
        <v>55</v>
      </c>
      <c r="C18" s="170" t="s">
        <v>64</v>
      </c>
      <c r="D18" s="170" t="s">
        <v>224</v>
      </c>
      <c r="E18" s="170" t="s">
        <v>35</v>
      </c>
      <c r="F18" s="136"/>
      <c r="G18" s="174">
        <f>'Expected payments £m'!F78</f>
        <v>-0.54907979780962746</v>
      </c>
      <c r="H18" s="174">
        <f>'Expected payments £m'!G78</f>
        <v>-0.20206128250372801</v>
      </c>
      <c r="I18" s="174">
        <f>'Expected payments £m'!H78</f>
        <v>-1.6403349683392101</v>
      </c>
      <c r="J18" s="174">
        <f>'Expected payments £m'!I78</f>
        <v>-2.9463887242089606</v>
      </c>
      <c r="K18" s="21"/>
    </row>
    <row r="19" spans="1:11" ht="14.25" x14ac:dyDescent="0.45">
      <c r="A19" s="139"/>
      <c r="B19" s="170" t="s">
        <v>56</v>
      </c>
      <c r="C19" s="170" t="s">
        <v>64</v>
      </c>
      <c r="D19" s="170" t="s">
        <v>224</v>
      </c>
      <c r="E19" s="170" t="s">
        <v>35</v>
      </c>
      <c r="F19" s="136"/>
      <c r="G19" s="174">
        <f>'Expected payments £m'!F79</f>
        <v>0.57697191629180367</v>
      </c>
      <c r="H19" s="174">
        <f>'Expected payments £m'!G79</f>
        <v>0.95404297158393725</v>
      </c>
      <c r="I19" s="174">
        <f>'Expected payments £m'!H79</f>
        <v>0.60249933045870907</v>
      </c>
      <c r="J19" s="174">
        <f>'Expected payments £m'!I79</f>
        <v>0.36295787457160084</v>
      </c>
      <c r="K19" s="21"/>
    </row>
    <row r="20" spans="1:11" ht="14.25" x14ac:dyDescent="0.45">
      <c r="A20" s="139"/>
      <c r="B20" s="170" t="s">
        <v>59</v>
      </c>
      <c r="C20" s="170" t="s">
        <v>64</v>
      </c>
      <c r="D20" s="170" t="s">
        <v>224</v>
      </c>
      <c r="E20" s="170" t="s">
        <v>35</v>
      </c>
      <c r="F20" s="136"/>
      <c r="G20" s="174">
        <f>'Expected payments £m'!F80</f>
        <v>0.25922826185713771</v>
      </c>
      <c r="H20" s="174">
        <f>'Expected payments £m'!G80</f>
        <v>0.91244690704499276</v>
      </c>
      <c r="I20" s="174">
        <f>'Expected payments £m'!H80</f>
        <v>0.17547524386898594</v>
      </c>
      <c r="J20" s="174">
        <f>'Expected payments £m'!I80</f>
        <v>-0.57644264519435151</v>
      </c>
      <c r="K20" s="21"/>
    </row>
    <row r="21" spans="1:11" ht="14.25" x14ac:dyDescent="0.45">
      <c r="A21" s="139"/>
      <c r="B21" s="170" t="s">
        <v>57</v>
      </c>
      <c r="C21" s="170" t="s">
        <v>64</v>
      </c>
      <c r="D21" s="170" t="s">
        <v>224</v>
      </c>
      <c r="E21" s="170" t="s">
        <v>35</v>
      </c>
      <c r="F21" s="136"/>
      <c r="G21" s="174">
        <f>'Expected payments £m'!F81</f>
        <v>0.40421078604123795</v>
      </c>
      <c r="H21" s="174">
        <f>'Expected payments £m'!G81</f>
        <v>0.46710628522931391</v>
      </c>
      <c r="I21" s="174">
        <f>'Expected payments £m'!H81</f>
        <v>0.40164350943724031</v>
      </c>
      <c r="J21" s="174">
        <f>'Expected payments £m'!I81</f>
        <v>0.25239234846936115</v>
      </c>
      <c r="K21" s="21"/>
    </row>
    <row r="22" spans="1:11" ht="14.25" x14ac:dyDescent="0.45">
      <c r="A22" s="139"/>
      <c r="B22" s="170" t="s">
        <v>58</v>
      </c>
      <c r="C22" s="170" t="s">
        <v>64</v>
      </c>
      <c r="D22" s="170" t="s">
        <v>224</v>
      </c>
      <c r="E22" s="170" t="s">
        <v>35</v>
      </c>
      <c r="F22" s="136"/>
      <c r="G22" s="174">
        <f>'Expected payments £m'!F82</f>
        <v>0.42024864104153786</v>
      </c>
      <c r="H22" s="174">
        <f>'Expected payments £m'!G82</f>
        <v>-6.4196277449418859E-2</v>
      </c>
      <c r="I22" s="174">
        <f>'Expected payments £m'!H82</f>
        <v>-1.7104961164318881</v>
      </c>
      <c r="J22" s="174">
        <f>'Expected payments £m'!I82</f>
        <v>-3.3621197275493615</v>
      </c>
      <c r="K22" s="21"/>
    </row>
    <row r="23" spans="1:11" ht="14.25" x14ac:dyDescent="0.45">
      <c r="A23" s="139"/>
      <c r="B23" s="170" t="s">
        <v>60</v>
      </c>
      <c r="C23" s="170" t="s">
        <v>64</v>
      </c>
      <c r="D23" s="170" t="s">
        <v>224</v>
      </c>
      <c r="E23" s="170" t="s">
        <v>35</v>
      </c>
      <c r="F23" s="136"/>
      <c r="G23" s="174">
        <f>'Expected payments £m'!F83</f>
        <v>-0.10143726859875646</v>
      </c>
      <c r="H23" s="174">
        <f>'Expected payments £m'!G83</f>
        <v>-9.8117853197142946E-2</v>
      </c>
      <c r="I23" s="174">
        <f>'Expected payments £m'!H83</f>
        <v>-0.14985975935738821</v>
      </c>
      <c r="J23" s="174">
        <f>'Expected payments £m'!I83</f>
        <v>-0.61109075748584829</v>
      </c>
      <c r="K23" s="21"/>
    </row>
    <row r="24" spans="1:11" ht="14.25" x14ac:dyDescent="0.45">
      <c r="A24" s="139"/>
      <c r="B24" s="136"/>
      <c r="C24" s="136"/>
      <c r="D24" s="136"/>
      <c r="E24" s="136"/>
      <c r="F24" s="136"/>
      <c r="G24" s="136"/>
      <c r="H24" s="136"/>
    </row>
    <row r="25" spans="1:11" ht="14.25" x14ac:dyDescent="0.35">
      <c r="A25" s="195" t="s">
        <v>172</v>
      </c>
      <c r="B25" s="27"/>
      <c r="C25" s="27"/>
      <c r="D25" s="27"/>
      <c r="E25" s="27"/>
      <c r="F25" s="27"/>
      <c r="G25" s="27"/>
      <c r="H25" s="27"/>
      <c r="I25" s="27"/>
      <c r="J25" s="27"/>
      <c r="K25" s="27"/>
    </row>
    <row r="27" spans="1:11" ht="13.9" x14ac:dyDescent="0.4">
      <c r="A27" s="172"/>
      <c r="B27" s="170" t="s">
        <v>32</v>
      </c>
      <c r="C27" s="170" t="s">
        <v>64</v>
      </c>
      <c r="D27" s="170" t="s">
        <v>172</v>
      </c>
      <c r="E27" s="170" t="s">
        <v>35</v>
      </c>
      <c r="G27" s="187">
        <f>SUMIFS(RCV!$F$221:$F$237,RCV!$B$221:$B$237,$B27)</f>
        <v>5441.0950524302671</v>
      </c>
      <c r="H27" s="187">
        <f>SUMIFS(RCV!$F$221:$F$237,RCV!$B$221:$B$237,$B27)</f>
        <v>5441.0950524302671</v>
      </c>
      <c r="I27" s="187">
        <f>SUMIFS(RCV!$F$221:$F$237,RCV!$B$221:$B$237,$B27)</f>
        <v>5441.0950524302671</v>
      </c>
      <c r="J27" s="187">
        <f>SUMIFS(RCV!$F$221:$F$237,RCV!$B$221:$B$237,$B27)</f>
        <v>5441.0950524302671</v>
      </c>
      <c r="K27" s="21"/>
    </row>
    <row r="28" spans="1:11" ht="13.9" x14ac:dyDescent="0.4">
      <c r="A28" s="172"/>
      <c r="B28" s="170" t="s">
        <v>45</v>
      </c>
      <c r="C28" s="170" t="s">
        <v>64</v>
      </c>
      <c r="D28" s="170" t="s">
        <v>172</v>
      </c>
      <c r="E28" s="170" t="s">
        <v>35</v>
      </c>
      <c r="G28" s="187">
        <f>SUMIFS(RCV!$F$221:$F$237,RCV!$B$221:$B$237,$B28)</f>
        <v>3550.9675723530754</v>
      </c>
      <c r="H28" s="187">
        <f>SUMIFS(RCV!$F$221:$F$237,RCV!$B$221:$B$237,$B28)</f>
        <v>3550.9675723530754</v>
      </c>
      <c r="I28" s="187">
        <f>SUMIFS(RCV!$F$221:$F$237,RCV!$B$221:$B$237,$B28)</f>
        <v>3550.9675723530754</v>
      </c>
      <c r="J28" s="187">
        <f>SUMIFS(RCV!$F$221:$F$237,RCV!$B$221:$B$237,$B28)</f>
        <v>3550.9675723530754</v>
      </c>
      <c r="K28" s="21"/>
    </row>
    <row r="29" spans="1:11" ht="13.9" x14ac:dyDescent="0.4">
      <c r="A29" s="172"/>
      <c r="B29" s="170" t="s">
        <v>46</v>
      </c>
      <c r="C29" s="170" t="s">
        <v>64</v>
      </c>
      <c r="D29" s="170" t="s">
        <v>172</v>
      </c>
      <c r="E29" s="170" t="s">
        <v>35</v>
      </c>
      <c r="G29" s="187">
        <f>SUMIFS(RCV!$F$221:$F$237,RCV!$B$221:$B$237,$B29)</f>
        <v>75.491579143492487</v>
      </c>
      <c r="H29" s="187">
        <f>SUMIFS(RCV!$F$221:$F$237,RCV!$B$221:$B$237,$B29)</f>
        <v>75.491579143492487</v>
      </c>
      <c r="I29" s="187">
        <f>SUMIFS(RCV!$F$221:$F$237,RCV!$B$221:$B$237,$B29)</f>
        <v>75.491579143492487</v>
      </c>
      <c r="J29" s="187">
        <f>SUMIFS(RCV!$F$221:$F$237,RCV!$B$221:$B$237,$B29)</f>
        <v>75.491579143492487</v>
      </c>
      <c r="K29" s="21"/>
    </row>
    <row r="30" spans="1:11" ht="13.9" x14ac:dyDescent="0.4">
      <c r="A30" s="172"/>
      <c r="B30" s="170" t="s">
        <v>47</v>
      </c>
      <c r="C30" s="170" t="s">
        <v>64</v>
      </c>
      <c r="D30" s="170" t="s">
        <v>172</v>
      </c>
      <c r="E30" s="170" t="s">
        <v>35</v>
      </c>
      <c r="G30" s="187">
        <f>SUMIFS(RCV!$F$221:$F$237,RCV!$B$221:$B$237,$B30)</f>
        <v>2874.0077139546543</v>
      </c>
      <c r="H30" s="187">
        <f>SUMIFS(RCV!$F$221:$F$237,RCV!$B$221:$B$237,$B30)</f>
        <v>2874.0077139546543</v>
      </c>
      <c r="I30" s="187">
        <f>SUMIFS(RCV!$F$221:$F$237,RCV!$B$221:$B$237,$B30)</f>
        <v>2874.0077139546543</v>
      </c>
      <c r="J30" s="187">
        <f>SUMIFS(RCV!$F$221:$F$237,RCV!$B$221:$B$237,$B30)</f>
        <v>2874.0077139546543</v>
      </c>
      <c r="K30" s="21"/>
    </row>
    <row r="31" spans="1:11" ht="13.9" x14ac:dyDescent="0.4">
      <c r="A31" s="172"/>
      <c r="B31" s="170" t="s">
        <v>48</v>
      </c>
      <c r="C31" s="170" t="s">
        <v>64</v>
      </c>
      <c r="D31" s="170" t="s">
        <v>172</v>
      </c>
      <c r="E31" s="170" t="s">
        <v>35</v>
      </c>
      <c r="G31" s="187">
        <f>SUMIFS(RCV!$F$221:$F$237,RCV!$B$221:$B$237,$B31)</f>
        <v>6739.523186537067</v>
      </c>
      <c r="H31" s="187">
        <f>SUMIFS(RCV!$F$221:$F$237,RCV!$B$221:$B$237,$B31)</f>
        <v>6739.523186537067</v>
      </c>
      <c r="I31" s="187">
        <f>SUMIFS(RCV!$F$221:$F$237,RCV!$B$221:$B$237,$B31)</f>
        <v>6739.523186537067</v>
      </c>
      <c r="J31" s="187">
        <f>SUMIFS(RCV!$F$221:$F$237,RCV!$B$221:$B$237,$B31)</f>
        <v>6739.523186537067</v>
      </c>
      <c r="K31" s="21"/>
    </row>
    <row r="32" spans="1:11" ht="13.9" x14ac:dyDescent="0.4">
      <c r="A32" s="172"/>
      <c r="B32" s="170" t="s">
        <v>49</v>
      </c>
      <c r="C32" s="170" t="s">
        <v>64</v>
      </c>
      <c r="D32" s="170" t="s">
        <v>172</v>
      </c>
      <c r="E32" s="170" t="s">
        <v>35</v>
      </c>
      <c r="G32" s="187">
        <f>SUMIFS(RCV!$F$221:$F$237,RCV!$B$221:$B$237,$B32)</f>
        <v>2204.875827705514</v>
      </c>
      <c r="H32" s="187">
        <f>SUMIFS(RCV!$F$221:$F$237,RCV!$B$221:$B$237,$B32)</f>
        <v>2204.875827705514</v>
      </c>
      <c r="I32" s="187">
        <f>SUMIFS(RCV!$F$221:$F$237,RCV!$B$221:$B$237,$B32)</f>
        <v>2204.875827705514</v>
      </c>
      <c r="J32" s="187">
        <f>SUMIFS(RCV!$F$221:$F$237,RCV!$B$221:$B$237,$B32)</f>
        <v>2204.875827705514</v>
      </c>
      <c r="K32" s="21"/>
    </row>
    <row r="33" spans="1:11" ht="13.9" x14ac:dyDescent="0.4">
      <c r="A33" s="172"/>
      <c r="B33" s="170" t="s">
        <v>50</v>
      </c>
      <c r="C33" s="170" t="s">
        <v>64</v>
      </c>
      <c r="D33" s="170" t="s">
        <v>172</v>
      </c>
      <c r="E33" s="170" t="s">
        <v>35</v>
      </c>
      <c r="G33" s="187">
        <f>SUMIFS(RCV!$F$221:$F$237,RCV!$B$221:$B$237,$B33)</f>
        <v>3789.8887378941708</v>
      </c>
      <c r="H33" s="187">
        <f>SUMIFS(RCV!$F$221:$F$237,RCV!$B$221:$B$237,$B33)</f>
        <v>3789.8887378941708</v>
      </c>
      <c r="I33" s="187">
        <f>SUMIFS(RCV!$F$221:$F$237,RCV!$B$221:$B$237,$B33)</f>
        <v>3789.8887378941708</v>
      </c>
      <c r="J33" s="187">
        <f>SUMIFS(RCV!$F$221:$F$237,RCV!$B$221:$B$237,$B33)</f>
        <v>3789.8887378941708</v>
      </c>
      <c r="K33" s="21"/>
    </row>
    <row r="34" spans="1:11" ht="13.9" x14ac:dyDescent="0.4">
      <c r="A34" s="172"/>
      <c r="B34" s="170" t="s">
        <v>51</v>
      </c>
      <c r="C34" s="170" t="s">
        <v>64</v>
      </c>
      <c r="D34" s="170" t="s">
        <v>172</v>
      </c>
      <c r="E34" s="170" t="s">
        <v>35</v>
      </c>
      <c r="G34" s="187">
        <f>SUMIFS(RCV!$F$221:$F$237,RCV!$B$221:$B$237,$B34)</f>
        <v>9157.6581918288648</v>
      </c>
      <c r="H34" s="187">
        <f>SUMIFS(RCV!$F$221:$F$237,RCV!$B$221:$B$237,$B34)</f>
        <v>9157.6581918288648</v>
      </c>
      <c r="I34" s="187">
        <f>SUMIFS(RCV!$F$221:$F$237,RCV!$B$221:$B$237,$B34)</f>
        <v>9157.6581918288648</v>
      </c>
      <c r="J34" s="187">
        <f>SUMIFS(RCV!$F$221:$F$237,RCV!$B$221:$B$237,$B34)</f>
        <v>9157.6581918288648</v>
      </c>
      <c r="K34" s="21"/>
    </row>
    <row r="35" spans="1:11" ht="13.9" x14ac:dyDescent="0.4">
      <c r="A35" s="172"/>
      <c r="B35" s="170" t="s">
        <v>79</v>
      </c>
      <c r="C35" s="170" t="s">
        <v>64</v>
      </c>
      <c r="D35" s="170" t="s">
        <v>172</v>
      </c>
      <c r="E35" s="170" t="s">
        <v>35</v>
      </c>
      <c r="G35" s="187">
        <f>SUMIFS(RCV!$F$221:$F$237,RCV!$B$221:$B$237,$B35)</f>
        <v>7075.0592989107863</v>
      </c>
      <c r="H35" s="187">
        <f>SUMIFS(RCV!$F$221:$F$237,RCV!$B$221:$B$237,$B35)</f>
        <v>7075.0592989107863</v>
      </c>
      <c r="I35" s="187">
        <f>SUMIFS(RCV!$F$221:$F$237,RCV!$B$221:$B$237,$B35)</f>
        <v>7075.0592989107863</v>
      </c>
      <c r="J35" s="187">
        <f>SUMIFS(RCV!$F$221:$F$237,RCV!$B$221:$B$237,$B35)</f>
        <v>7075.0592989107863</v>
      </c>
      <c r="K35" s="21"/>
    </row>
    <row r="36" spans="1:11" ht="13.9" x14ac:dyDescent="0.4">
      <c r="A36" s="172"/>
      <c r="B36" s="170" t="s">
        <v>53</v>
      </c>
      <c r="C36" s="170" t="s">
        <v>64</v>
      </c>
      <c r="D36" s="170" t="s">
        <v>172</v>
      </c>
      <c r="E36" s="170" t="s">
        <v>35</v>
      </c>
      <c r="G36" s="187">
        <f>SUMIFS(RCV!$F$221:$F$237,RCV!$B$221:$B$237,$B36)</f>
        <v>2120.2033759863093</v>
      </c>
      <c r="H36" s="187">
        <f>SUMIFS(RCV!$F$221:$F$237,RCV!$B$221:$B$237,$B36)</f>
        <v>2120.2033759863093</v>
      </c>
      <c r="I36" s="187">
        <f>SUMIFS(RCV!$F$221:$F$237,RCV!$B$221:$B$237,$B36)</f>
        <v>2120.2033759863093</v>
      </c>
      <c r="J36" s="187">
        <f>SUMIFS(RCV!$F$221:$F$237,RCV!$B$221:$B$237,$B36)</f>
        <v>2120.2033759863093</v>
      </c>
      <c r="K36" s="21"/>
    </row>
    <row r="37" spans="1:11" ht="13.9" x14ac:dyDescent="0.4">
      <c r="A37" s="172"/>
      <c r="B37" s="170" t="s">
        <v>54</v>
      </c>
      <c r="C37" s="170" t="s">
        <v>64</v>
      </c>
      <c r="D37" s="170" t="s">
        <v>172</v>
      </c>
      <c r="E37" s="170" t="s">
        <v>35</v>
      </c>
      <c r="G37" s="187">
        <f>SUMIFS(RCV!$F$221:$F$237,RCV!$B$221:$B$237,$B37)</f>
        <v>4413.5842627861421</v>
      </c>
      <c r="H37" s="187">
        <f>SUMIFS(RCV!$F$221:$F$237,RCV!$B$221:$B$237,$B37)</f>
        <v>4413.5842627861421</v>
      </c>
      <c r="I37" s="187">
        <f>SUMIFS(RCV!$F$221:$F$237,RCV!$B$221:$B$237,$B37)</f>
        <v>4413.5842627861421</v>
      </c>
      <c r="J37" s="187">
        <f>SUMIFS(RCV!$F$221:$F$237,RCV!$B$221:$B$237,$B37)</f>
        <v>4413.5842627861421</v>
      </c>
      <c r="K37" s="21"/>
    </row>
    <row r="38" spans="1:11" ht="13.9" x14ac:dyDescent="0.4">
      <c r="A38" s="172"/>
      <c r="B38" s="170" t="s">
        <v>55</v>
      </c>
      <c r="C38" s="170" t="s">
        <v>64</v>
      </c>
      <c r="D38" s="170" t="s">
        <v>172</v>
      </c>
      <c r="E38" s="170" t="s">
        <v>35</v>
      </c>
      <c r="G38" s="187">
        <f>SUMIFS(RCV!$F$221:$F$237,RCV!$B$221:$B$237,$B38)</f>
        <v>886.93520009203644</v>
      </c>
      <c r="H38" s="187">
        <f>SUMIFS(RCV!$F$221:$F$237,RCV!$B$221:$B$237,$B38)</f>
        <v>886.93520009203644</v>
      </c>
      <c r="I38" s="187">
        <f>SUMIFS(RCV!$F$221:$F$237,RCV!$B$221:$B$237,$B38)</f>
        <v>886.93520009203644</v>
      </c>
      <c r="J38" s="187">
        <f>SUMIFS(RCV!$F$221:$F$237,RCV!$B$221:$B$237,$B38)</f>
        <v>886.93520009203644</v>
      </c>
      <c r="K38" s="21"/>
    </row>
    <row r="39" spans="1:11" ht="13.9" x14ac:dyDescent="0.4">
      <c r="A39" s="172"/>
      <c r="B39" s="170" t="s">
        <v>56</v>
      </c>
      <c r="C39" s="170" t="s">
        <v>64</v>
      </c>
      <c r="D39" s="170" t="s">
        <v>172</v>
      </c>
      <c r="E39" s="170" t="s">
        <v>35</v>
      </c>
      <c r="G39" s="187">
        <f>SUMIFS(RCV!$F$221:$F$237,RCV!$B$221:$B$237,$B39)</f>
        <v>304.12804385499328</v>
      </c>
      <c r="H39" s="187">
        <f>SUMIFS(RCV!$F$221:$F$237,RCV!$B$221:$B$237,$B39)</f>
        <v>304.12804385499328</v>
      </c>
      <c r="I39" s="187">
        <f>SUMIFS(RCV!$F$221:$F$237,RCV!$B$221:$B$237,$B39)</f>
        <v>304.12804385499328</v>
      </c>
      <c r="J39" s="187">
        <f>SUMIFS(RCV!$F$221:$F$237,RCV!$B$221:$B$237,$B39)</f>
        <v>304.12804385499328</v>
      </c>
      <c r="K39" s="21"/>
    </row>
    <row r="40" spans="1:11" ht="13.9" x14ac:dyDescent="0.4">
      <c r="A40" s="172"/>
      <c r="B40" s="170" t="s">
        <v>59</v>
      </c>
      <c r="C40" s="170" t="s">
        <v>64</v>
      </c>
      <c r="D40" s="170" t="s">
        <v>172</v>
      </c>
      <c r="E40" s="170" t="s">
        <v>35</v>
      </c>
      <c r="G40" s="187">
        <f>SUMIFS(RCV!$F$221:$F$237,RCV!$B$221:$B$237,$B40)</f>
        <v>274.85585809981444</v>
      </c>
      <c r="H40" s="187">
        <f>SUMIFS(RCV!$F$221:$F$237,RCV!$B$221:$B$237,$B40)</f>
        <v>274.85585809981444</v>
      </c>
      <c r="I40" s="187">
        <f>SUMIFS(RCV!$F$221:$F$237,RCV!$B$221:$B$237,$B40)</f>
        <v>274.85585809981444</v>
      </c>
      <c r="J40" s="187">
        <f>SUMIFS(RCV!$F$221:$F$237,RCV!$B$221:$B$237,$B40)</f>
        <v>274.85585809981444</v>
      </c>
      <c r="K40" s="21"/>
    </row>
    <row r="41" spans="1:11" ht="13.9" x14ac:dyDescent="0.4">
      <c r="A41" s="172"/>
      <c r="B41" s="170" t="s">
        <v>57</v>
      </c>
      <c r="C41" s="170" t="s">
        <v>64</v>
      </c>
      <c r="D41" s="170" t="s">
        <v>172</v>
      </c>
      <c r="E41" s="170" t="s">
        <v>35</v>
      </c>
      <c r="G41" s="187">
        <f>SUMIFS(RCV!$F$221:$F$237,RCV!$B$221:$B$237,$B41)</f>
        <v>123.35667528854691</v>
      </c>
      <c r="H41" s="187">
        <f>SUMIFS(RCV!$F$221:$F$237,RCV!$B$221:$B$237,$B41)</f>
        <v>123.35667528854691</v>
      </c>
      <c r="I41" s="187">
        <f>SUMIFS(RCV!$F$221:$F$237,RCV!$B$221:$B$237,$B41)</f>
        <v>123.35667528854691</v>
      </c>
      <c r="J41" s="187">
        <f>SUMIFS(RCV!$F$221:$F$237,RCV!$B$221:$B$237,$B41)</f>
        <v>123.35667528854691</v>
      </c>
      <c r="K41" s="21"/>
    </row>
    <row r="42" spans="1:11" ht="13.9" x14ac:dyDescent="0.4">
      <c r="A42" s="172"/>
      <c r="B42" s="170" t="s">
        <v>58</v>
      </c>
      <c r="C42" s="170" t="s">
        <v>64</v>
      </c>
      <c r="D42" s="170" t="s">
        <v>172</v>
      </c>
      <c r="E42" s="170" t="s">
        <v>35</v>
      </c>
      <c r="G42" s="187">
        <f>SUMIFS(RCV!$F$221:$F$237,RCV!$B$221:$B$237,$B42)</f>
        <v>840.52993188734035</v>
      </c>
      <c r="H42" s="187">
        <f>SUMIFS(RCV!$F$221:$F$237,RCV!$B$221:$B$237,$B42)</f>
        <v>840.52993188734035</v>
      </c>
      <c r="I42" s="187">
        <f>SUMIFS(RCV!$F$221:$F$237,RCV!$B$221:$B$237,$B42)</f>
        <v>840.52993188734035</v>
      </c>
      <c r="J42" s="187">
        <f>SUMIFS(RCV!$F$221:$F$237,RCV!$B$221:$B$237,$B42)</f>
        <v>840.52993188734035</v>
      </c>
      <c r="K42" s="21"/>
    </row>
    <row r="43" spans="1:11" ht="13.9" x14ac:dyDescent="0.4">
      <c r="A43" s="172"/>
      <c r="B43" s="170" t="s">
        <v>60</v>
      </c>
      <c r="C43" s="170" t="s">
        <v>64</v>
      </c>
      <c r="D43" s="170" t="s">
        <v>172</v>
      </c>
      <c r="E43" s="170" t="s">
        <v>35</v>
      </c>
      <c r="G43" s="187">
        <f>SUMIFS(RCV!$F$221:$F$237,RCV!$B$221:$B$237,$B43)</f>
        <v>153.9910386248585</v>
      </c>
      <c r="H43" s="187">
        <f>SUMIFS(RCV!$F$221:$F$237,RCV!$B$221:$B$237,$B43)</f>
        <v>153.9910386248585</v>
      </c>
      <c r="I43" s="187">
        <f>SUMIFS(RCV!$F$221:$F$237,RCV!$B$221:$B$237,$B43)</f>
        <v>153.9910386248585</v>
      </c>
      <c r="J43" s="187">
        <f>SUMIFS(RCV!$F$221:$F$237,RCV!$B$221:$B$237,$B43)</f>
        <v>153.9910386248585</v>
      </c>
      <c r="K43" s="21"/>
    </row>
    <row r="45" spans="1:11" ht="14.25" x14ac:dyDescent="0.35">
      <c r="A45" s="195" t="s">
        <v>179</v>
      </c>
      <c r="B45" s="27"/>
      <c r="C45" s="27"/>
      <c r="D45" s="27"/>
      <c r="E45" s="27"/>
      <c r="F45" s="27"/>
      <c r="G45" s="27"/>
      <c r="H45" s="27"/>
      <c r="I45" s="27"/>
      <c r="J45" s="27"/>
      <c r="K45" s="27"/>
    </row>
    <row r="47" spans="1:11" ht="13.9" x14ac:dyDescent="0.4">
      <c r="B47" s="170" t="s">
        <v>32</v>
      </c>
      <c r="C47" s="170" t="s">
        <v>64</v>
      </c>
      <c r="D47" s="170" t="s">
        <v>225</v>
      </c>
      <c r="E47" s="170" t="s">
        <v>202</v>
      </c>
      <c r="F47" s="170"/>
      <c r="G47" s="189">
        <f>G7/G27</f>
        <v>1.787570496404855E-3</v>
      </c>
      <c r="H47" s="189">
        <f t="shared" ref="H47:I47" si="0">H7/H27</f>
        <v>1.7140466661552331E-3</v>
      </c>
      <c r="I47" s="189">
        <f t="shared" si="0"/>
        <v>8.739844260437791E-4</v>
      </c>
      <c r="J47" s="189">
        <f>J7/J27</f>
        <v>-8.9184186157656128E-4</v>
      </c>
      <c r="K47" s="21"/>
    </row>
    <row r="48" spans="1:11" ht="13.9" x14ac:dyDescent="0.4">
      <c r="B48" s="170" t="s">
        <v>45</v>
      </c>
      <c r="C48" s="170" t="s">
        <v>64</v>
      </c>
      <c r="D48" s="170" t="s">
        <v>225</v>
      </c>
      <c r="E48" s="170" t="s">
        <v>202</v>
      </c>
      <c r="F48" s="170"/>
      <c r="G48" s="189">
        <f t="shared" ref="G48:J63" si="1">G8/G28</f>
        <v>2.5611039068389567E-3</v>
      </c>
      <c r="H48" s="189">
        <f t="shared" si="1"/>
        <v>2.7744292587115137E-3</v>
      </c>
      <c r="I48" s="189">
        <f t="shared" si="1"/>
        <v>2.4742209660954932E-3</v>
      </c>
      <c r="J48" s="189">
        <f t="shared" si="1"/>
        <v>1.4919268911228704E-4</v>
      </c>
      <c r="K48" s="21"/>
    </row>
    <row r="49" spans="2:11" ht="13.9" x14ac:dyDescent="0.4">
      <c r="B49" s="170" t="s">
        <v>46</v>
      </c>
      <c r="C49" s="170" t="s">
        <v>64</v>
      </c>
      <c r="D49" s="170" t="s">
        <v>225</v>
      </c>
      <c r="E49" s="170" t="s">
        <v>202</v>
      </c>
      <c r="F49" s="170"/>
      <c r="G49" s="189">
        <f t="shared" si="1"/>
        <v>5.2122942962675009E-4</v>
      </c>
      <c r="H49" s="189">
        <f t="shared" si="1"/>
        <v>7.5191397920719373E-4</v>
      </c>
      <c r="I49" s="189">
        <f t="shared" si="1"/>
        <v>1.1351550787970898E-3</v>
      </c>
      <c r="J49" s="189">
        <f t="shared" si="1"/>
        <v>-1.501132485741888E-3</v>
      </c>
      <c r="K49" s="21"/>
    </row>
    <row r="50" spans="2:11" ht="13.9" x14ac:dyDescent="0.4">
      <c r="B50" s="170" t="s">
        <v>47</v>
      </c>
      <c r="C50" s="170" t="s">
        <v>64</v>
      </c>
      <c r="D50" s="170" t="s">
        <v>225</v>
      </c>
      <c r="E50" s="170" t="s">
        <v>202</v>
      </c>
      <c r="F50" s="170"/>
      <c r="G50" s="189">
        <f t="shared" si="1"/>
        <v>2.9639803388613124E-3</v>
      </c>
      <c r="H50" s="189">
        <f t="shared" si="1"/>
        <v>3.6510902859183633E-3</v>
      </c>
      <c r="I50" s="189">
        <f t="shared" si="1"/>
        <v>3.273858111647346E-3</v>
      </c>
      <c r="J50" s="189">
        <f t="shared" si="1"/>
        <v>1.2176255232604464E-3</v>
      </c>
      <c r="K50" s="21"/>
    </row>
    <row r="51" spans="2:11" ht="13.9" x14ac:dyDescent="0.4">
      <c r="B51" s="170" t="s">
        <v>48</v>
      </c>
      <c r="C51" s="170" t="s">
        <v>64</v>
      </c>
      <c r="D51" s="170" t="s">
        <v>225</v>
      </c>
      <c r="E51" s="170" t="s">
        <v>202</v>
      </c>
      <c r="F51" s="170"/>
      <c r="G51" s="189">
        <f t="shared" si="1"/>
        <v>8.8899431515122493E-4</v>
      </c>
      <c r="H51" s="189">
        <f t="shared" si="1"/>
        <v>1.3579042577306433E-3</v>
      </c>
      <c r="I51" s="189">
        <f t="shared" si="1"/>
        <v>3.5991367553925096E-4</v>
      </c>
      <c r="J51" s="189">
        <f t="shared" si="1"/>
        <v>-3.0867171841582972E-3</v>
      </c>
      <c r="K51" s="21"/>
    </row>
    <row r="52" spans="2:11" ht="13.9" x14ac:dyDescent="0.4">
      <c r="B52" s="170" t="s">
        <v>49</v>
      </c>
      <c r="C52" s="170" t="s">
        <v>64</v>
      </c>
      <c r="D52" s="170" t="s">
        <v>225</v>
      </c>
      <c r="E52" s="170" t="s">
        <v>202</v>
      </c>
      <c r="F52" s="170"/>
      <c r="G52" s="189">
        <f t="shared" si="1"/>
        <v>8.5611716977970862E-4</v>
      </c>
      <c r="H52" s="189">
        <f t="shared" si="1"/>
        <v>9.9692355898679569E-4</v>
      </c>
      <c r="I52" s="189">
        <f t="shared" si="1"/>
        <v>-1.8638724555498579E-4</v>
      </c>
      <c r="J52" s="189">
        <f t="shared" si="1"/>
        <v>-2.6193724247744565E-3</v>
      </c>
      <c r="K52" s="21"/>
    </row>
    <row r="53" spans="2:11" ht="13.9" x14ac:dyDescent="0.4">
      <c r="B53" s="170" t="s">
        <v>50</v>
      </c>
      <c r="C53" s="170" t="s">
        <v>64</v>
      </c>
      <c r="D53" s="170" t="s">
        <v>225</v>
      </c>
      <c r="E53" s="170" t="s">
        <v>202</v>
      </c>
      <c r="F53" s="170"/>
      <c r="G53" s="189">
        <f t="shared" si="1"/>
        <v>-3.3401804234877066E-3</v>
      </c>
      <c r="H53" s="189">
        <f t="shared" si="1"/>
        <v>-2.5854552395428582E-3</v>
      </c>
      <c r="I53" s="189">
        <f t="shared" si="1"/>
        <v>-3.9750412437759954E-3</v>
      </c>
      <c r="J53" s="189">
        <f t="shared" si="1"/>
        <v>-4.0000000000000001E-3</v>
      </c>
      <c r="K53" s="21"/>
    </row>
    <row r="54" spans="2:11" ht="13.9" x14ac:dyDescent="0.4">
      <c r="B54" s="170" t="s">
        <v>51</v>
      </c>
      <c r="C54" s="170" t="s">
        <v>64</v>
      </c>
      <c r="D54" s="170" t="s">
        <v>225</v>
      </c>
      <c r="E54" s="170" t="s">
        <v>202</v>
      </c>
      <c r="F54" s="170"/>
      <c r="G54" s="189">
        <f t="shared" si="1"/>
        <v>-4.0000000000000001E-3</v>
      </c>
      <c r="H54" s="189">
        <f t="shared" si="1"/>
        <v>-4.0000000000000001E-3</v>
      </c>
      <c r="I54" s="189">
        <f t="shared" si="1"/>
        <v>-4.0000000000000001E-3</v>
      </c>
      <c r="J54" s="189">
        <f t="shared" si="1"/>
        <v>-4.0000000000000001E-3</v>
      </c>
      <c r="K54" s="21"/>
    </row>
    <row r="55" spans="2:11" ht="13.9" x14ac:dyDescent="0.4">
      <c r="B55" s="170" t="s">
        <v>79</v>
      </c>
      <c r="C55" s="170" t="s">
        <v>64</v>
      </c>
      <c r="D55" s="170" t="s">
        <v>225</v>
      </c>
      <c r="E55" s="170" t="s">
        <v>202</v>
      </c>
      <c r="F55" s="170"/>
      <c r="G55" s="189">
        <f t="shared" si="1"/>
        <v>1.9009435593047308E-3</v>
      </c>
      <c r="H55" s="189">
        <f t="shared" si="1"/>
        <v>2.6538380286169256E-3</v>
      </c>
      <c r="I55" s="189">
        <f t="shared" si="1"/>
        <v>2.0616693519150092E-3</v>
      </c>
      <c r="J55" s="189">
        <f t="shared" si="1"/>
        <v>-2.9102513894418275E-4</v>
      </c>
      <c r="K55" s="21"/>
    </row>
    <row r="56" spans="2:11" ht="13.9" x14ac:dyDescent="0.4">
      <c r="B56" s="170" t="s">
        <v>53</v>
      </c>
      <c r="C56" s="170" t="s">
        <v>64</v>
      </c>
      <c r="D56" s="170" t="s">
        <v>225</v>
      </c>
      <c r="E56" s="170" t="s">
        <v>202</v>
      </c>
      <c r="F56" s="170"/>
      <c r="G56" s="189">
        <f t="shared" si="1"/>
        <v>3.4532254232493885E-3</v>
      </c>
      <c r="H56" s="189">
        <f t="shared" si="1"/>
        <v>4.0000000000000001E-3</v>
      </c>
      <c r="I56" s="189">
        <f t="shared" si="1"/>
        <v>3.1308535389994912E-3</v>
      </c>
      <c r="J56" s="189">
        <f>J16/J36</f>
        <v>1.5592655888762308E-3</v>
      </c>
      <c r="K56" s="21"/>
    </row>
    <row r="57" spans="2:11" ht="13.9" x14ac:dyDescent="0.4">
      <c r="B57" s="170" t="s">
        <v>54</v>
      </c>
      <c r="C57" s="170" t="s">
        <v>64</v>
      </c>
      <c r="D57" s="170" t="s">
        <v>225</v>
      </c>
      <c r="E57" s="170" t="s">
        <v>202</v>
      </c>
      <c r="F57" s="170"/>
      <c r="G57" s="189">
        <f t="shared" si="1"/>
        <v>1.3355441278021878E-3</v>
      </c>
      <c r="H57" s="189">
        <f t="shared" si="1"/>
        <v>1.4707107033934987E-3</v>
      </c>
      <c r="I57" s="189">
        <f t="shared" si="1"/>
        <v>4.130936971486653E-4</v>
      </c>
      <c r="J57" s="189">
        <f t="shared" si="1"/>
        <v>-1.6114431759650023E-3</v>
      </c>
      <c r="K57" s="21"/>
    </row>
    <row r="58" spans="2:11" ht="13.9" x14ac:dyDescent="0.4">
      <c r="B58" s="170" t="s">
        <v>55</v>
      </c>
      <c r="C58" s="170" t="s">
        <v>64</v>
      </c>
      <c r="D58" s="170" t="s">
        <v>225</v>
      </c>
      <c r="E58" s="170" t="s">
        <v>202</v>
      </c>
      <c r="F58" s="170"/>
      <c r="G58" s="189">
        <f t="shared" si="1"/>
        <v>-6.1907543837774162E-4</v>
      </c>
      <c r="H58" s="189">
        <f t="shared" si="1"/>
        <v>-2.2781966764061264E-4</v>
      </c>
      <c r="I58" s="189">
        <f t="shared" si="1"/>
        <v>-1.8494417271622482E-3</v>
      </c>
      <c r="J58" s="189">
        <f t="shared" si="1"/>
        <v>-3.3219887133842658E-3</v>
      </c>
      <c r="K58" s="21"/>
    </row>
    <row r="59" spans="2:11" ht="13.9" x14ac:dyDescent="0.4">
      <c r="B59" s="170" t="s">
        <v>56</v>
      </c>
      <c r="C59" s="170" t="s">
        <v>64</v>
      </c>
      <c r="D59" s="170" t="s">
        <v>225</v>
      </c>
      <c r="E59" s="170" t="s">
        <v>202</v>
      </c>
      <c r="F59" s="170"/>
      <c r="G59" s="189">
        <f t="shared" si="1"/>
        <v>1.8971348678614491E-3</v>
      </c>
      <c r="H59" s="189">
        <f t="shared" si="1"/>
        <v>3.1369779632647757E-3</v>
      </c>
      <c r="I59" s="189">
        <f t="shared" si="1"/>
        <v>1.981071271237248E-3</v>
      </c>
      <c r="J59" s="189">
        <f t="shared" si="1"/>
        <v>1.1934377046289664E-3</v>
      </c>
      <c r="K59" s="21"/>
    </row>
    <row r="60" spans="2:11" ht="13.9" x14ac:dyDescent="0.4">
      <c r="B60" s="170" t="s">
        <v>59</v>
      </c>
      <c r="C60" s="170" t="s">
        <v>64</v>
      </c>
      <c r="D60" s="170" t="s">
        <v>225</v>
      </c>
      <c r="E60" s="170" t="s">
        <v>202</v>
      </c>
      <c r="F60" s="170"/>
      <c r="G60" s="189">
        <f t="shared" si="1"/>
        <v>9.4314257534579618E-4</v>
      </c>
      <c r="H60" s="189">
        <f t="shared" si="1"/>
        <v>3.3197287965884862E-3</v>
      </c>
      <c r="I60" s="189">
        <f t="shared" si="1"/>
        <v>6.3842642860921582E-4</v>
      </c>
      <c r="J60" s="189">
        <f t="shared" si="1"/>
        <v>-2.097254354262354E-3</v>
      </c>
      <c r="K60" s="21"/>
    </row>
    <row r="61" spans="2:11" ht="13.9" x14ac:dyDescent="0.4">
      <c r="B61" s="170" t="s">
        <v>57</v>
      </c>
      <c r="C61" s="170" t="s">
        <v>64</v>
      </c>
      <c r="D61" s="170" t="s">
        <v>225</v>
      </c>
      <c r="E61" s="170" t="s">
        <v>202</v>
      </c>
      <c r="F61" s="170"/>
      <c r="G61" s="189">
        <f>G21/G41</f>
        <v>3.2767645941797446E-3</v>
      </c>
      <c r="H61" s="189">
        <f t="shared" si="1"/>
        <v>3.7866316041405383E-3</v>
      </c>
      <c r="I61" s="189">
        <f t="shared" si="1"/>
        <v>3.2559527767568736E-3</v>
      </c>
      <c r="J61" s="189">
        <f>J21/J41</f>
        <v>2.0460372158943442E-3</v>
      </c>
      <c r="K61" s="21"/>
    </row>
    <row r="62" spans="2:11" ht="13.9" x14ac:dyDescent="0.4">
      <c r="B62" s="170" t="s">
        <v>58</v>
      </c>
      <c r="C62" s="170" t="s">
        <v>64</v>
      </c>
      <c r="D62" s="170" t="s">
        <v>225</v>
      </c>
      <c r="E62" s="170" t="s">
        <v>202</v>
      </c>
      <c r="F62" s="170"/>
      <c r="G62" s="189">
        <f t="shared" si="1"/>
        <v>4.9998057784557935E-4</v>
      </c>
      <c r="H62" s="189">
        <f t="shared" si="1"/>
        <v>-7.6375956422243568E-5</v>
      </c>
      <c r="I62" s="189">
        <f t="shared" si="1"/>
        <v>-2.0350210641411791E-3</v>
      </c>
      <c r="J62" s="189">
        <f t="shared" si="1"/>
        <v>-4.0000000000000001E-3</v>
      </c>
      <c r="K62" s="21"/>
    </row>
    <row r="63" spans="2:11" ht="13.9" x14ac:dyDescent="0.4">
      <c r="B63" s="170" t="s">
        <v>60</v>
      </c>
      <c r="C63" s="170" t="s">
        <v>64</v>
      </c>
      <c r="D63" s="170" t="s">
        <v>225</v>
      </c>
      <c r="E63" s="170" t="s">
        <v>202</v>
      </c>
      <c r="F63" s="170"/>
      <c r="G63" s="189">
        <f t="shared" si="1"/>
        <v>-6.5872189384909839E-4</v>
      </c>
      <c r="H63" s="189">
        <f t="shared" si="1"/>
        <v>-6.3716599403014842E-4</v>
      </c>
      <c r="I63" s="189">
        <f t="shared" si="1"/>
        <v>-9.7317195010591094E-4</v>
      </c>
      <c r="J63" s="189">
        <f t="shared" si="1"/>
        <v>-3.9683527232681507E-3</v>
      </c>
      <c r="K63" s="21"/>
    </row>
    <row r="65" spans="1:11" ht="14.25" x14ac:dyDescent="0.45">
      <c r="A65" s="169" t="s">
        <v>8</v>
      </c>
      <c r="B65" s="169"/>
      <c r="C65" s="169"/>
      <c r="D65" s="169"/>
      <c r="E65" s="169"/>
      <c r="F65" s="169"/>
      <c r="G65" s="208"/>
      <c r="H65" s="208"/>
      <c r="I65" s="208"/>
      <c r="J65" s="208"/>
      <c r="K65" s="169"/>
    </row>
  </sheetData>
  <sortState xmlns:xlrd2="http://schemas.microsoft.com/office/spreadsheetml/2017/richdata2" ref="N48:O65">
    <sortCondition descending="1" ref="O49:O65"/>
  </sortState>
  <mergeCells count="2">
    <mergeCell ref="G65:H65"/>
    <mergeCell ref="I65:J65"/>
  </mergeCells>
  <pageMargins left="0.7" right="0.7" top="0.75" bottom="0.75" header="0.3" footer="0.3"/>
  <pageSetup paperSize="9" scale="6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EABCE-0497-422D-8267-9322A417E1E1}">
  <sheetPr>
    <tabColor rgb="FF92D050"/>
    <pageSetUpPr fitToPage="1"/>
  </sheetPr>
  <dimension ref="A1:P116"/>
  <sheetViews>
    <sheetView zoomScale="80" zoomScaleNormal="80" workbookViewId="0"/>
  </sheetViews>
  <sheetFormatPr defaultRowHeight="13.5" x14ac:dyDescent="0.35"/>
  <cols>
    <col min="1" max="2" width="9" style="108"/>
    <col min="3" max="3" width="21.625" style="108" customWidth="1"/>
    <col min="4" max="4" width="33" style="108" customWidth="1"/>
    <col min="5" max="12" width="9" style="108"/>
    <col min="13" max="13" width="14" style="108" customWidth="1"/>
    <col min="14" max="16384" width="9" style="108"/>
  </cols>
  <sheetData>
    <row r="1" spans="1:11" ht="30.75" x14ac:dyDescent="0.35">
      <c r="A1" s="6" t="str">
        <f ca="1">RIGHT(CELL("filename", A1), LEN(CELL("filename", A1)) - SEARCH("]", CELL("filename", A1)))</f>
        <v>Summary</v>
      </c>
      <c r="B1" s="6"/>
      <c r="C1" s="6"/>
      <c r="D1" s="6"/>
      <c r="E1" s="6"/>
      <c r="F1" s="6"/>
      <c r="G1" s="6"/>
      <c r="H1" s="6"/>
      <c r="I1" s="6"/>
      <c r="J1" s="6"/>
      <c r="K1" s="6"/>
    </row>
    <row r="2" spans="1:11" x14ac:dyDescent="0.35">
      <c r="A2" s="139"/>
      <c r="B2" s="138"/>
      <c r="C2" s="138"/>
      <c r="D2" s="138"/>
      <c r="E2" s="138"/>
      <c r="F2" s="138"/>
      <c r="G2" s="138"/>
      <c r="H2" s="138"/>
    </row>
    <row r="3" spans="1:11" ht="13.9" x14ac:dyDescent="0.4">
      <c r="A3" s="139"/>
      <c r="B3" s="175" t="s">
        <v>68</v>
      </c>
      <c r="C3" s="175" t="s">
        <v>157</v>
      </c>
      <c r="D3" s="175" t="s">
        <v>137</v>
      </c>
      <c r="E3" s="175" t="s">
        <v>138</v>
      </c>
      <c r="F3" s="175"/>
      <c r="G3" s="176" t="s">
        <v>22</v>
      </c>
      <c r="H3" s="176" t="s">
        <v>23</v>
      </c>
      <c r="I3" s="176" t="s">
        <v>24</v>
      </c>
      <c r="J3" s="176" t="s">
        <v>25</v>
      </c>
      <c r="K3" s="176" t="s">
        <v>26</v>
      </c>
    </row>
    <row r="4" spans="1:11" ht="13.9" x14ac:dyDescent="0.4">
      <c r="A4" s="139"/>
      <c r="B4" s="170"/>
      <c r="C4" s="175"/>
      <c r="D4" s="175"/>
      <c r="E4" s="175"/>
      <c r="F4" s="175"/>
      <c r="G4" s="175"/>
      <c r="H4" s="170"/>
    </row>
    <row r="5" spans="1:11" ht="14.25" x14ac:dyDescent="0.35">
      <c r="A5" s="195" t="s">
        <v>180</v>
      </c>
      <c r="B5" s="27"/>
      <c r="C5" s="27"/>
      <c r="D5" s="27"/>
      <c r="E5" s="27"/>
      <c r="F5" s="27"/>
      <c r="G5" s="27"/>
      <c r="H5" s="27"/>
      <c r="I5" s="27"/>
      <c r="J5" s="27"/>
      <c r="K5" s="27"/>
    </row>
    <row r="6" spans="1:11" x14ac:dyDescent="0.35">
      <c r="A6" s="139"/>
      <c r="B6" s="138"/>
      <c r="C6" s="138"/>
      <c r="D6" s="138"/>
      <c r="E6" s="138"/>
      <c r="F6" s="138"/>
      <c r="G6" s="138"/>
      <c r="H6" s="138"/>
    </row>
    <row r="7" spans="1:11" ht="14.25" x14ac:dyDescent="0.45">
      <c r="A7" s="139"/>
      <c r="B7" s="170" t="s">
        <v>32</v>
      </c>
      <c r="C7" s="170" t="s">
        <v>64</v>
      </c>
      <c r="D7" s="170" t="s">
        <v>225</v>
      </c>
      <c r="E7" s="136" t="s">
        <v>202</v>
      </c>
      <c r="F7" s="136"/>
      <c r="G7" s="190">
        <f>'Expected payments %RoRE'!G47</f>
        <v>1.787570496404855E-3</v>
      </c>
      <c r="H7" s="190">
        <f>'Expected payments %RoRE'!H47</f>
        <v>1.7140466661552331E-3</v>
      </c>
      <c r="I7" s="190">
        <f>'Expected payments %RoRE'!I47</f>
        <v>8.739844260437791E-4</v>
      </c>
      <c r="J7" s="190">
        <f>'Expected payments %RoRE'!J47</f>
        <v>-8.9184186157656128E-4</v>
      </c>
      <c r="K7" s="21"/>
    </row>
    <row r="8" spans="1:11" ht="14.25" x14ac:dyDescent="0.45">
      <c r="A8" s="139"/>
      <c r="B8" s="170" t="s">
        <v>45</v>
      </c>
      <c r="C8" s="170" t="s">
        <v>64</v>
      </c>
      <c r="D8" s="170" t="s">
        <v>225</v>
      </c>
      <c r="E8" s="136" t="s">
        <v>202</v>
      </c>
      <c r="F8" s="136"/>
      <c r="G8" s="190">
        <f>'Expected payments %RoRE'!G48</f>
        <v>2.5611039068389567E-3</v>
      </c>
      <c r="H8" s="190">
        <f>'Expected payments %RoRE'!H48</f>
        <v>2.7744292587115137E-3</v>
      </c>
      <c r="I8" s="190">
        <f>'Expected payments %RoRE'!I48</f>
        <v>2.4742209660954932E-3</v>
      </c>
      <c r="J8" s="190">
        <f>'Expected payments %RoRE'!J48</f>
        <v>1.4919268911228704E-4</v>
      </c>
      <c r="K8" s="21"/>
    </row>
    <row r="9" spans="1:11" ht="14.25" x14ac:dyDescent="0.45">
      <c r="A9" s="139"/>
      <c r="B9" s="170" t="s">
        <v>46</v>
      </c>
      <c r="C9" s="170" t="s">
        <v>64</v>
      </c>
      <c r="D9" s="170" t="s">
        <v>225</v>
      </c>
      <c r="E9" s="136" t="s">
        <v>202</v>
      </c>
      <c r="F9" s="136"/>
      <c r="G9" s="190">
        <f>'Expected payments %RoRE'!G49</f>
        <v>5.2122942962675009E-4</v>
      </c>
      <c r="H9" s="190">
        <f>'Expected payments %RoRE'!H49</f>
        <v>7.5191397920719373E-4</v>
      </c>
      <c r="I9" s="190">
        <f>'Expected payments %RoRE'!I49</f>
        <v>1.1351550787970898E-3</v>
      </c>
      <c r="J9" s="190">
        <f>'Expected payments %RoRE'!J49</f>
        <v>-1.501132485741888E-3</v>
      </c>
      <c r="K9" s="21"/>
    </row>
    <row r="10" spans="1:11" ht="14.25" x14ac:dyDescent="0.45">
      <c r="A10" s="136"/>
      <c r="B10" s="170" t="s">
        <v>47</v>
      </c>
      <c r="C10" s="170" t="s">
        <v>64</v>
      </c>
      <c r="D10" s="170" t="s">
        <v>225</v>
      </c>
      <c r="E10" s="136" t="s">
        <v>202</v>
      </c>
      <c r="F10" s="136"/>
      <c r="G10" s="190">
        <f>'Expected payments %RoRE'!G50</f>
        <v>2.9639803388613124E-3</v>
      </c>
      <c r="H10" s="190">
        <f>'Expected payments %RoRE'!H50</f>
        <v>3.6510902859183633E-3</v>
      </c>
      <c r="I10" s="190">
        <f>'Expected payments %RoRE'!I50</f>
        <v>3.273858111647346E-3</v>
      </c>
      <c r="J10" s="190">
        <f>'Expected payments %RoRE'!J50</f>
        <v>1.2176255232604464E-3</v>
      </c>
      <c r="K10" s="21"/>
    </row>
    <row r="11" spans="1:11" ht="14.25" x14ac:dyDescent="0.45">
      <c r="A11" s="139"/>
      <c r="B11" s="170" t="s">
        <v>48</v>
      </c>
      <c r="C11" s="170" t="s">
        <v>64</v>
      </c>
      <c r="D11" s="170" t="s">
        <v>225</v>
      </c>
      <c r="E11" s="136" t="s">
        <v>202</v>
      </c>
      <c r="F11" s="136"/>
      <c r="G11" s="190">
        <f>'Expected payments %RoRE'!G51</f>
        <v>8.8899431515122493E-4</v>
      </c>
      <c r="H11" s="190">
        <f>'Expected payments %RoRE'!H51</f>
        <v>1.3579042577306433E-3</v>
      </c>
      <c r="I11" s="190">
        <f>'Expected payments %RoRE'!I51</f>
        <v>3.5991367553925096E-4</v>
      </c>
      <c r="J11" s="190">
        <f>'Expected payments %RoRE'!J51</f>
        <v>-3.0867171841582972E-3</v>
      </c>
      <c r="K11" s="21"/>
    </row>
    <row r="12" spans="1:11" ht="14.25" x14ac:dyDescent="0.45">
      <c r="A12" s="139"/>
      <c r="B12" s="170" t="s">
        <v>49</v>
      </c>
      <c r="C12" s="170" t="s">
        <v>64</v>
      </c>
      <c r="D12" s="170" t="s">
        <v>225</v>
      </c>
      <c r="E12" s="136" t="s">
        <v>202</v>
      </c>
      <c r="F12" s="136"/>
      <c r="G12" s="190">
        <f>'Expected payments %RoRE'!G52</f>
        <v>8.5611716977970862E-4</v>
      </c>
      <c r="H12" s="190">
        <f>'Expected payments %RoRE'!H52</f>
        <v>9.9692355898679569E-4</v>
      </c>
      <c r="I12" s="190">
        <f>'Expected payments %RoRE'!I52</f>
        <v>-1.8638724555498579E-4</v>
      </c>
      <c r="J12" s="190">
        <f>'Expected payments %RoRE'!J52</f>
        <v>-2.6193724247744565E-3</v>
      </c>
      <c r="K12" s="21"/>
    </row>
    <row r="13" spans="1:11" ht="14.25" x14ac:dyDescent="0.45">
      <c r="A13" s="139"/>
      <c r="B13" s="170" t="s">
        <v>50</v>
      </c>
      <c r="C13" s="170" t="s">
        <v>64</v>
      </c>
      <c r="D13" s="170" t="s">
        <v>225</v>
      </c>
      <c r="E13" s="136" t="s">
        <v>202</v>
      </c>
      <c r="F13" s="136"/>
      <c r="G13" s="190">
        <f>'Expected payments %RoRE'!G53</f>
        <v>-3.3401804234877066E-3</v>
      </c>
      <c r="H13" s="190">
        <f>'Expected payments %RoRE'!H53</f>
        <v>-2.5854552395428582E-3</v>
      </c>
      <c r="I13" s="190">
        <f>'Expected payments %RoRE'!I53</f>
        <v>-3.9750412437759954E-3</v>
      </c>
      <c r="J13" s="190">
        <f>'Expected payments %RoRE'!J53</f>
        <v>-4.0000000000000001E-3</v>
      </c>
      <c r="K13" s="21"/>
    </row>
    <row r="14" spans="1:11" ht="14.25" x14ac:dyDescent="0.45">
      <c r="A14" s="139"/>
      <c r="B14" s="170" t="s">
        <v>51</v>
      </c>
      <c r="C14" s="170" t="s">
        <v>64</v>
      </c>
      <c r="D14" s="170" t="s">
        <v>225</v>
      </c>
      <c r="E14" s="136" t="s">
        <v>202</v>
      </c>
      <c r="F14" s="136"/>
      <c r="G14" s="190">
        <f>'Expected payments %RoRE'!G54</f>
        <v>-4.0000000000000001E-3</v>
      </c>
      <c r="H14" s="190">
        <f>'Expected payments %RoRE'!H54</f>
        <v>-4.0000000000000001E-3</v>
      </c>
      <c r="I14" s="190">
        <f>'Expected payments %RoRE'!I54</f>
        <v>-4.0000000000000001E-3</v>
      </c>
      <c r="J14" s="190">
        <f>'Expected payments %RoRE'!J54</f>
        <v>-4.0000000000000001E-3</v>
      </c>
      <c r="K14" s="21"/>
    </row>
    <row r="15" spans="1:11" ht="14.25" x14ac:dyDescent="0.45">
      <c r="A15" s="139"/>
      <c r="B15" s="170" t="s">
        <v>79</v>
      </c>
      <c r="C15" s="170" t="s">
        <v>64</v>
      </c>
      <c r="D15" s="170" t="s">
        <v>225</v>
      </c>
      <c r="E15" s="136" t="s">
        <v>202</v>
      </c>
      <c r="F15" s="136"/>
      <c r="G15" s="190">
        <f>'Expected payments %RoRE'!G55</f>
        <v>1.9009435593047308E-3</v>
      </c>
      <c r="H15" s="190">
        <f>'Expected payments %RoRE'!H55</f>
        <v>2.6538380286169256E-3</v>
      </c>
      <c r="I15" s="190">
        <f>'Expected payments %RoRE'!I55</f>
        <v>2.0616693519150092E-3</v>
      </c>
      <c r="J15" s="190">
        <f>'Expected payments %RoRE'!J55</f>
        <v>-2.9102513894418275E-4</v>
      </c>
      <c r="K15" s="21"/>
    </row>
    <row r="16" spans="1:11" ht="14.25" x14ac:dyDescent="0.45">
      <c r="A16" s="139"/>
      <c r="B16" s="170" t="s">
        <v>53</v>
      </c>
      <c r="C16" s="170" t="s">
        <v>64</v>
      </c>
      <c r="D16" s="170" t="s">
        <v>225</v>
      </c>
      <c r="E16" s="136" t="s">
        <v>202</v>
      </c>
      <c r="F16" s="136"/>
      <c r="G16" s="190">
        <f>'Expected payments %RoRE'!G56</f>
        <v>3.4532254232493885E-3</v>
      </c>
      <c r="H16" s="190">
        <f>'Expected payments %RoRE'!H56</f>
        <v>4.0000000000000001E-3</v>
      </c>
      <c r="I16" s="190">
        <f>'Expected payments %RoRE'!I56</f>
        <v>3.1308535389994912E-3</v>
      </c>
      <c r="J16" s="190">
        <f>'Expected payments %RoRE'!J56</f>
        <v>1.5592655888762308E-3</v>
      </c>
      <c r="K16" s="21"/>
    </row>
    <row r="17" spans="1:11" ht="14.25" x14ac:dyDescent="0.45">
      <c r="A17" s="139"/>
      <c r="B17" s="170" t="s">
        <v>54</v>
      </c>
      <c r="C17" s="170" t="s">
        <v>64</v>
      </c>
      <c r="D17" s="170" t="s">
        <v>225</v>
      </c>
      <c r="E17" s="136" t="s">
        <v>202</v>
      </c>
      <c r="F17" s="136"/>
      <c r="G17" s="190">
        <f>'Expected payments %RoRE'!G57</f>
        <v>1.3355441278021878E-3</v>
      </c>
      <c r="H17" s="190">
        <f>'Expected payments %RoRE'!H57</f>
        <v>1.4707107033934987E-3</v>
      </c>
      <c r="I17" s="190">
        <f>'Expected payments %RoRE'!I57</f>
        <v>4.130936971486653E-4</v>
      </c>
      <c r="J17" s="190">
        <f>'Expected payments %RoRE'!J57</f>
        <v>-1.6114431759650023E-3</v>
      </c>
      <c r="K17" s="21"/>
    </row>
    <row r="18" spans="1:11" ht="14.25" x14ac:dyDescent="0.45">
      <c r="A18" s="139"/>
      <c r="B18" s="170" t="s">
        <v>55</v>
      </c>
      <c r="C18" s="170" t="s">
        <v>64</v>
      </c>
      <c r="D18" s="170" t="s">
        <v>225</v>
      </c>
      <c r="E18" s="136" t="s">
        <v>202</v>
      </c>
      <c r="F18" s="136"/>
      <c r="G18" s="190">
        <f>'Expected payments %RoRE'!G58</f>
        <v>-6.1907543837774162E-4</v>
      </c>
      <c r="H18" s="190">
        <f>'Expected payments %RoRE'!H58</f>
        <v>-2.2781966764061264E-4</v>
      </c>
      <c r="I18" s="190">
        <f>'Expected payments %RoRE'!I58</f>
        <v>-1.8494417271622482E-3</v>
      </c>
      <c r="J18" s="190">
        <f>'Expected payments %RoRE'!J58</f>
        <v>-3.3219887133842658E-3</v>
      </c>
      <c r="K18" s="21"/>
    </row>
    <row r="19" spans="1:11" ht="14.25" x14ac:dyDescent="0.45">
      <c r="A19" s="139"/>
      <c r="B19" s="170" t="s">
        <v>56</v>
      </c>
      <c r="C19" s="170" t="s">
        <v>64</v>
      </c>
      <c r="D19" s="170" t="s">
        <v>225</v>
      </c>
      <c r="E19" s="136" t="s">
        <v>202</v>
      </c>
      <c r="F19" s="136"/>
      <c r="G19" s="190">
        <f>'Expected payments %RoRE'!G59</f>
        <v>1.8971348678614491E-3</v>
      </c>
      <c r="H19" s="190">
        <f>'Expected payments %RoRE'!H59</f>
        <v>3.1369779632647757E-3</v>
      </c>
      <c r="I19" s="190">
        <f>'Expected payments %RoRE'!I59</f>
        <v>1.981071271237248E-3</v>
      </c>
      <c r="J19" s="190">
        <f>'Expected payments %RoRE'!J59</f>
        <v>1.1934377046289664E-3</v>
      </c>
      <c r="K19" s="21"/>
    </row>
    <row r="20" spans="1:11" ht="14.25" x14ac:dyDescent="0.45">
      <c r="A20" s="139"/>
      <c r="B20" s="170" t="s">
        <v>59</v>
      </c>
      <c r="C20" s="170" t="s">
        <v>64</v>
      </c>
      <c r="D20" s="170" t="s">
        <v>225</v>
      </c>
      <c r="E20" s="136" t="s">
        <v>202</v>
      </c>
      <c r="F20" s="136"/>
      <c r="G20" s="190">
        <f>'Expected payments %RoRE'!G60</f>
        <v>9.4314257534579618E-4</v>
      </c>
      <c r="H20" s="190">
        <f>'Expected payments %RoRE'!H60</f>
        <v>3.3197287965884862E-3</v>
      </c>
      <c r="I20" s="190">
        <f>'Expected payments %RoRE'!I60</f>
        <v>6.3842642860921582E-4</v>
      </c>
      <c r="J20" s="190">
        <f>'Expected payments %RoRE'!J60</f>
        <v>-2.097254354262354E-3</v>
      </c>
      <c r="K20" s="21"/>
    </row>
    <row r="21" spans="1:11" ht="14.25" x14ac:dyDescent="0.45">
      <c r="A21" s="139"/>
      <c r="B21" s="170" t="s">
        <v>57</v>
      </c>
      <c r="C21" s="170" t="s">
        <v>64</v>
      </c>
      <c r="D21" s="170" t="s">
        <v>225</v>
      </c>
      <c r="E21" s="136" t="s">
        <v>202</v>
      </c>
      <c r="F21" s="136"/>
      <c r="G21" s="190">
        <f>'Expected payments %RoRE'!G61</f>
        <v>3.2767645941797446E-3</v>
      </c>
      <c r="H21" s="190">
        <f>'Expected payments %RoRE'!H61</f>
        <v>3.7866316041405383E-3</v>
      </c>
      <c r="I21" s="190">
        <f>'Expected payments %RoRE'!I61</f>
        <v>3.2559527767568736E-3</v>
      </c>
      <c r="J21" s="190">
        <f>'Expected payments %RoRE'!J61</f>
        <v>2.0460372158943442E-3</v>
      </c>
      <c r="K21" s="21"/>
    </row>
    <row r="22" spans="1:11" ht="14.25" x14ac:dyDescent="0.45">
      <c r="A22" s="139"/>
      <c r="B22" s="170" t="s">
        <v>58</v>
      </c>
      <c r="C22" s="170" t="s">
        <v>64</v>
      </c>
      <c r="D22" s="170" t="s">
        <v>225</v>
      </c>
      <c r="E22" s="136" t="s">
        <v>202</v>
      </c>
      <c r="F22" s="136"/>
      <c r="G22" s="190">
        <f>'Expected payments %RoRE'!G62</f>
        <v>4.9998057784557935E-4</v>
      </c>
      <c r="H22" s="190">
        <f>'Expected payments %RoRE'!H62</f>
        <v>-7.6375956422243568E-5</v>
      </c>
      <c r="I22" s="190">
        <f>'Expected payments %RoRE'!I62</f>
        <v>-2.0350210641411791E-3</v>
      </c>
      <c r="J22" s="190">
        <f>'Expected payments %RoRE'!J62</f>
        <v>-4.0000000000000001E-3</v>
      </c>
      <c r="K22" s="21"/>
    </row>
    <row r="23" spans="1:11" ht="14.25" x14ac:dyDescent="0.45">
      <c r="A23" s="139"/>
      <c r="B23" s="170" t="s">
        <v>60</v>
      </c>
      <c r="C23" s="170" t="s">
        <v>64</v>
      </c>
      <c r="D23" s="170" t="s">
        <v>225</v>
      </c>
      <c r="E23" s="136" t="s">
        <v>202</v>
      </c>
      <c r="F23" s="136"/>
      <c r="G23" s="190">
        <f>'Expected payments %RoRE'!G63</f>
        <v>-6.5872189384909839E-4</v>
      </c>
      <c r="H23" s="190">
        <f>'Expected payments %RoRE'!H63</f>
        <v>-6.3716599403014842E-4</v>
      </c>
      <c r="I23" s="190">
        <f>'Expected payments %RoRE'!I63</f>
        <v>-9.7317195010591094E-4</v>
      </c>
      <c r="J23" s="190">
        <f>'Expected payments %RoRE'!J63</f>
        <v>-3.9683527232681507E-3</v>
      </c>
      <c r="K23" s="21"/>
    </row>
    <row r="24" spans="1:11" ht="14.25" x14ac:dyDescent="0.45">
      <c r="A24" s="139"/>
      <c r="B24" s="136"/>
      <c r="C24" s="136"/>
      <c r="D24" s="136"/>
      <c r="E24" s="136"/>
      <c r="F24" s="136"/>
      <c r="G24" s="136"/>
      <c r="H24" s="136"/>
    </row>
    <row r="25" spans="1:11" ht="14.25" x14ac:dyDescent="0.35">
      <c r="A25" s="195" t="s">
        <v>181</v>
      </c>
      <c r="B25" s="27"/>
      <c r="C25" s="27"/>
      <c r="D25" s="27"/>
      <c r="E25" s="27"/>
      <c r="F25" s="27"/>
      <c r="G25" s="27"/>
      <c r="H25" s="27"/>
      <c r="I25" s="27"/>
      <c r="J25" s="27"/>
      <c r="K25" s="27"/>
    </row>
    <row r="27" spans="1:11" ht="14.25" x14ac:dyDescent="0.45">
      <c r="B27" s="170" t="s">
        <v>32</v>
      </c>
      <c r="C27" s="170" t="s">
        <v>64</v>
      </c>
      <c r="D27" s="170" t="s">
        <v>182</v>
      </c>
      <c r="E27" s="136" t="s">
        <v>202</v>
      </c>
      <c r="G27" s="21"/>
      <c r="H27" s="21"/>
      <c r="I27" s="21"/>
      <c r="J27" s="189">
        <f>_xlfn.PERCENTILE.INC(G7:J7,0.1)</f>
        <v>-3.6209397529045903E-4</v>
      </c>
      <c r="K27" s="21"/>
    </row>
    <row r="28" spans="1:11" ht="14.25" x14ac:dyDescent="0.45">
      <c r="B28" s="170" t="s">
        <v>45</v>
      </c>
      <c r="C28" s="170" t="s">
        <v>64</v>
      </c>
      <c r="D28" s="170" t="s">
        <v>182</v>
      </c>
      <c r="E28" s="136" t="s">
        <v>202</v>
      </c>
      <c r="G28" s="21"/>
      <c r="H28" s="21"/>
      <c r="I28" s="21"/>
      <c r="J28" s="189">
        <f t="shared" ref="J28:J43" si="0">_xlfn.PERCENTILE.INC(G8:J8,0.1)</f>
        <v>8.4670117220724895E-4</v>
      </c>
      <c r="K28" s="21"/>
    </row>
    <row r="29" spans="1:11" ht="14.25" x14ac:dyDescent="0.45">
      <c r="B29" s="170" t="s">
        <v>46</v>
      </c>
      <c r="C29" s="170" t="s">
        <v>64</v>
      </c>
      <c r="D29" s="170" t="s">
        <v>182</v>
      </c>
      <c r="E29" s="136" t="s">
        <v>202</v>
      </c>
      <c r="G29" s="21"/>
      <c r="H29" s="21"/>
      <c r="I29" s="21"/>
      <c r="J29" s="189">
        <f t="shared" si="0"/>
        <v>-8.9442391113129648E-4</v>
      </c>
      <c r="K29" s="21"/>
    </row>
    <row r="30" spans="1:11" ht="14.25" x14ac:dyDescent="0.45">
      <c r="B30" s="170" t="s">
        <v>47</v>
      </c>
      <c r="C30" s="170" t="s">
        <v>64</v>
      </c>
      <c r="D30" s="170" t="s">
        <v>182</v>
      </c>
      <c r="E30" s="136" t="s">
        <v>202</v>
      </c>
      <c r="G30" s="21"/>
      <c r="H30" s="21"/>
      <c r="I30" s="21"/>
      <c r="J30" s="189">
        <f t="shared" si="0"/>
        <v>1.7415319679407065E-3</v>
      </c>
      <c r="K30" s="21"/>
    </row>
    <row r="31" spans="1:11" ht="14.25" x14ac:dyDescent="0.45">
      <c r="B31" s="170" t="s">
        <v>48</v>
      </c>
      <c r="C31" s="170" t="s">
        <v>64</v>
      </c>
      <c r="D31" s="170" t="s">
        <v>182</v>
      </c>
      <c r="E31" s="136" t="s">
        <v>202</v>
      </c>
      <c r="G31" s="21"/>
      <c r="H31" s="21"/>
      <c r="I31" s="21"/>
      <c r="J31" s="189">
        <f t="shared" si="0"/>
        <v>-2.0527279262490326E-3</v>
      </c>
      <c r="K31" s="21"/>
    </row>
    <row r="32" spans="1:11" ht="14.25" x14ac:dyDescent="0.45">
      <c r="B32" s="170" t="s">
        <v>49</v>
      </c>
      <c r="C32" s="170" t="s">
        <v>64</v>
      </c>
      <c r="D32" s="170" t="s">
        <v>182</v>
      </c>
      <c r="E32" s="136" t="s">
        <v>202</v>
      </c>
      <c r="G32" s="21"/>
      <c r="H32" s="21"/>
      <c r="I32" s="21"/>
      <c r="J32" s="189">
        <f t="shared" si="0"/>
        <v>-1.8894768710086152E-3</v>
      </c>
      <c r="K32" s="21"/>
    </row>
    <row r="33" spans="1:15" ht="14.25" x14ac:dyDescent="0.45">
      <c r="B33" s="170" t="s">
        <v>50</v>
      </c>
      <c r="C33" s="170" t="s">
        <v>64</v>
      </c>
      <c r="D33" s="170" t="s">
        <v>182</v>
      </c>
      <c r="E33" s="136" t="s">
        <v>202</v>
      </c>
      <c r="G33" s="21"/>
      <c r="H33" s="21"/>
      <c r="I33" s="21"/>
      <c r="J33" s="189">
        <f t="shared" si="0"/>
        <v>-3.9925123731327982E-3</v>
      </c>
      <c r="K33" s="21"/>
    </row>
    <row r="34" spans="1:15" ht="14.25" x14ac:dyDescent="0.45">
      <c r="B34" s="170" t="s">
        <v>51</v>
      </c>
      <c r="C34" s="170" t="s">
        <v>64</v>
      </c>
      <c r="D34" s="170" t="s">
        <v>182</v>
      </c>
      <c r="E34" s="136" t="s">
        <v>202</v>
      </c>
      <c r="G34" s="21"/>
      <c r="H34" s="21"/>
      <c r="I34" s="21"/>
      <c r="J34" s="189">
        <f t="shared" si="0"/>
        <v>-4.0000000000000001E-3</v>
      </c>
      <c r="K34" s="21"/>
    </row>
    <row r="35" spans="1:15" ht="14.25" x14ac:dyDescent="0.45">
      <c r="B35" s="170" t="s">
        <v>79</v>
      </c>
      <c r="C35" s="170" t="s">
        <v>64</v>
      </c>
      <c r="D35" s="170" t="s">
        <v>182</v>
      </c>
      <c r="E35" s="136" t="s">
        <v>202</v>
      </c>
      <c r="G35" s="21"/>
      <c r="H35" s="21"/>
      <c r="I35" s="21"/>
      <c r="J35" s="189">
        <f t="shared" si="0"/>
        <v>3.6656547053049132E-4</v>
      </c>
      <c r="K35" s="21"/>
    </row>
    <row r="36" spans="1:15" ht="14.25" x14ac:dyDescent="0.45">
      <c r="B36" s="170" t="s">
        <v>53</v>
      </c>
      <c r="C36" s="170" t="s">
        <v>64</v>
      </c>
      <c r="D36" s="170" t="s">
        <v>182</v>
      </c>
      <c r="E36" s="136" t="s">
        <v>202</v>
      </c>
      <c r="G36" s="21"/>
      <c r="H36" s="21"/>
      <c r="I36" s="21"/>
      <c r="J36" s="189">
        <f t="shared" si="0"/>
        <v>2.0307419739132087E-3</v>
      </c>
      <c r="K36" s="21"/>
    </row>
    <row r="37" spans="1:15" ht="14.25" x14ac:dyDescent="0.45">
      <c r="B37" s="170" t="s">
        <v>54</v>
      </c>
      <c r="C37" s="170" t="s">
        <v>64</v>
      </c>
      <c r="D37" s="170" t="s">
        <v>182</v>
      </c>
      <c r="E37" s="136" t="s">
        <v>202</v>
      </c>
      <c r="G37" s="21"/>
      <c r="H37" s="21"/>
      <c r="I37" s="21"/>
      <c r="J37" s="189">
        <f t="shared" si="0"/>
        <v>-1.0040821140309018E-3</v>
      </c>
      <c r="K37" s="21"/>
    </row>
    <row r="38" spans="1:15" ht="14.25" x14ac:dyDescent="0.45">
      <c r="B38" s="170" t="s">
        <v>55</v>
      </c>
      <c r="C38" s="170" t="s">
        <v>64</v>
      </c>
      <c r="D38" s="170" t="s">
        <v>182</v>
      </c>
      <c r="E38" s="136" t="s">
        <v>202</v>
      </c>
      <c r="G38" s="21"/>
      <c r="H38" s="21"/>
      <c r="I38" s="21"/>
      <c r="J38" s="189">
        <f t="shared" si="0"/>
        <v>-2.8802246175176605E-3</v>
      </c>
      <c r="K38" s="21"/>
    </row>
    <row r="39" spans="1:15" ht="14.25" x14ac:dyDescent="0.45">
      <c r="B39" s="170" t="s">
        <v>56</v>
      </c>
      <c r="C39" s="170" t="s">
        <v>64</v>
      </c>
      <c r="D39" s="170" t="s">
        <v>182</v>
      </c>
      <c r="E39" s="136" t="s">
        <v>202</v>
      </c>
      <c r="G39" s="21"/>
      <c r="H39" s="21"/>
      <c r="I39" s="21"/>
      <c r="J39" s="189">
        <f t="shared" si="0"/>
        <v>1.4045468535987113E-3</v>
      </c>
      <c r="K39" s="21"/>
    </row>
    <row r="40" spans="1:15" ht="14.25" x14ac:dyDescent="0.45">
      <c r="B40" s="170" t="s">
        <v>59</v>
      </c>
      <c r="C40" s="170" t="s">
        <v>64</v>
      </c>
      <c r="D40" s="170" t="s">
        <v>182</v>
      </c>
      <c r="E40" s="136" t="s">
        <v>202</v>
      </c>
      <c r="G40" s="21"/>
      <c r="H40" s="21"/>
      <c r="I40" s="21"/>
      <c r="J40" s="189">
        <f t="shared" si="0"/>
        <v>-1.2765501194008828E-3</v>
      </c>
      <c r="K40" s="21"/>
    </row>
    <row r="41" spans="1:15" ht="14.25" x14ac:dyDescent="0.45">
      <c r="B41" s="170" t="s">
        <v>57</v>
      </c>
      <c r="C41" s="170" t="s">
        <v>64</v>
      </c>
      <c r="D41" s="170" t="s">
        <v>182</v>
      </c>
      <c r="E41" s="136" t="s">
        <v>202</v>
      </c>
      <c r="G41" s="21"/>
      <c r="H41" s="21"/>
      <c r="I41" s="21"/>
      <c r="J41" s="189">
        <f t="shared" si="0"/>
        <v>2.4090118841531031E-3</v>
      </c>
      <c r="K41" s="21"/>
    </row>
    <row r="42" spans="1:15" ht="14.25" x14ac:dyDescent="0.45">
      <c r="B42" s="170" t="s">
        <v>58</v>
      </c>
      <c r="C42" s="170" t="s">
        <v>64</v>
      </c>
      <c r="D42" s="170" t="s">
        <v>182</v>
      </c>
      <c r="E42" s="136" t="s">
        <v>202</v>
      </c>
      <c r="G42" s="21"/>
      <c r="H42" s="21"/>
      <c r="I42" s="21"/>
      <c r="J42" s="189">
        <f t="shared" si="0"/>
        <v>-3.4105063192423537E-3</v>
      </c>
      <c r="K42" s="21"/>
    </row>
    <row r="43" spans="1:15" ht="14.25" x14ac:dyDescent="0.45">
      <c r="B43" s="170" t="s">
        <v>60</v>
      </c>
      <c r="C43" s="170" t="s">
        <v>64</v>
      </c>
      <c r="D43" s="170" t="s">
        <v>182</v>
      </c>
      <c r="E43" s="136" t="s">
        <v>202</v>
      </c>
      <c r="G43" s="21"/>
      <c r="H43" s="21"/>
      <c r="I43" s="21"/>
      <c r="J43" s="189">
        <f t="shared" si="0"/>
        <v>-3.0697984913194785E-3</v>
      </c>
      <c r="K43" s="21"/>
    </row>
    <row r="44" spans="1:15" ht="14.25" x14ac:dyDescent="0.45">
      <c r="B44" s="136"/>
      <c r="C44" s="136"/>
      <c r="G44" s="191"/>
      <c r="H44" s="191"/>
      <c r="I44" s="191"/>
      <c r="J44" s="140"/>
      <c r="K44" s="191"/>
    </row>
    <row r="45" spans="1:15" ht="14.25" x14ac:dyDescent="0.35">
      <c r="A45" s="195" t="s">
        <v>183</v>
      </c>
      <c r="B45" s="27"/>
      <c r="C45" s="27"/>
      <c r="D45" s="27"/>
      <c r="E45" s="27"/>
      <c r="F45" s="27"/>
      <c r="G45" s="27"/>
      <c r="H45" s="27"/>
      <c r="I45" s="27"/>
      <c r="J45" s="27"/>
      <c r="K45" s="27"/>
    </row>
    <row r="47" spans="1:15" ht="14.25" x14ac:dyDescent="0.45">
      <c r="B47" s="170" t="s">
        <v>32</v>
      </c>
      <c r="C47" s="170" t="s">
        <v>64</v>
      </c>
      <c r="D47" s="170" t="s">
        <v>184</v>
      </c>
      <c r="E47" s="136" t="s">
        <v>202</v>
      </c>
      <c r="G47" s="21"/>
      <c r="H47" s="21"/>
      <c r="I47" s="21"/>
      <c r="J47" s="189">
        <f t="shared" ref="J47:J63" si="1">_xlfn.PERCENTILE.INC(G7:J7,0.5)</f>
        <v>1.294015546099506E-3</v>
      </c>
      <c r="K47" s="21"/>
      <c r="N47" s="136"/>
      <c r="O47" s="140"/>
    </row>
    <row r="48" spans="1:15" ht="14.25" x14ac:dyDescent="0.45">
      <c r="B48" s="170" t="s">
        <v>45</v>
      </c>
      <c r="C48" s="170" t="s">
        <v>64</v>
      </c>
      <c r="D48" s="170" t="s">
        <v>184</v>
      </c>
      <c r="E48" s="136" t="s">
        <v>202</v>
      </c>
      <c r="G48" s="21"/>
      <c r="H48" s="21"/>
      <c r="I48" s="21"/>
      <c r="J48" s="189">
        <f t="shared" si="1"/>
        <v>2.5176624364672247E-3</v>
      </c>
      <c r="K48" s="21"/>
      <c r="N48" s="136"/>
      <c r="O48" s="140"/>
    </row>
    <row r="49" spans="2:15" ht="14.25" x14ac:dyDescent="0.45">
      <c r="B49" s="170" t="s">
        <v>46</v>
      </c>
      <c r="C49" s="170" t="s">
        <v>64</v>
      </c>
      <c r="D49" s="170" t="s">
        <v>184</v>
      </c>
      <c r="E49" s="136" t="s">
        <v>202</v>
      </c>
      <c r="G49" s="21"/>
      <c r="H49" s="21"/>
      <c r="I49" s="21"/>
      <c r="J49" s="189">
        <f t="shared" si="1"/>
        <v>6.3657170441697186E-4</v>
      </c>
      <c r="K49" s="21"/>
      <c r="N49" s="136"/>
      <c r="O49" s="140"/>
    </row>
    <row r="50" spans="2:15" ht="14.25" x14ac:dyDescent="0.45">
      <c r="B50" s="170" t="s">
        <v>47</v>
      </c>
      <c r="C50" s="170" t="s">
        <v>64</v>
      </c>
      <c r="D50" s="170" t="s">
        <v>184</v>
      </c>
      <c r="E50" s="136" t="s">
        <v>202</v>
      </c>
      <c r="G50" s="21"/>
      <c r="H50" s="21"/>
      <c r="I50" s="21"/>
      <c r="J50" s="189">
        <f t="shared" si="1"/>
        <v>3.1189192252543295E-3</v>
      </c>
      <c r="K50" s="21"/>
      <c r="N50" s="136"/>
      <c r="O50" s="140"/>
    </row>
    <row r="51" spans="2:15" ht="14.25" x14ac:dyDescent="0.45">
      <c r="B51" s="170" t="s">
        <v>48</v>
      </c>
      <c r="C51" s="170" t="s">
        <v>64</v>
      </c>
      <c r="D51" s="170" t="s">
        <v>184</v>
      </c>
      <c r="E51" s="136" t="s">
        <v>202</v>
      </c>
      <c r="G51" s="21"/>
      <c r="H51" s="21"/>
      <c r="I51" s="21"/>
      <c r="J51" s="189">
        <f t="shared" si="1"/>
        <v>6.2445399534523795E-4</v>
      </c>
      <c r="K51" s="21"/>
      <c r="N51" s="136"/>
      <c r="O51" s="140"/>
    </row>
    <row r="52" spans="2:15" ht="14.25" x14ac:dyDescent="0.45">
      <c r="B52" s="170" t="s">
        <v>49</v>
      </c>
      <c r="C52" s="170" t="s">
        <v>64</v>
      </c>
      <c r="D52" s="170" t="s">
        <v>184</v>
      </c>
      <c r="E52" s="136" t="s">
        <v>202</v>
      </c>
      <c r="G52" s="21"/>
      <c r="H52" s="21"/>
      <c r="I52" s="21"/>
      <c r="J52" s="189">
        <f t="shared" si="1"/>
        <v>3.3486496211236144E-4</v>
      </c>
      <c r="K52" s="21"/>
      <c r="N52" s="136"/>
      <c r="O52" s="140"/>
    </row>
    <row r="53" spans="2:15" ht="14.25" x14ac:dyDescent="0.45">
      <c r="B53" s="170" t="s">
        <v>50</v>
      </c>
      <c r="C53" s="170" t="s">
        <v>64</v>
      </c>
      <c r="D53" s="170" t="s">
        <v>184</v>
      </c>
      <c r="E53" s="136" t="s">
        <v>202</v>
      </c>
      <c r="G53" s="21"/>
      <c r="H53" s="21"/>
      <c r="I53" s="21"/>
      <c r="J53" s="189">
        <f t="shared" si="1"/>
        <v>-3.657610833631851E-3</v>
      </c>
      <c r="K53" s="21"/>
      <c r="N53" s="136"/>
      <c r="O53" s="140"/>
    </row>
    <row r="54" spans="2:15" ht="14.25" x14ac:dyDescent="0.45">
      <c r="B54" s="170" t="s">
        <v>51</v>
      </c>
      <c r="C54" s="170" t="s">
        <v>64</v>
      </c>
      <c r="D54" s="170" t="s">
        <v>184</v>
      </c>
      <c r="E54" s="136" t="s">
        <v>202</v>
      </c>
      <c r="G54" s="21"/>
      <c r="H54" s="21"/>
      <c r="I54" s="21"/>
      <c r="J54" s="189">
        <f t="shared" si="1"/>
        <v>-4.0000000000000001E-3</v>
      </c>
      <c r="K54" s="21"/>
      <c r="N54" s="136"/>
      <c r="O54" s="140"/>
    </row>
    <row r="55" spans="2:15" ht="14.25" x14ac:dyDescent="0.45">
      <c r="B55" s="170" t="s">
        <v>79</v>
      </c>
      <c r="C55" s="170" t="s">
        <v>64</v>
      </c>
      <c r="D55" s="170" t="s">
        <v>184</v>
      </c>
      <c r="E55" s="136" t="s">
        <v>202</v>
      </c>
      <c r="G55" s="21"/>
      <c r="H55" s="21"/>
      <c r="I55" s="21"/>
      <c r="J55" s="189">
        <f t="shared" si="1"/>
        <v>1.9813064556098701E-3</v>
      </c>
      <c r="K55" s="21"/>
      <c r="N55" s="136"/>
      <c r="O55" s="140"/>
    </row>
    <row r="56" spans="2:15" ht="14.25" x14ac:dyDescent="0.45">
      <c r="B56" s="170" t="s">
        <v>53</v>
      </c>
      <c r="C56" s="170" t="s">
        <v>64</v>
      </c>
      <c r="D56" s="170" t="s">
        <v>184</v>
      </c>
      <c r="E56" s="136" t="s">
        <v>202</v>
      </c>
      <c r="G56" s="21"/>
      <c r="H56" s="21"/>
      <c r="I56" s="21"/>
      <c r="J56" s="189">
        <f t="shared" si="1"/>
        <v>3.2920394811244398E-3</v>
      </c>
      <c r="K56" s="21"/>
      <c r="N56" s="136"/>
      <c r="O56" s="140"/>
    </row>
    <row r="57" spans="2:15" ht="14.25" x14ac:dyDescent="0.45">
      <c r="B57" s="170" t="s">
        <v>54</v>
      </c>
      <c r="C57" s="170" t="s">
        <v>64</v>
      </c>
      <c r="D57" s="170" t="s">
        <v>184</v>
      </c>
      <c r="E57" s="136" t="s">
        <v>202</v>
      </c>
      <c r="G57" s="21"/>
      <c r="H57" s="21"/>
      <c r="I57" s="21"/>
      <c r="J57" s="189">
        <f t="shared" si="1"/>
        <v>8.7431891247542661E-4</v>
      </c>
      <c r="K57" s="21"/>
      <c r="N57" s="136"/>
      <c r="O57" s="140"/>
    </row>
    <row r="58" spans="2:15" ht="14.25" x14ac:dyDescent="0.45">
      <c r="B58" s="170" t="s">
        <v>55</v>
      </c>
      <c r="C58" s="170" t="s">
        <v>64</v>
      </c>
      <c r="D58" s="170" t="s">
        <v>184</v>
      </c>
      <c r="E58" s="136" t="s">
        <v>202</v>
      </c>
      <c r="G58" s="21"/>
      <c r="H58" s="21"/>
      <c r="I58" s="21"/>
      <c r="J58" s="189">
        <f t="shared" si="1"/>
        <v>-1.2342585827699948E-3</v>
      </c>
      <c r="K58" s="21"/>
      <c r="N58" s="136"/>
      <c r="O58" s="140"/>
    </row>
    <row r="59" spans="2:15" ht="14.25" x14ac:dyDescent="0.45">
      <c r="B59" s="170" t="s">
        <v>56</v>
      </c>
      <c r="C59" s="170" t="s">
        <v>64</v>
      </c>
      <c r="D59" s="170" t="s">
        <v>184</v>
      </c>
      <c r="E59" s="136" t="s">
        <v>202</v>
      </c>
      <c r="G59" s="21"/>
      <c r="H59" s="21"/>
      <c r="I59" s="21"/>
      <c r="J59" s="189">
        <f t="shared" si="1"/>
        <v>1.9391030695493487E-3</v>
      </c>
      <c r="K59" s="21"/>
      <c r="N59" s="136"/>
      <c r="O59" s="140"/>
    </row>
    <row r="60" spans="2:15" ht="14.25" x14ac:dyDescent="0.45">
      <c r="B60" s="170" t="s">
        <v>59</v>
      </c>
      <c r="C60" s="170" t="s">
        <v>64</v>
      </c>
      <c r="D60" s="170" t="s">
        <v>184</v>
      </c>
      <c r="E60" s="136" t="s">
        <v>202</v>
      </c>
      <c r="G60" s="21"/>
      <c r="H60" s="21"/>
      <c r="I60" s="21"/>
      <c r="J60" s="189">
        <f t="shared" si="1"/>
        <v>7.90784501977506E-4</v>
      </c>
      <c r="K60" s="21"/>
      <c r="N60" s="136"/>
      <c r="O60" s="140"/>
    </row>
    <row r="61" spans="2:15" ht="14.25" x14ac:dyDescent="0.45">
      <c r="B61" s="170" t="s">
        <v>57</v>
      </c>
      <c r="C61" s="170" t="s">
        <v>64</v>
      </c>
      <c r="D61" s="170" t="s">
        <v>184</v>
      </c>
      <c r="E61" s="136" t="s">
        <v>202</v>
      </c>
      <c r="G61" s="21"/>
      <c r="H61" s="21"/>
      <c r="I61" s="21"/>
      <c r="J61" s="189">
        <f t="shared" si="1"/>
        <v>3.2663586854683093E-3</v>
      </c>
      <c r="K61" s="21"/>
      <c r="N61" s="136"/>
      <c r="O61" s="140"/>
    </row>
    <row r="62" spans="2:15" ht="14.25" x14ac:dyDescent="0.45">
      <c r="B62" s="170" t="s">
        <v>58</v>
      </c>
      <c r="C62" s="170" t="s">
        <v>64</v>
      </c>
      <c r="D62" s="170" t="s">
        <v>184</v>
      </c>
      <c r="E62" s="136" t="s">
        <v>202</v>
      </c>
      <c r="G62" s="21"/>
      <c r="H62" s="21"/>
      <c r="I62" s="21"/>
      <c r="J62" s="189">
        <f t="shared" si="1"/>
        <v>-1.0556985102817113E-3</v>
      </c>
      <c r="K62" s="21"/>
      <c r="N62" s="136"/>
      <c r="O62" s="140"/>
    </row>
    <row r="63" spans="2:15" ht="14.25" x14ac:dyDescent="0.45">
      <c r="B63" s="170" t="s">
        <v>60</v>
      </c>
      <c r="C63" s="170" t="s">
        <v>64</v>
      </c>
      <c r="D63" s="170" t="s">
        <v>184</v>
      </c>
      <c r="E63" s="136" t="s">
        <v>202</v>
      </c>
      <c r="G63" s="21"/>
      <c r="H63" s="21"/>
      <c r="I63" s="21"/>
      <c r="J63" s="189">
        <f t="shared" si="1"/>
        <v>-8.1594692197750466E-4</v>
      </c>
      <c r="K63" s="21"/>
      <c r="N63" s="136"/>
      <c r="O63" s="140"/>
    </row>
    <row r="64" spans="2:15" ht="14.25" x14ac:dyDescent="0.45">
      <c r="B64" s="136"/>
      <c r="C64" s="136"/>
      <c r="D64" s="136"/>
      <c r="E64" s="136"/>
      <c r="I64" s="192"/>
      <c r="J64" s="140"/>
    </row>
    <row r="65" spans="1:16" ht="14.25" x14ac:dyDescent="0.35">
      <c r="A65" s="195" t="s">
        <v>185</v>
      </c>
      <c r="B65" s="27"/>
      <c r="C65" s="27"/>
      <c r="D65" s="27"/>
      <c r="E65" s="27"/>
      <c r="F65" s="27"/>
      <c r="G65" s="27"/>
      <c r="H65" s="27"/>
      <c r="I65" s="27"/>
      <c r="J65" s="27"/>
      <c r="K65" s="27"/>
    </row>
    <row r="66" spans="1:16" ht="14.25" x14ac:dyDescent="0.45">
      <c r="B66" s="136"/>
      <c r="C66" s="136"/>
      <c r="G66" s="191"/>
      <c r="H66" s="191"/>
      <c r="I66" s="191"/>
      <c r="J66" s="140"/>
      <c r="K66" s="191"/>
    </row>
    <row r="67" spans="1:16" ht="14.25" x14ac:dyDescent="0.45">
      <c r="B67" s="170" t="s">
        <v>32</v>
      </c>
      <c r="C67" s="170" t="s">
        <v>64</v>
      </c>
      <c r="D67" s="170" t="s">
        <v>186</v>
      </c>
      <c r="E67" s="136" t="s">
        <v>202</v>
      </c>
      <c r="G67" s="21"/>
      <c r="H67" s="21"/>
      <c r="I67" s="21"/>
      <c r="J67" s="189">
        <f>_xlfn.PERCENTILE.INC(G7:J7,0.9)</f>
        <v>1.7655133473299684E-3</v>
      </c>
      <c r="K67" s="21"/>
      <c r="N67" s="136"/>
    </row>
    <row r="68" spans="1:16" ht="14.25" x14ac:dyDescent="0.45">
      <c r="B68" s="170" t="s">
        <v>45</v>
      </c>
      <c r="C68" s="170" t="s">
        <v>64</v>
      </c>
      <c r="D68" s="170" t="s">
        <v>186</v>
      </c>
      <c r="E68" s="136" t="s">
        <v>202</v>
      </c>
      <c r="G68" s="21"/>
      <c r="H68" s="21"/>
      <c r="I68" s="21"/>
      <c r="J68" s="189">
        <f t="shared" ref="J68:J83" si="2">_xlfn.PERCENTILE.INC(G8:J8,0.9)</f>
        <v>2.7104316531497467E-3</v>
      </c>
      <c r="K68" s="21"/>
      <c r="N68" s="141"/>
      <c r="O68" s="141"/>
      <c r="P68" s="141"/>
    </row>
    <row r="69" spans="1:16" ht="14.25" x14ac:dyDescent="0.45">
      <c r="B69" s="170" t="s">
        <v>46</v>
      </c>
      <c r="C69" s="170" t="s">
        <v>64</v>
      </c>
      <c r="D69" s="170" t="s">
        <v>186</v>
      </c>
      <c r="E69" s="136" t="s">
        <v>202</v>
      </c>
      <c r="G69" s="21"/>
      <c r="H69" s="21"/>
      <c r="I69" s="21"/>
      <c r="J69" s="189">
        <f t="shared" si="2"/>
        <v>1.0201827489201211E-3</v>
      </c>
      <c r="K69" s="21"/>
      <c r="N69" s="141"/>
      <c r="O69" s="141"/>
      <c r="P69" s="141"/>
    </row>
    <row r="70" spans="1:16" ht="14.25" x14ac:dyDescent="0.45">
      <c r="B70" s="170" t="s">
        <v>47</v>
      </c>
      <c r="C70" s="170" t="s">
        <v>64</v>
      </c>
      <c r="D70" s="170" t="s">
        <v>186</v>
      </c>
      <c r="E70" s="136" t="s">
        <v>202</v>
      </c>
      <c r="G70" s="21"/>
      <c r="H70" s="21"/>
      <c r="I70" s="21"/>
      <c r="J70" s="189">
        <f t="shared" si="2"/>
        <v>3.5379206336370581E-3</v>
      </c>
      <c r="K70" s="21"/>
      <c r="N70" s="141"/>
      <c r="O70" s="141"/>
      <c r="P70" s="141"/>
    </row>
    <row r="71" spans="1:16" ht="14.25" x14ac:dyDescent="0.45">
      <c r="B71" s="170" t="s">
        <v>48</v>
      </c>
      <c r="C71" s="170" t="s">
        <v>64</v>
      </c>
      <c r="D71" s="170" t="s">
        <v>186</v>
      </c>
      <c r="E71" s="136" t="s">
        <v>202</v>
      </c>
      <c r="G71" s="21"/>
      <c r="H71" s="21"/>
      <c r="I71" s="21"/>
      <c r="J71" s="189">
        <f t="shared" si="2"/>
        <v>1.2172312749568178E-3</v>
      </c>
      <c r="K71" s="21"/>
      <c r="N71" s="141"/>
      <c r="O71" s="141"/>
      <c r="P71" s="141"/>
    </row>
    <row r="72" spans="1:16" ht="14.25" x14ac:dyDescent="0.45">
      <c r="B72" s="170" t="s">
        <v>49</v>
      </c>
      <c r="C72" s="170" t="s">
        <v>64</v>
      </c>
      <c r="D72" s="170" t="s">
        <v>186</v>
      </c>
      <c r="E72" s="136" t="s">
        <v>202</v>
      </c>
      <c r="G72" s="21"/>
      <c r="H72" s="21"/>
      <c r="I72" s="21"/>
      <c r="J72" s="189">
        <f t="shared" si="2"/>
        <v>9.5468164222466958E-4</v>
      </c>
      <c r="K72" s="21"/>
      <c r="N72" s="141"/>
      <c r="O72" s="141"/>
      <c r="P72" s="141"/>
    </row>
    <row r="73" spans="1:16" ht="14.25" x14ac:dyDescent="0.45">
      <c r="B73" s="170" t="s">
        <v>50</v>
      </c>
      <c r="C73" s="170" t="s">
        <v>64</v>
      </c>
      <c r="D73" s="170" t="s">
        <v>186</v>
      </c>
      <c r="E73" s="136" t="s">
        <v>202</v>
      </c>
      <c r="G73" s="21"/>
      <c r="H73" s="21"/>
      <c r="I73" s="21"/>
      <c r="J73" s="189">
        <f t="shared" si="2"/>
        <v>-2.8118727947263125E-3</v>
      </c>
      <c r="K73" s="21"/>
      <c r="N73" s="141"/>
      <c r="O73" s="141"/>
      <c r="P73" s="141"/>
    </row>
    <row r="74" spans="1:16" ht="14.25" x14ac:dyDescent="0.45">
      <c r="B74" s="170" t="s">
        <v>51</v>
      </c>
      <c r="C74" s="170" t="s">
        <v>64</v>
      </c>
      <c r="D74" s="170" t="s">
        <v>186</v>
      </c>
      <c r="E74" s="136" t="s">
        <v>202</v>
      </c>
      <c r="G74" s="21"/>
      <c r="H74" s="21"/>
      <c r="I74" s="21"/>
      <c r="J74" s="189">
        <f t="shared" si="2"/>
        <v>-4.0000000000000001E-3</v>
      </c>
      <c r="K74" s="21"/>
      <c r="N74" s="141"/>
      <c r="O74" s="141"/>
      <c r="P74" s="141"/>
    </row>
    <row r="75" spans="1:16" ht="14.25" x14ac:dyDescent="0.45">
      <c r="B75" s="170" t="s">
        <v>79</v>
      </c>
      <c r="C75" s="170" t="s">
        <v>64</v>
      </c>
      <c r="D75" s="170" t="s">
        <v>186</v>
      </c>
      <c r="E75" s="136" t="s">
        <v>202</v>
      </c>
      <c r="G75" s="21"/>
      <c r="H75" s="21"/>
      <c r="I75" s="21"/>
      <c r="J75" s="189">
        <f t="shared" si="2"/>
        <v>2.4761874256063509E-3</v>
      </c>
      <c r="K75" s="21"/>
      <c r="N75" s="141"/>
      <c r="O75" s="141"/>
      <c r="P75" s="141"/>
    </row>
    <row r="76" spans="1:16" ht="14.25" x14ac:dyDescent="0.45">
      <c r="B76" s="170" t="s">
        <v>53</v>
      </c>
      <c r="C76" s="170" t="s">
        <v>64</v>
      </c>
      <c r="D76" s="170" t="s">
        <v>186</v>
      </c>
      <c r="E76" s="136" t="s">
        <v>202</v>
      </c>
      <c r="G76" s="21"/>
      <c r="H76" s="21"/>
      <c r="I76" s="21"/>
      <c r="J76" s="189">
        <f t="shared" si="2"/>
        <v>3.8359676269748167E-3</v>
      </c>
      <c r="K76" s="21"/>
      <c r="N76" s="141"/>
      <c r="O76" s="141"/>
      <c r="P76" s="141"/>
    </row>
    <row r="77" spans="1:16" ht="14.25" x14ac:dyDescent="0.45">
      <c r="B77" s="170" t="s">
        <v>54</v>
      </c>
      <c r="C77" s="170" t="s">
        <v>64</v>
      </c>
      <c r="D77" s="170" t="s">
        <v>186</v>
      </c>
      <c r="E77" s="136" t="s">
        <v>202</v>
      </c>
      <c r="G77" s="21"/>
      <c r="H77" s="21"/>
      <c r="I77" s="21"/>
      <c r="J77" s="189">
        <f t="shared" si="2"/>
        <v>1.4301607307161054E-3</v>
      </c>
      <c r="K77" s="21"/>
      <c r="N77" s="141"/>
      <c r="O77" s="141"/>
      <c r="P77" s="141"/>
    </row>
    <row r="78" spans="1:16" ht="14.25" x14ac:dyDescent="0.45">
      <c r="B78" s="170" t="s">
        <v>55</v>
      </c>
      <c r="C78" s="170" t="s">
        <v>64</v>
      </c>
      <c r="D78" s="170" t="s">
        <v>186</v>
      </c>
      <c r="E78" s="136" t="s">
        <v>202</v>
      </c>
      <c r="G78" s="21"/>
      <c r="H78" s="21"/>
      <c r="I78" s="21"/>
      <c r="J78" s="189">
        <f t="shared" si="2"/>
        <v>-3.4519639886175128E-4</v>
      </c>
      <c r="K78" s="21"/>
      <c r="N78" s="141"/>
      <c r="O78" s="141"/>
      <c r="P78" s="141"/>
    </row>
    <row r="79" spans="1:16" ht="14.25" x14ac:dyDescent="0.45">
      <c r="B79" s="170" t="s">
        <v>56</v>
      </c>
      <c r="C79" s="170" t="s">
        <v>64</v>
      </c>
      <c r="D79" s="170" t="s">
        <v>186</v>
      </c>
      <c r="E79" s="136" t="s">
        <v>202</v>
      </c>
      <c r="G79" s="21"/>
      <c r="H79" s="21"/>
      <c r="I79" s="21"/>
      <c r="J79" s="189">
        <f t="shared" si="2"/>
        <v>2.7902059556565175E-3</v>
      </c>
      <c r="K79" s="21"/>
      <c r="N79" s="141"/>
      <c r="O79" s="141"/>
      <c r="P79" s="141"/>
    </row>
    <row r="80" spans="1:16" ht="14.25" x14ac:dyDescent="0.45">
      <c r="B80" s="170" t="s">
        <v>59</v>
      </c>
      <c r="C80" s="170" t="s">
        <v>64</v>
      </c>
      <c r="D80" s="170" t="s">
        <v>186</v>
      </c>
      <c r="E80" s="136" t="s">
        <v>202</v>
      </c>
      <c r="G80" s="21"/>
      <c r="H80" s="21"/>
      <c r="I80" s="21"/>
      <c r="J80" s="189">
        <f t="shared" si="2"/>
        <v>2.6067529302156796E-3</v>
      </c>
      <c r="K80" s="21"/>
      <c r="N80" s="141"/>
      <c r="O80" s="141"/>
      <c r="P80" s="141"/>
    </row>
    <row r="81" spans="1:16" ht="14.25" x14ac:dyDescent="0.45">
      <c r="B81" s="170" t="s">
        <v>57</v>
      </c>
      <c r="C81" s="170" t="s">
        <v>64</v>
      </c>
      <c r="D81" s="170" t="s">
        <v>186</v>
      </c>
      <c r="E81" s="136" t="s">
        <v>202</v>
      </c>
      <c r="G81" s="21"/>
      <c r="H81" s="21"/>
      <c r="I81" s="21"/>
      <c r="J81" s="189">
        <f t="shared" si="2"/>
        <v>3.6336715011523004E-3</v>
      </c>
      <c r="K81" s="21"/>
      <c r="N81" s="141"/>
      <c r="O81" s="141"/>
      <c r="P81" s="141"/>
    </row>
    <row r="82" spans="1:16" ht="14.25" x14ac:dyDescent="0.45">
      <c r="B82" s="170" t="s">
        <v>58</v>
      </c>
      <c r="C82" s="170" t="s">
        <v>64</v>
      </c>
      <c r="D82" s="170" t="s">
        <v>186</v>
      </c>
      <c r="E82" s="136" t="s">
        <v>202</v>
      </c>
      <c r="G82" s="21"/>
      <c r="H82" s="21"/>
      <c r="I82" s="21"/>
      <c r="J82" s="189">
        <f t="shared" si="2"/>
        <v>3.2707361756523256E-4</v>
      </c>
      <c r="K82" s="21"/>
      <c r="N82" s="141"/>
      <c r="O82" s="141"/>
      <c r="P82" s="141"/>
    </row>
    <row r="83" spans="1:16" ht="14.25" x14ac:dyDescent="0.45">
      <c r="B83" s="170" t="s">
        <v>60</v>
      </c>
      <c r="C83" s="170" t="s">
        <v>64</v>
      </c>
      <c r="D83" s="170" t="s">
        <v>186</v>
      </c>
      <c r="E83" s="136" t="s">
        <v>202</v>
      </c>
      <c r="G83" s="21"/>
      <c r="H83" s="21"/>
      <c r="I83" s="21"/>
      <c r="J83" s="189">
        <f t="shared" si="2"/>
        <v>-6.4363276397583343E-4</v>
      </c>
      <c r="K83" s="21"/>
      <c r="N83" s="141"/>
      <c r="O83" s="141"/>
      <c r="P83" s="141"/>
    </row>
    <row r="84" spans="1:16" x14ac:dyDescent="0.35">
      <c r="N84" s="141"/>
      <c r="O84" s="141"/>
      <c r="P84" s="141"/>
    </row>
    <row r="85" spans="1:16" ht="14.25" x14ac:dyDescent="0.35">
      <c r="A85" s="195" t="s">
        <v>187</v>
      </c>
      <c r="B85" s="27"/>
      <c r="C85" s="27"/>
      <c r="D85" s="27"/>
      <c r="E85" s="27"/>
      <c r="F85" s="27"/>
      <c r="G85" s="27"/>
      <c r="H85" s="27"/>
      <c r="I85" s="27"/>
      <c r="J85" s="27"/>
      <c r="K85" s="27"/>
    </row>
    <row r="86" spans="1:16" ht="14.25" x14ac:dyDescent="0.45">
      <c r="B86" s="136"/>
      <c r="C86" s="136"/>
      <c r="G86" s="191"/>
      <c r="H86" s="191"/>
      <c r="I86" s="191"/>
      <c r="J86" s="140"/>
      <c r="K86" s="191"/>
    </row>
    <row r="87" spans="1:16" ht="14.25" x14ac:dyDescent="0.45">
      <c r="B87" s="170" t="s">
        <v>32</v>
      </c>
      <c r="C87" s="170" t="s">
        <v>64</v>
      </c>
      <c r="D87" s="170" t="s">
        <v>187</v>
      </c>
      <c r="E87" s="136" t="s">
        <v>202</v>
      </c>
      <c r="G87" s="21"/>
      <c r="H87" s="21"/>
      <c r="I87" s="21"/>
      <c r="J87" s="189">
        <f>AVERAGE(G7:J7)</f>
        <v>8.7093993175682636E-4</v>
      </c>
      <c r="K87" s="21"/>
    </row>
    <row r="88" spans="1:16" ht="14.25" x14ac:dyDescent="0.45">
      <c r="B88" s="170" t="s">
        <v>45</v>
      </c>
      <c r="C88" s="170" t="s">
        <v>64</v>
      </c>
      <c r="D88" s="170" t="s">
        <v>187</v>
      </c>
      <c r="E88" s="136" t="s">
        <v>202</v>
      </c>
      <c r="G88" s="21"/>
      <c r="H88" s="21"/>
      <c r="I88" s="21"/>
      <c r="J88" s="189">
        <f t="shared" ref="J88:J103" si="3">AVERAGE(G8:J8)</f>
        <v>1.9897367051895628E-3</v>
      </c>
      <c r="K88" s="21"/>
    </row>
    <row r="89" spans="1:16" ht="14.25" x14ac:dyDescent="0.45">
      <c r="B89" s="170" t="s">
        <v>46</v>
      </c>
      <c r="C89" s="170" t="s">
        <v>64</v>
      </c>
      <c r="D89" s="170" t="s">
        <v>187</v>
      </c>
      <c r="E89" s="136" t="s">
        <v>202</v>
      </c>
      <c r="G89" s="21"/>
      <c r="H89" s="21"/>
      <c r="I89" s="21"/>
      <c r="J89" s="189">
        <f t="shared" si="3"/>
        <v>2.2679150047228634E-4</v>
      </c>
      <c r="K89" s="21"/>
    </row>
    <row r="90" spans="1:16" ht="14.25" x14ac:dyDescent="0.45">
      <c r="B90" s="170" t="s">
        <v>47</v>
      </c>
      <c r="C90" s="170" t="s">
        <v>64</v>
      </c>
      <c r="D90" s="170" t="s">
        <v>187</v>
      </c>
      <c r="E90" s="136" t="s">
        <v>202</v>
      </c>
      <c r="G90" s="21"/>
      <c r="H90" s="21"/>
      <c r="I90" s="21"/>
      <c r="J90" s="189">
        <f t="shared" si="3"/>
        <v>2.7766385649218672E-3</v>
      </c>
      <c r="K90" s="21"/>
    </row>
    <row r="91" spans="1:16" ht="14.25" x14ac:dyDescent="0.45">
      <c r="B91" s="170" t="s">
        <v>48</v>
      </c>
      <c r="C91" s="170" t="s">
        <v>64</v>
      </c>
      <c r="D91" s="170" t="s">
        <v>187</v>
      </c>
      <c r="E91" s="136" t="s">
        <v>202</v>
      </c>
      <c r="G91" s="21"/>
      <c r="H91" s="21"/>
      <c r="I91" s="21"/>
      <c r="J91" s="189">
        <f t="shared" si="3"/>
        <v>-1.199762339342944E-4</v>
      </c>
      <c r="K91" s="21"/>
    </row>
    <row r="92" spans="1:16" ht="14.25" x14ac:dyDescent="0.45">
      <c r="B92" s="170" t="s">
        <v>49</v>
      </c>
      <c r="C92" s="170" t="s">
        <v>64</v>
      </c>
      <c r="D92" s="170" t="s">
        <v>187</v>
      </c>
      <c r="E92" s="136" t="s">
        <v>202</v>
      </c>
      <c r="G92" s="21"/>
      <c r="H92" s="21"/>
      <c r="I92" s="21"/>
      <c r="J92" s="189">
        <f>AVERAGE(G12:J12)</f>
        <v>-2.3817973539073446E-4</v>
      </c>
      <c r="K92" s="21"/>
    </row>
    <row r="93" spans="1:16" ht="14.25" x14ac:dyDescent="0.45">
      <c r="B93" s="170" t="s">
        <v>50</v>
      </c>
      <c r="C93" s="170" t="s">
        <v>64</v>
      </c>
      <c r="D93" s="170" t="s">
        <v>187</v>
      </c>
      <c r="E93" s="136" t="s">
        <v>202</v>
      </c>
      <c r="G93" s="21"/>
      <c r="H93" s="21"/>
      <c r="I93" s="21"/>
      <c r="J93" s="189">
        <f t="shared" si="3"/>
        <v>-3.4751692267016403E-3</v>
      </c>
      <c r="K93" s="21"/>
    </row>
    <row r="94" spans="1:16" ht="14.25" x14ac:dyDescent="0.45">
      <c r="B94" s="170" t="s">
        <v>51</v>
      </c>
      <c r="C94" s="170" t="s">
        <v>64</v>
      </c>
      <c r="D94" s="170" t="s">
        <v>187</v>
      </c>
      <c r="E94" s="136" t="s">
        <v>202</v>
      </c>
      <c r="G94" s="21"/>
      <c r="H94" s="21"/>
      <c r="I94" s="21"/>
      <c r="J94" s="189">
        <f t="shared" si="3"/>
        <v>-4.0000000000000001E-3</v>
      </c>
      <c r="K94" s="21"/>
    </row>
    <row r="95" spans="1:16" ht="14.25" x14ac:dyDescent="0.45">
      <c r="B95" s="170" t="s">
        <v>79</v>
      </c>
      <c r="C95" s="170" t="s">
        <v>64</v>
      </c>
      <c r="D95" s="170" t="s">
        <v>187</v>
      </c>
      <c r="E95" s="136" t="s">
        <v>202</v>
      </c>
      <c r="G95" s="21"/>
      <c r="H95" s="21"/>
      <c r="I95" s="21"/>
      <c r="J95" s="189">
        <f t="shared" si="3"/>
        <v>1.5813564502231208E-3</v>
      </c>
      <c r="K95" s="21"/>
    </row>
    <row r="96" spans="1:16" ht="14.25" x14ac:dyDescent="0.45">
      <c r="B96" s="170" t="s">
        <v>53</v>
      </c>
      <c r="C96" s="170" t="s">
        <v>64</v>
      </c>
      <c r="D96" s="170" t="s">
        <v>187</v>
      </c>
      <c r="E96" s="136" t="s">
        <v>202</v>
      </c>
      <c r="G96" s="21"/>
      <c r="H96" s="21"/>
      <c r="I96" s="21"/>
      <c r="J96" s="189">
        <f t="shared" si="3"/>
        <v>3.0358361377812778E-3</v>
      </c>
      <c r="K96" s="21"/>
    </row>
    <row r="97" spans="1:13" ht="14.25" x14ac:dyDescent="0.45">
      <c r="B97" s="170" t="s">
        <v>54</v>
      </c>
      <c r="C97" s="170" t="s">
        <v>64</v>
      </c>
      <c r="D97" s="170" t="s">
        <v>187</v>
      </c>
      <c r="E97" s="136" t="s">
        <v>202</v>
      </c>
      <c r="G97" s="21"/>
      <c r="H97" s="21"/>
      <c r="I97" s="21"/>
      <c r="J97" s="189">
        <f t="shared" si="3"/>
        <v>4.0197633809483735E-4</v>
      </c>
      <c r="K97" s="21"/>
    </row>
    <row r="98" spans="1:13" ht="14.25" x14ac:dyDescent="0.45">
      <c r="B98" s="170" t="s">
        <v>55</v>
      </c>
      <c r="C98" s="170" t="s">
        <v>64</v>
      </c>
      <c r="D98" s="170" t="s">
        <v>187</v>
      </c>
      <c r="E98" s="136" t="s">
        <v>202</v>
      </c>
      <c r="G98" s="21"/>
      <c r="H98" s="21"/>
      <c r="I98" s="21"/>
      <c r="J98" s="189">
        <f t="shared" si="3"/>
        <v>-1.5045813866412169E-3</v>
      </c>
      <c r="K98" s="21"/>
    </row>
    <row r="99" spans="1:13" ht="14.25" x14ac:dyDescent="0.45">
      <c r="B99" s="170" t="s">
        <v>56</v>
      </c>
      <c r="C99" s="170" t="s">
        <v>64</v>
      </c>
      <c r="D99" s="170" t="s">
        <v>187</v>
      </c>
      <c r="E99" s="136" t="s">
        <v>202</v>
      </c>
      <c r="G99" s="21"/>
      <c r="H99" s="21"/>
      <c r="I99" s="21"/>
      <c r="J99" s="189">
        <f t="shared" si="3"/>
        <v>2.0521554517481098E-3</v>
      </c>
      <c r="K99" s="21"/>
    </row>
    <row r="100" spans="1:13" ht="14.25" x14ac:dyDescent="0.45">
      <c r="B100" s="170" t="s">
        <v>59</v>
      </c>
      <c r="C100" s="170" t="s">
        <v>64</v>
      </c>
      <c r="D100" s="170" t="s">
        <v>187</v>
      </c>
      <c r="E100" s="136" t="s">
        <v>202</v>
      </c>
      <c r="G100" s="21"/>
      <c r="H100" s="21"/>
      <c r="I100" s="21"/>
      <c r="J100" s="189">
        <f t="shared" si="3"/>
        <v>7.010108615702861E-4</v>
      </c>
      <c r="K100" s="21"/>
    </row>
    <row r="101" spans="1:13" ht="14.25" x14ac:dyDescent="0.45">
      <c r="B101" s="170" t="s">
        <v>57</v>
      </c>
      <c r="C101" s="170" t="s">
        <v>64</v>
      </c>
      <c r="D101" s="170" t="s">
        <v>187</v>
      </c>
      <c r="E101" s="136" t="s">
        <v>202</v>
      </c>
      <c r="G101" s="21"/>
      <c r="H101" s="21"/>
      <c r="I101" s="21"/>
      <c r="J101" s="189">
        <f t="shared" si="3"/>
        <v>3.0913465477428754E-3</v>
      </c>
      <c r="K101" s="21"/>
    </row>
    <row r="102" spans="1:13" ht="14.25" x14ac:dyDescent="0.45">
      <c r="B102" s="170" t="s">
        <v>58</v>
      </c>
      <c r="C102" s="170" t="s">
        <v>64</v>
      </c>
      <c r="D102" s="170" t="s">
        <v>187</v>
      </c>
      <c r="E102" s="136" t="s">
        <v>202</v>
      </c>
      <c r="G102" s="21"/>
      <c r="H102" s="21"/>
      <c r="I102" s="21"/>
      <c r="J102" s="189">
        <f t="shared" si="3"/>
        <v>-1.4028541106794609E-3</v>
      </c>
      <c r="K102" s="21"/>
    </row>
    <row r="103" spans="1:13" ht="14.25" x14ac:dyDescent="0.45">
      <c r="B103" s="170" t="s">
        <v>60</v>
      </c>
      <c r="C103" s="170" t="s">
        <v>64</v>
      </c>
      <c r="D103" s="170" t="s">
        <v>187</v>
      </c>
      <c r="E103" s="136" t="s">
        <v>202</v>
      </c>
      <c r="G103" s="21"/>
      <c r="H103" s="21"/>
      <c r="I103" s="21"/>
      <c r="J103" s="189">
        <f t="shared" si="3"/>
        <v>-1.5593531403133272E-3</v>
      </c>
      <c r="K103" s="21"/>
    </row>
    <row r="104" spans="1:13" x14ac:dyDescent="0.35">
      <c r="B104" s="172"/>
      <c r="C104" s="172"/>
      <c r="D104" s="172"/>
      <c r="E104" s="172"/>
    </row>
    <row r="105" spans="1:13" ht="14.25" x14ac:dyDescent="0.35">
      <c r="A105" s="195" t="s">
        <v>226</v>
      </c>
      <c r="B105" s="27"/>
      <c r="C105" s="27"/>
      <c r="D105" s="27"/>
      <c r="E105" s="27"/>
      <c r="F105" s="27"/>
      <c r="G105" s="27"/>
      <c r="H105" s="27"/>
      <c r="I105" s="27"/>
      <c r="J105" s="27"/>
      <c r="K105" s="27"/>
    </row>
    <row r="106" spans="1:13" x14ac:dyDescent="0.35">
      <c r="B106" s="172"/>
      <c r="C106" s="172"/>
      <c r="D106" s="172"/>
      <c r="E106" s="172"/>
      <c r="F106" s="172"/>
      <c r="G106" s="172"/>
      <c r="H106" s="172"/>
      <c r="I106" s="172"/>
      <c r="J106" s="172"/>
    </row>
    <row r="107" spans="1:13" ht="14.25" x14ac:dyDescent="0.45">
      <c r="B107" s="170" t="s">
        <v>188</v>
      </c>
      <c r="C107" s="170" t="s">
        <v>64</v>
      </c>
      <c r="D107" s="170" t="s">
        <v>182</v>
      </c>
      <c r="E107" s="136" t="s">
        <v>202</v>
      </c>
      <c r="F107" s="172"/>
      <c r="G107" s="21"/>
      <c r="H107" s="21"/>
      <c r="I107" s="21"/>
      <c r="J107" s="189">
        <f>_xlfn.PERCENTILE.INC(G7:J23,0.1)</f>
        <v>-3.9703592794205038E-3</v>
      </c>
      <c r="K107" s="21"/>
    </row>
    <row r="108" spans="1:13" ht="14.25" x14ac:dyDescent="0.45">
      <c r="B108" s="170" t="s">
        <v>188</v>
      </c>
      <c r="C108" s="170" t="s">
        <v>64</v>
      </c>
      <c r="D108" s="170" t="s">
        <v>184</v>
      </c>
      <c r="E108" s="136" t="s">
        <v>202</v>
      </c>
      <c r="F108" s="172"/>
      <c r="G108" s="21"/>
      <c r="H108" s="21"/>
      <c r="I108" s="21"/>
      <c r="J108" s="189">
        <f>_xlfn.PERCENTILE.INC(G7:J23,0.5)</f>
        <v>8.0401557449345123E-4</v>
      </c>
      <c r="K108" s="21"/>
      <c r="M108" s="142"/>
    </row>
    <row r="109" spans="1:13" ht="14.25" x14ac:dyDescent="0.45">
      <c r="B109" s="170" t="s">
        <v>188</v>
      </c>
      <c r="C109" s="170" t="s">
        <v>64</v>
      </c>
      <c r="D109" s="170" t="s">
        <v>186</v>
      </c>
      <c r="E109" s="136" t="s">
        <v>202</v>
      </c>
      <c r="F109" s="172"/>
      <c r="G109" s="21"/>
      <c r="H109" s="21"/>
      <c r="I109" s="21"/>
      <c r="J109" s="189">
        <f>_xlfn.PERCENTILE.INC(G7:J23,0.9)</f>
        <v>3.2613243772240154E-3</v>
      </c>
      <c r="K109" s="21"/>
      <c r="M109" s="141"/>
    </row>
    <row r="110" spans="1:13" ht="14.25" x14ac:dyDescent="0.45">
      <c r="B110" s="170" t="s">
        <v>188</v>
      </c>
      <c r="C110" s="170" t="s">
        <v>64</v>
      </c>
      <c r="D110" s="170" t="s">
        <v>189</v>
      </c>
      <c r="E110" s="136" t="s">
        <v>202</v>
      </c>
      <c r="F110" s="172"/>
      <c r="G110" s="21"/>
      <c r="H110" s="21"/>
      <c r="I110" s="21"/>
      <c r="J110" s="189">
        <f>AVERAGE(G7:J23)</f>
        <v>2.6045145034355138E-4</v>
      </c>
      <c r="K110" s="21"/>
    </row>
    <row r="111" spans="1:13" ht="14.25" x14ac:dyDescent="0.45">
      <c r="B111" s="170" t="s">
        <v>188</v>
      </c>
      <c r="C111" s="170" t="s">
        <v>64</v>
      </c>
      <c r="D111" s="170" t="s">
        <v>190</v>
      </c>
      <c r="E111" s="136" t="s">
        <v>202</v>
      </c>
      <c r="F111" s="172"/>
      <c r="G111" s="193">
        <f>_xlfn.PERCENTILE.INC(G7:G23,0.1)</f>
        <v>-1.7313053057045414E-3</v>
      </c>
      <c r="H111" s="193">
        <f>_xlfn.PERCENTILE.INC(H7:H23,0.1)</f>
        <v>-1.4164816922352321E-3</v>
      </c>
      <c r="I111" s="193">
        <f t="shared" ref="I111" si="4">_xlfn.PERCENTILE.INC(I7:I23,0.1)</f>
        <v>-2.8110291359951054E-3</v>
      </c>
      <c r="J111" s="193">
        <f>_xlfn.PERCENTILE.INC(J7:J23,0.1)</f>
        <v>-4.0000000000000001E-3</v>
      </c>
      <c r="K111" s="21"/>
    </row>
    <row r="112" spans="1:13" ht="14.25" x14ac:dyDescent="0.45">
      <c r="B112" s="170" t="s">
        <v>188</v>
      </c>
      <c r="C112" s="170" t="s">
        <v>64</v>
      </c>
      <c r="D112" s="170" t="s">
        <v>191</v>
      </c>
      <c r="E112" s="136" t="s">
        <v>202</v>
      </c>
      <c r="F112" s="172"/>
      <c r="G112" s="193">
        <f>_xlfn.PERCENTILE.INC(G7:G23,0.5)</f>
        <v>9.4314257534579618E-4</v>
      </c>
      <c r="H112" s="193">
        <f t="shared" ref="H112:J112" si="5">_xlfn.PERCENTILE.INC(H7:H23,0.5)</f>
        <v>1.4707107033934987E-3</v>
      </c>
      <c r="I112" s="193">
        <f t="shared" si="5"/>
        <v>6.3842642860921582E-4</v>
      </c>
      <c r="J112" s="193">
        <f t="shared" si="5"/>
        <v>-1.6114431759650023E-3</v>
      </c>
      <c r="K112" s="21"/>
    </row>
    <row r="113" spans="1:11" ht="14.25" x14ac:dyDescent="0.45">
      <c r="B113" s="170" t="s">
        <v>188</v>
      </c>
      <c r="C113" s="170" t="s">
        <v>64</v>
      </c>
      <c r="D113" s="170" t="s">
        <v>192</v>
      </c>
      <c r="E113" s="136" t="s">
        <v>202</v>
      </c>
      <c r="F113" s="172"/>
      <c r="G113" s="193">
        <f>_xlfn.PERCENTILE.INC(G7:G23,0.9)</f>
        <v>3.0890940409886852E-3</v>
      </c>
      <c r="H113" s="193">
        <f t="shared" ref="H113:I113" si="6">_xlfn.PERCENTILE.INC(H7:H23,0.9)</f>
        <v>3.7053068132072335E-3</v>
      </c>
      <c r="I113" s="193">
        <f t="shared" si="6"/>
        <v>3.1808932341024442E-3</v>
      </c>
      <c r="J113" s="193">
        <f>_xlfn.PERCENTILE.INC(J7:J23,0.9)</f>
        <v>1.3542815495067603E-3</v>
      </c>
      <c r="K113" s="21"/>
    </row>
    <row r="114" spans="1:11" ht="14.25" x14ac:dyDescent="0.45">
      <c r="B114" s="170" t="s">
        <v>188</v>
      </c>
      <c r="C114" s="170" t="s">
        <v>64</v>
      </c>
      <c r="D114" s="170" t="s">
        <v>187</v>
      </c>
      <c r="E114" s="136" t="s">
        <v>202</v>
      </c>
      <c r="F114" s="172"/>
      <c r="G114" s="193">
        <f>AVERAGE(G7:G23)</f>
        <v>8.3927962509041992E-4</v>
      </c>
      <c r="H114" s="193">
        <f t="shared" ref="H114:J114" si="7">AVERAGE(H7:H23)</f>
        <v>1.2992575438281239E-3</v>
      </c>
      <c r="I114" s="193">
        <f t="shared" si="7"/>
        <v>3.8700800541465559E-4</v>
      </c>
      <c r="J114" s="193">
        <f t="shared" si="7"/>
        <v>-1.4837393729589931E-3</v>
      </c>
      <c r="K114" s="21"/>
    </row>
    <row r="115" spans="1:11" ht="14.25" x14ac:dyDescent="0.45">
      <c r="D115" s="136"/>
      <c r="E115" s="136"/>
    </row>
    <row r="116" spans="1:11" ht="14.25" x14ac:dyDescent="0.45">
      <c r="A116" s="169" t="s">
        <v>8</v>
      </c>
      <c r="B116" s="169"/>
      <c r="C116" s="169"/>
      <c r="D116" s="169"/>
      <c r="E116" s="169"/>
      <c r="F116" s="169"/>
      <c r="G116" s="169"/>
      <c r="H116" s="169"/>
      <c r="I116" s="169"/>
      <c r="J116" s="169"/>
      <c r="K116" s="169"/>
    </row>
  </sheetData>
  <sortState xmlns:xlrd2="http://schemas.microsoft.com/office/spreadsheetml/2017/richdata2" ref="N47:O63">
    <sortCondition descending="1" ref="O47:O63"/>
  </sortState>
  <phoneticPr fontId="18" type="noConversion"/>
  <pageMargins left="0.7" right="0.7" top="0.75" bottom="0.75" header="0.3" footer="0.3"/>
  <pageSetup paperSize="9" scale="4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E1227-BAFE-4771-8053-F246D31B995C}">
  <sheetPr codeName="Sheet18">
    <tabColor rgb="FF98C561"/>
    <pageSetUpPr fitToPage="1"/>
  </sheetPr>
  <dimension ref="A1:O141"/>
  <sheetViews>
    <sheetView zoomScale="80" zoomScaleNormal="80" workbookViewId="0"/>
  </sheetViews>
  <sheetFormatPr defaultColWidth="6" defaultRowHeight="14.25" x14ac:dyDescent="0.35"/>
  <cols>
    <col min="1" max="1" width="11.25" style="143" bestFit="1" customWidth="1"/>
    <col min="2" max="2" width="26.875" style="143" customWidth="1"/>
    <col min="3" max="3" width="46.375" style="143" customWidth="1"/>
    <col min="4" max="4" width="15.375" style="143" bestFit="1" customWidth="1"/>
    <col min="5" max="5" width="14.125" style="143" customWidth="1"/>
    <col min="6" max="10" width="10.375" style="143" customWidth="1"/>
    <col min="11" max="11" width="9.875" style="143" customWidth="1"/>
    <col min="12" max="16384" width="6" style="138"/>
  </cols>
  <sheetData>
    <row r="1" spans="1:15" s="143" customFormat="1" x14ac:dyDescent="0.45">
      <c r="A1" s="18"/>
      <c r="B1" s="18"/>
      <c r="C1" s="19" t="s">
        <v>193</v>
      </c>
      <c r="D1" s="18"/>
      <c r="E1" s="19" t="s">
        <v>194</v>
      </c>
      <c r="F1" s="14"/>
      <c r="G1" s="14"/>
      <c r="H1" s="14"/>
      <c r="I1" s="14"/>
      <c r="J1" s="14"/>
      <c r="L1" s="138"/>
      <c r="M1" s="138"/>
      <c r="N1" s="138"/>
      <c r="O1" s="138"/>
    </row>
    <row r="2" spans="1:15" x14ac:dyDescent="0.45">
      <c r="A2" s="84" t="s">
        <v>195</v>
      </c>
      <c r="B2" s="84" t="s">
        <v>196</v>
      </c>
      <c r="C2" s="84" t="s">
        <v>197</v>
      </c>
      <c r="D2" s="84" t="s">
        <v>65</v>
      </c>
      <c r="E2" s="84" t="s">
        <v>198</v>
      </c>
      <c r="F2" s="85" t="s">
        <v>22</v>
      </c>
      <c r="G2" s="85" t="s">
        <v>23</v>
      </c>
      <c r="H2" s="85" t="s">
        <v>24</v>
      </c>
      <c r="I2" s="85" t="s">
        <v>25</v>
      </c>
      <c r="J2" s="85" t="s">
        <v>26</v>
      </c>
      <c r="K2" s="85" t="s">
        <v>199</v>
      </c>
    </row>
    <row r="3" spans="1:15" x14ac:dyDescent="0.35">
      <c r="A3" s="14"/>
      <c r="B3" s="14"/>
      <c r="C3" s="14"/>
      <c r="D3" s="14"/>
      <c r="E3" s="14"/>
      <c r="F3" s="14"/>
      <c r="G3" s="14"/>
      <c r="H3" s="14"/>
      <c r="I3" s="14"/>
      <c r="J3" s="14"/>
    </row>
    <row r="4" spans="1:15" ht="18" customHeight="1" x14ac:dyDescent="0.45">
      <c r="A4" s="13" t="s">
        <v>32</v>
      </c>
      <c r="B4" s="83" t="s">
        <v>200</v>
      </c>
      <c r="C4" s="18" t="s">
        <v>201</v>
      </c>
      <c r="D4" s="18" t="s">
        <v>202</v>
      </c>
      <c r="E4" s="18" t="s">
        <v>28</v>
      </c>
      <c r="F4" s="134">
        <f>'Expected payments %RoRE'!G47</f>
        <v>1.787570496404855E-3</v>
      </c>
      <c r="G4" s="134">
        <f>'Expected payments %RoRE'!H47</f>
        <v>1.7140466661552331E-3</v>
      </c>
      <c r="H4" s="134">
        <f>'Expected payments %RoRE'!I47</f>
        <v>8.739844260437791E-4</v>
      </c>
      <c r="I4" s="134">
        <f>'Expected payments %RoRE'!J47</f>
        <v>-8.9184186157656128E-4</v>
      </c>
      <c r="J4" s="134" t="str">
        <f>"##BLANK"</f>
        <v>##BLANK</v>
      </c>
      <c r="K4" s="134" t="str">
        <f>"##BLANK"</f>
        <v>##BLANK</v>
      </c>
    </row>
    <row r="5" spans="1:15" ht="18" customHeight="1" x14ac:dyDescent="0.45">
      <c r="A5" s="13" t="s">
        <v>32</v>
      </c>
      <c r="B5" s="83" t="s">
        <v>203</v>
      </c>
      <c r="C5" s="18" t="s">
        <v>204</v>
      </c>
      <c r="D5" s="18" t="s">
        <v>202</v>
      </c>
      <c r="E5" s="18" t="s">
        <v>28</v>
      </c>
      <c r="F5" s="134">
        <f>'Cap &amp; Collar £m'!G7</f>
        <v>4.0000000000000001E-3</v>
      </c>
      <c r="G5" s="134">
        <f>'Cap &amp; Collar £m'!H7</f>
        <v>4.0000000000000001E-3</v>
      </c>
      <c r="H5" s="134">
        <f>'Cap &amp; Collar £m'!I7</f>
        <v>4.0000000000000001E-3</v>
      </c>
      <c r="I5" s="134">
        <f>'Cap &amp; Collar £m'!J7</f>
        <v>4.0000000000000001E-3</v>
      </c>
      <c r="J5" s="134" t="str">
        <f t="shared" ref="J5:J7" si="0">"##BLANK"</f>
        <v>##BLANK</v>
      </c>
      <c r="K5" s="134">
        <v>4.0000000000000001E-3</v>
      </c>
    </row>
    <row r="6" spans="1:15" ht="18" customHeight="1" x14ac:dyDescent="0.45">
      <c r="A6" s="13" t="s">
        <v>32</v>
      </c>
      <c r="B6" s="83" t="s">
        <v>205</v>
      </c>
      <c r="C6" s="18" t="s">
        <v>206</v>
      </c>
      <c r="D6" s="18" t="s">
        <v>202</v>
      </c>
      <c r="E6" s="18" t="s">
        <v>28</v>
      </c>
      <c r="F6" s="134">
        <f>'Cap &amp; Collar £m'!G63</f>
        <v>-4.0000000000000001E-3</v>
      </c>
      <c r="G6" s="134">
        <f>'Cap &amp; Collar £m'!H63</f>
        <v>-4.0000000000000001E-3</v>
      </c>
      <c r="H6" s="134">
        <f>'Cap &amp; Collar £m'!I63</f>
        <v>-4.0000000000000001E-3</v>
      </c>
      <c r="I6" s="134">
        <f>'Cap &amp; Collar £m'!J63</f>
        <v>-4.0000000000000001E-3</v>
      </c>
      <c r="J6" s="134" t="str">
        <f t="shared" si="0"/>
        <v>##BLANK</v>
      </c>
      <c r="K6" s="134">
        <v>-4.0000000000000001E-3</v>
      </c>
    </row>
    <row r="7" spans="1:15" ht="18" customHeight="1" x14ac:dyDescent="0.45">
      <c r="A7" s="13" t="s">
        <v>32</v>
      </c>
      <c r="B7" s="83" t="s">
        <v>207</v>
      </c>
      <c r="C7" s="18" t="s">
        <v>208</v>
      </c>
      <c r="D7" s="18" t="s">
        <v>66</v>
      </c>
      <c r="E7" s="18" t="s">
        <v>28</v>
      </c>
      <c r="F7" s="135">
        <f>Inp_3!H49</f>
        <v>82.87</v>
      </c>
      <c r="G7" s="135">
        <f>Inp_3!I49</f>
        <v>80</v>
      </c>
      <c r="H7" s="135">
        <f>Inp_3!J49</f>
        <v>78.773333333333326</v>
      </c>
      <c r="I7" s="135">
        <f>Inp_3!K49</f>
        <v>77.039999999999992</v>
      </c>
      <c r="J7" s="134" t="str">
        <f t="shared" si="0"/>
        <v>##BLANK</v>
      </c>
      <c r="K7" s="134" t="str">
        <f>"##BLANK"</f>
        <v>##BLANK</v>
      </c>
    </row>
    <row r="8" spans="1:15" ht="18" customHeight="1" x14ac:dyDescent="0.45">
      <c r="A8" s="13" t="s">
        <v>32</v>
      </c>
      <c r="B8" s="83" t="s">
        <v>209</v>
      </c>
      <c r="C8" s="13" t="s">
        <v>210</v>
      </c>
      <c r="D8" s="13" t="s">
        <v>211</v>
      </c>
      <c r="E8" s="18" t="s">
        <v>28</v>
      </c>
      <c r="F8" s="14" t="str">
        <f ca="1">CONCATENATE("[…]", TEXT(NOW(),"dd/mm/yyy hh:mm:ss"))</f>
        <v>[…]12/12/2024 08:59:17</v>
      </c>
      <c r="G8" s="14" t="str">
        <f t="shared" ref="G8:K8" ca="1" si="1">CONCATENATE("[…]", TEXT(NOW(),"dd/mm/yyy hh:mm:ss"))</f>
        <v>[…]12/12/2024 08:59:17</v>
      </c>
      <c r="H8" s="14" t="str">
        <f t="shared" ca="1" si="1"/>
        <v>[…]12/12/2024 08:59:17</v>
      </c>
      <c r="I8" s="14" t="str">
        <f t="shared" ca="1" si="1"/>
        <v>[…]12/12/2024 08:59:17</v>
      </c>
      <c r="J8" s="14" t="str">
        <f t="shared" ca="1" si="1"/>
        <v>[…]12/12/2024 08:59:17</v>
      </c>
      <c r="K8" s="14" t="str">
        <f t="shared" ca="1" si="1"/>
        <v>[…]12/12/2024 08:59:17</v>
      </c>
    </row>
    <row r="9" spans="1:15" ht="18" customHeight="1" x14ac:dyDescent="0.45">
      <c r="A9" s="13" t="s">
        <v>32</v>
      </c>
      <c r="B9" s="83" t="s">
        <v>212</v>
      </c>
      <c r="C9" s="13" t="s">
        <v>213</v>
      </c>
      <c r="D9" s="13" t="s">
        <v>211</v>
      </c>
      <c r="E9" s="18" t="s">
        <v>28</v>
      </c>
      <c r="F9" s="14" t="str">
        <f ca="1">MID(CELL("filename"),SEARCH("[",CELL("filename"))+1,SEARCH("]",CELL("filename"))-SEARCH("[",CELL("filename"))-1)</f>
        <v>PR24OC34 - C-MeX RoRE payments model - checked.xlsx</v>
      </c>
      <c r="G9" s="14" t="str">
        <f t="shared" ref="G9:K9" ca="1" si="2">MID(CELL("filename"),SEARCH("[",CELL("filename"))+1,SEARCH("]",CELL("filename"))-SEARCH("[",CELL("filename"))-1)</f>
        <v>PR24OC34 - C-MeX RoRE payments model - checked.xlsx</v>
      </c>
      <c r="H9" s="14" t="str">
        <f t="shared" ca="1" si="2"/>
        <v>PR24OC34 - C-MeX RoRE payments model - checked.xlsx</v>
      </c>
      <c r="I9" s="14" t="str">
        <f t="shared" ca="1" si="2"/>
        <v>PR24OC34 - C-MeX RoRE payments model - checked.xlsx</v>
      </c>
      <c r="J9" s="14" t="str">
        <f t="shared" ca="1" si="2"/>
        <v>PR24OC34 - C-MeX RoRE payments model - checked.xlsx</v>
      </c>
      <c r="K9" s="14" t="str">
        <f t="shared" ca="1" si="2"/>
        <v>PR24OC34 - C-MeX RoRE payments model - checked.xlsx</v>
      </c>
    </row>
    <row r="10" spans="1:15" ht="18" customHeight="1" x14ac:dyDescent="0.45">
      <c r="A10" s="13" t="s">
        <v>32</v>
      </c>
      <c r="B10" s="83" t="s">
        <v>214</v>
      </c>
      <c r="C10" s="13" t="s">
        <v>215</v>
      </c>
      <c r="D10" s="13" t="s">
        <v>211</v>
      </c>
      <c r="E10" s="18" t="s">
        <v>28</v>
      </c>
      <c r="F10" s="14" t="str">
        <f>F_Inputs!$E$1</f>
        <v>Run on 27 Nov 2024 18:11</v>
      </c>
      <c r="G10" s="14" t="str">
        <f>F_Inputs!$E$1</f>
        <v>Run on 27 Nov 2024 18:11</v>
      </c>
      <c r="H10" s="14" t="str">
        <f>F_Inputs!$E$1</f>
        <v>Run on 27 Nov 2024 18:11</v>
      </c>
      <c r="I10" s="14" t="str">
        <f>F_Inputs!$E$1</f>
        <v>Run on 27 Nov 2024 18:11</v>
      </c>
      <c r="J10" s="14" t="str">
        <f>F_Inputs!$E$1</f>
        <v>Run on 27 Nov 2024 18:11</v>
      </c>
      <c r="K10" s="14" t="str">
        <f>F_Inputs!$E$1</f>
        <v>Run on 27 Nov 2024 18:11</v>
      </c>
    </row>
    <row r="11" spans="1:15" ht="18" customHeight="1" x14ac:dyDescent="0.45">
      <c r="A11" s="13" t="s">
        <v>32</v>
      </c>
      <c r="B11" s="83" t="s">
        <v>216</v>
      </c>
      <c r="C11" s="13" t="s">
        <v>217</v>
      </c>
      <c r="D11" s="13" t="s">
        <v>218</v>
      </c>
      <c r="E11" s="18" t="s">
        <v>28</v>
      </c>
      <c r="F11" s="14"/>
      <c r="G11" s="14"/>
      <c r="H11" s="14"/>
      <c r="I11" s="14"/>
      <c r="J11" s="14"/>
    </row>
    <row r="12" spans="1:15" ht="18" customHeight="1" x14ac:dyDescent="0.45">
      <c r="A12" s="13" t="s">
        <v>45</v>
      </c>
      <c r="B12" s="83" t="s">
        <v>200</v>
      </c>
      <c r="C12" s="18" t="s">
        <v>201</v>
      </c>
      <c r="D12" s="18" t="s">
        <v>202</v>
      </c>
      <c r="E12" s="18" t="s">
        <v>28</v>
      </c>
      <c r="F12" s="134">
        <f>'Expected payments %RoRE'!G48</f>
        <v>2.5611039068389567E-3</v>
      </c>
      <c r="G12" s="134">
        <f>'Expected payments %RoRE'!H48</f>
        <v>2.7744292587115137E-3</v>
      </c>
      <c r="H12" s="134">
        <f>'Expected payments %RoRE'!I48</f>
        <v>2.4742209660954932E-3</v>
      </c>
      <c r="I12" s="134">
        <f>'Expected payments %RoRE'!J48</f>
        <v>1.4919268911228704E-4</v>
      </c>
      <c r="J12" s="134" t="str">
        <f>"##BLANK"</f>
        <v>##BLANK</v>
      </c>
      <c r="K12" s="134" t="str">
        <f>"##BLANK"</f>
        <v>##BLANK</v>
      </c>
    </row>
    <row r="13" spans="1:15" ht="18" customHeight="1" x14ac:dyDescent="0.45">
      <c r="A13" s="13" t="s">
        <v>45</v>
      </c>
      <c r="B13" s="83" t="s">
        <v>203</v>
      </c>
      <c r="C13" s="18" t="s">
        <v>204</v>
      </c>
      <c r="D13" s="18" t="s">
        <v>202</v>
      </c>
      <c r="E13" s="18" t="s">
        <v>28</v>
      </c>
      <c r="F13" s="134">
        <f>'Cap &amp; Collar £m'!G8</f>
        <v>4.0000000000000001E-3</v>
      </c>
      <c r="G13" s="134">
        <f>'Cap &amp; Collar £m'!H8</f>
        <v>4.0000000000000001E-3</v>
      </c>
      <c r="H13" s="134">
        <f>'Cap &amp; Collar £m'!I8</f>
        <v>4.0000000000000001E-3</v>
      </c>
      <c r="I13" s="134">
        <f>'Cap &amp; Collar £m'!J8</f>
        <v>4.0000000000000001E-3</v>
      </c>
      <c r="J13" s="134" t="str">
        <f t="shared" ref="J13:J15" si="3">"##BLANK"</f>
        <v>##BLANK</v>
      </c>
      <c r="K13" s="134">
        <v>4.0000000000000001E-3</v>
      </c>
    </row>
    <row r="14" spans="1:15" ht="18" customHeight="1" x14ac:dyDescent="0.45">
      <c r="A14" s="13" t="s">
        <v>45</v>
      </c>
      <c r="B14" s="83" t="s">
        <v>205</v>
      </c>
      <c r="C14" s="18" t="s">
        <v>206</v>
      </c>
      <c r="D14" s="18" t="s">
        <v>202</v>
      </c>
      <c r="E14" s="18" t="s">
        <v>28</v>
      </c>
      <c r="F14" s="134">
        <f>'Cap &amp; Collar £m'!G64</f>
        <v>-4.0000000000000001E-3</v>
      </c>
      <c r="G14" s="134">
        <f>'Cap &amp; Collar £m'!H64</f>
        <v>-4.0000000000000001E-3</v>
      </c>
      <c r="H14" s="134">
        <f>'Cap &amp; Collar £m'!I64</f>
        <v>-4.0000000000000001E-3</v>
      </c>
      <c r="I14" s="134">
        <f>'Cap &amp; Collar £m'!J64</f>
        <v>-4.0000000000000001E-3</v>
      </c>
      <c r="J14" s="134" t="str">
        <f t="shared" si="3"/>
        <v>##BLANK</v>
      </c>
      <c r="K14" s="134">
        <v>-4.0000000000000001E-3</v>
      </c>
    </row>
    <row r="15" spans="1:15" ht="18" customHeight="1" x14ac:dyDescent="0.45">
      <c r="A15" s="13" t="s">
        <v>45</v>
      </c>
      <c r="B15" s="83" t="s">
        <v>207</v>
      </c>
      <c r="C15" s="18" t="s">
        <v>208</v>
      </c>
      <c r="D15" s="18" t="s">
        <v>66</v>
      </c>
      <c r="E15" s="18" t="s">
        <v>28</v>
      </c>
      <c r="F15" s="135">
        <f>Inp_3!H50</f>
        <v>84.47</v>
      </c>
      <c r="G15" s="135">
        <f>Inp_3!I50</f>
        <v>82.193333333333328</v>
      </c>
      <c r="H15" s="135">
        <f>Inp_3!J50</f>
        <v>82.083333333333329</v>
      </c>
      <c r="I15" s="135">
        <f>Inp_3!K50</f>
        <v>79.193333333333328</v>
      </c>
      <c r="J15" s="134" t="str">
        <f t="shared" si="3"/>
        <v>##BLANK</v>
      </c>
      <c r="K15" s="134" t="str">
        <f>"##BLANK"</f>
        <v>##BLANK</v>
      </c>
    </row>
    <row r="16" spans="1:15" ht="18" customHeight="1" x14ac:dyDescent="0.45">
      <c r="A16" s="13" t="s">
        <v>45</v>
      </c>
      <c r="B16" s="83" t="s">
        <v>209</v>
      </c>
      <c r="C16" s="13" t="s">
        <v>210</v>
      </c>
      <c r="D16" s="13" t="s">
        <v>211</v>
      </c>
      <c r="E16" s="18" t="s">
        <v>28</v>
      </c>
      <c r="F16" s="14" t="str">
        <f ca="1">CONCATENATE("[…]", TEXT(NOW(),"dd/mm/yyy hh:mm:ss"))</f>
        <v>[…]12/12/2024 08:59:17</v>
      </c>
      <c r="G16" s="14" t="str">
        <f t="shared" ref="G16:K16" ca="1" si="4">CONCATENATE("[…]", TEXT(NOW(),"dd/mm/yyy hh:mm:ss"))</f>
        <v>[…]12/12/2024 08:59:17</v>
      </c>
      <c r="H16" s="14" t="str">
        <f t="shared" ca="1" si="4"/>
        <v>[…]12/12/2024 08:59:17</v>
      </c>
      <c r="I16" s="14" t="str">
        <f t="shared" ca="1" si="4"/>
        <v>[…]12/12/2024 08:59:17</v>
      </c>
      <c r="J16" s="14" t="str">
        <f t="shared" ca="1" si="4"/>
        <v>[…]12/12/2024 08:59:17</v>
      </c>
      <c r="K16" s="14" t="str">
        <f t="shared" ca="1" si="4"/>
        <v>[…]12/12/2024 08:59:17</v>
      </c>
    </row>
    <row r="17" spans="1:11" ht="18" customHeight="1" x14ac:dyDescent="0.45">
      <c r="A17" s="13" t="s">
        <v>45</v>
      </c>
      <c r="B17" s="83" t="s">
        <v>212</v>
      </c>
      <c r="C17" s="13" t="s">
        <v>213</v>
      </c>
      <c r="D17" s="13" t="s">
        <v>211</v>
      </c>
      <c r="E17" s="18" t="s">
        <v>28</v>
      </c>
      <c r="F17" s="14" t="str">
        <f ca="1">MID(CELL("filename"),SEARCH("[",CELL("filename"))+1,SEARCH("]",CELL("filename"))-SEARCH("[",CELL("filename"))-1)</f>
        <v>PR24OC34 - C-MeX RoRE payments model - checked.xlsx</v>
      </c>
      <c r="G17" s="14" t="str">
        <f t="shared" ref="G17:K17" ca="1" si="5">MID(CELL("filename"),SEARCH("[",CELL("filename"))+1,SEARCH("]",CELL("filename"))-SEARCH("[",CELL("filename"))-1)</f>
        <v>PR24OC34 - C-MeX RoRE payments model - checked.xlsx</v>
      </c>
      <c r="H17" s="14" t="str">
        <f t="shared" ca="1" si="5"/>
        <v>PR24OC34 - C-MeX RoRE payments model - checked.xlsx</v>
      </c>
      <c r="I17" s="14" t="str">
        <f t="shared" ca="1" si="5"/>
        <v>PR24OC34 - C-MeX RoRE payments model - checked.xlsx</v>
      </c>
      <c r="J17" s="14" t="str">
        <f t="shared" ca="1" si="5"/>
        <v>PR24OC34 - C-MeX RoRE payments model - checked.xlsx</v>
      </c>
      <c r="K17" s="14" t="str">
        <f t="shared" ca="1" si="5"/>
        <v>PR24OC34 - C-MeX RoRE payments model - checked.xlsx</v>
      </c>
    </row>
    <row r="18" spans="1:11" ht="18" customHeight="1" x14ac:dyDescent="0.45">
      <c r="A18" s="13" t="s">
        <v>45</v>
      </c>
      <c r="B18" s="83" t="s">
        <v>214</v>
      </c>
      <c r="C18" s="13" t="s">
        <v>215</v>
      </c>
      <c r="D18" s="13" t="s">
        <v>211</v>
      </c>
      <c r="E18" s="18" t="s">
        <v>28</v>
      </c>
      <c r="F18" s="14" t="str">
        <f>F_Inputs!$E$1</f>
        <v>Run on 27 Nov 2024 18:11</v>
      </c>
      <c r="G18" s="14" t="str">
        <f>F_Inputs!$E$1</f>
        <v>Run on 27 Nov 2024 18:11</v>
      </c>
      <c r="H18" s="14" t="str">
        <f>F_Inputs!$E$1</f>
        <v>Run on 27 Nov 2024 18:11</v>
      </c>
      <c r="I18" s="14" t="str">
        <f>F_Inputs!$E$1</f>
        <v>Run on 27 Nov 2024 18:11</v>
      </c>
      <c r="J18" s="14" t="str">
        <f>F_Inputs!$E$1</f>
        <v>Run on 27 Nov 2024 18:11</v>
      </c>
      <c r="K18" s="14" t="str">
        <f>F_Inputs!$E$1</f>
        <v>Run on 27 Nov 2024 18:11</v>
      </c>
    </row>
    <row r="19" spans="1:11" ht="18" customHeight="1" x14ac:dyDescent="0.45">
      <c r="A19" s="13" t="s">
        <v>45</v>
      </c>
      <c r="B19" s="83" t="s">
        <v>216</v>
      </c>
      <c r="C19" s="13" t="s">
        <v>217</v>
      </c>
      <c r="D19" s="13" t="s">
        <v>218</v>
      </c>
      <c r="E19" s="18" t="s">
        <v>28</v>
      </c>
      <c r="F19" s="14"/>
      <c r="G19" s="14"/>
      <c r="H19" s="14"/>
      <c r="I19" s="14"/>
      <c r="J19" s="14"/>
    </row>
    <row r="20" spans="1:11" ht="18" customHeight="1" x14ac:dyDescent="0.45">
      <c r="A20" s="13" t="s">
        <v>46</v>
      </c>
      <c r="B20" s="83" t="s">
        <v>200</v>
      </c>
      <c r="C20" s="18" t="s">
        <v>201</v>
      </c>
      <c r="D20" s="18" t="s">
        <v>202</v>
      </c>
      <c r="E20" s="18" t="s">
        <v>28</v>
      </c>
      <c r="F20" s="134">
        <f>'Expected payments %RoRE'!G49</f>
        <v>5.2122942962675009E-4</v>
      </c>
      <c r="G20" s="134">
        <f>'Expected payments %RoRE'!H49</f>
        <v>7.5191397920719373E-4</v>
      </c>
      <c r="H20" s="134">
        <f>'Expected payments %RoRE'!I49</f>
        <v>1.1351550787970898E-3</v>
      </c>
      <c r="I20" s="134">
        <f>'Expected payments %RoRE'!J49</f>
        <v>-1.501132485741888E-3</v>
      </c>
      <c r="J20" s="134" t="str">
        <f>"##BLANK"</f>
        <v>##BLANK</v>
      </c>
      <c r="K20" s="134" t="str">
        <f>"##BLANK"</f>
        <v>##BLANK</v>
      </c>
    </row>
    <row r="21" spans="1:11" ht="18" customHeight="1" x14ac:dyDescent="0.45">
      <c r="A21" s="13" t="s">
        <v>46</v>
      </c>
      <c r="B21" s="83" t="s">
        <v>203</v>
      </c>
      <c r="C21" s="18" t="s">
        <v>204</v>
      </c>
      <c r="D21" s="18" t="s">
        <v>202</v>
      </c>
      <c r="E21" s="18" t="s">
        <v>28</v>
      </c>
      <c r="F21" s="134">
        <f>'Cap &amp; Collar £m'!G9</f>
        <v>4.0000000000000001E-3</v>
      </c>
      <c r="G21" s="134">
        <f>'Cap &amp; Collar £m'!H9</f>
        <v>4.0000000000000001E-3</v>
      </c>
      <c r="H21" s="134">
        <f>'Cap &amp; Collar £m'!I9</f>
        <v>4.0000000000000001E-3</v>
      </c>
      <c r="I21" s="134">
        <f>'Cap &amp; Collar £m'!J9</f>
        <v>4.0000000000000001E-3</v>
      </c>
      <c r="J21" s="134" t="str">
        <f t="shared" ref="J21:J23" si="6">"##BLANK"</f>
        <v>##BLANK</v>
      </c>
      <c r="K21" s="134">
        <v>4.0000000000000001E-3</v>
      </c>
    </row>
    <row r="22" spans="1:11" ht="18" customHeight="1" x14ac:dyDescent="0.45">
      <c r="A22" s="13" t="s">
        <v>46</v>
      </c>
      <c r="B22" s="83" t="s">
        <v>205</v>
      </c>
      <c r="C22" s="18" t="s">
        <v>206</v>
      </c>
      <c r="D22" s="18" t="s">
        <v>202</v>
      </c>
      <c r="E22" s="18" t="s">
        <v>28</v>
      </c>
      <c r="F22" s="134">
        <f>'Cap &amp; Collar £m'!G65</f>
        <v>-4.0000000000000001E-3</v>
      </c>
      <c r="G22" s="134">
        <f>'Cap &amp; Collar £m'!H65</f>
        <v>-4.0000000000000001E-3</v>
      </c>
      <c r="H22" s="134">
        <f>'Cap &amp; Collar £m'!I65</f>
        <v>-4.0000000000000001E-3</v>
      </c>
      <c r="I22" s="134">
        <f>'Cap &amp; Collar £m'!J65</f>
        <v>-4.0000000000000001E-3</v>
      </c>
      <c r="J22" s="134" t="str">
        <f t="shared" si="6"/>
        <v>##BLANK</v>
      </c>
      <c r="K22" s="134">
        <v>-4.0000000000000001E-3</v>
      </c>
    </row>
    <row r="23" spans="1:11" ht="18" customHeight="1" x14ac:dyDescent="0.45">
      <c r="A23" s="13" t="s">
        <v>46</v>
      </c>
      <c r="B23" s="83" t="s">
        <v>207</v>
      </c>
      <c r="C23" s="18" t="s">
        <v>208</v>
      </c>
      <c r="D23" s="18" t="s">
        <v>66</v>
      </c>
      <c r="E23" s="18" t="s">
        <v>28</v>
      </c>
      <c r="F23" s="135">
        <f>Inp_3!H51</f>
        <v>80.250527750073061</v>
      </c>
      <c r="G23" s="135">
        <f>Inp_3!I51</f>
        <v>78.009724771842826</v>
      </c>
      <c r="H23" s="135">
        <f>Inp_3!J51</f>
        <v>79.313333333333333</v>
      </c>
      <c r="I23" s="135">
        <f>Inp_3!K51</f>
        <v>75.78</v>
      </c>
      <c r="J23" s="134" t="str">
        <f t="shared" si="6"/>
        <v>##BLANK</v>
      </c>
      <c r="K23" s="134" t="str">
        <f>"##BLANK"</f>
        <v>##BLANK</v>
      </c>
    </row>
    <row r="24" spans="1:11" ht="18" customHeight="1" x14ac:dyDescent="0.45">
      <c r="A24" s="13" t="s">
        <v>46</v>
      </c>
      <c r="B24" s="83" t="s">
        <v>209</v>
      </c>
      <c r="C24" s="13" t="s">
        <v>210</v>
      </c>
      <c r="D24" s="13" t="s">
        <v>211</v>
      </c>
      <c r="E24" s="18" t="s">
        <v>28</v>
      </c>
      <c r="F24" s="14" t="str">
        <f ca="1">CONCATENATE("[…]", TEXT(NOW(),"dd/mm/yyy hh:mm:ss"))</f>
        <v>[…]12/12/2024 08:59:17</v>
      </c>
      <c r="G24" s="14" t="str">
        <f t="shared" ref="G24:K24" ca="1" si="7">CONCATENATE("[…]", TEXT(NOW(),"dd/mm/yyy hh:mm:ss"))</f>
        <v>[…]12/12/2024 08:59:17</v>
      </c>
      <c r="H24" s="14" t="str">
        <f t="shared" ca="1" si="7"/>
        <v>[…]12/12/2024 08:59:17</v>
      </c>
      <c r="I24" s="14" t="str">
        <f t="shared" ca="1" si="7"/>
        <v>[…]12/12/2024 08:59:17</v>
      </c>
      <c r="J24" s="14" t="str">
        <f t="shared" ca="1" si="7"/>
        <v>[…]12/12/2024 08:59:17</v>
      </c>
      <c r="K24" s="14" t="str">
        <f t="shared" ca="1" si="7"/>
        <v>[…]12/12/2024 08:59:17</v>
      </c>
    </row>
    <row r="25" spans="1:11" ht="18" customHeight="1" x14ac:dyDescent="0.45">
      <c r="A25" s="13" t="s">
        <v>46</v>
      </c>
      <c r="B25" s="83" t="s">
        <v>212</v>
      </c>
      <c r="C25" s="13" t="s">
        <v>213</v>
      </c>
      <c r="D25" s="13" t="s">
        <v>211</v>
      </c>
      <c r="E25" s="18" t="s">
        <v>28</v>
      </c>
      <c r="F25" s="14" t="str">
        <f ca="1">MID(CELL("filename"),SEARCH("[",CELL("filename"))+1,SEARCH("]",CELL("filename"))-SEARCH("[",CELL("filename"))-1)</f>
        <v>PR24OC34 - C-MeX RoRE payments model - checked.xlsx</v>
      </c>
      <c r="G25" s="14" t="str">
        <f t="shared" ref="G25:K25" ca="1" si="8">MID(CELL("filename"),SEARCH("[",CELL("filename"))+1,SEARCH("]",CELL("filename"))-SEARCH("[",CELL("filename"))-1)</f>
        <v>PR24OC34 - C-MeX RoRE payments model - checked.xlsx</v>
      </c>
      <c r="H25" s="14" t="str">
        <f t="shared" ca="1" si="8"/>
        <v>PR24OC34 - C-MeX RoRE payments model - checked.xlsx</v>
      </c>
      <c r="I25" s="14" t="str">
        <f t="shared" ca="1" si="8"/>
        <v>PR24OC34 - C-MeX RoRE payments model - checked.xlsx</v>
      </c>
      <c r="J25" s="14" t="str">
        <f t="shared" ca="1" si="8"/>
        <v>PR24OC34 - C-MeX RoRE payments model - checked.xlsx</v>
      </c>
      <c r="K25" s="14" t="str">
        <f t="shared" ca="1" si="8"/>
        <v>PR24OC34 - C-MeX RoRE payments model - checked.xlsx</v>
      </c>
    </row>
    <row r="26" spans="1:11" ht="18" customHeight="1" x14ac:dyDescent="0.45">
      <c r="A26" s="13" t="s">
        <v>46</v>
      </c>
      <c r="B26" s="83" t="s">
        <v>214</v>
      </c>
      <c r="C26" s="13" t="s">
        <v>215</v>
      </c>
      <c r="D26" s="13" t="s">
        <v>211</v>
      </c>
      <c r="E26" s="18" t="s">
        <v>28</v>
      </c>
      <c r="F26" s="14" t="str">
        <f>F_Inputs!$E$1</f>
        <v>Run on 27 Nov 2024 18:11</v>
      </c>
      <c r="G26" s="14" t="str">
        <f>F_Inputs!$E$1</f>
        <v>Run on 27 Nov 2024 18:11</v>
      </c>
      <c r="H26" s="14" t="str">
        <f>F_Inputs!$E$1</f>
        <v>Run on 27 Nov 2024 18:11</v>
      </c>
      <c r="I26" s="14" t="str">
        <f>F_Inputs!$E$1</f>
        <v>Run on 27 Nov 2024 18:11</v>
      </c>
      <c r="J26" s="14" t="str">
        <f>F_Inputs!$E$1</f>
        <v>Run on 27 Nov 2024 18:11</v>
      </c>
      <c r="K26" s="14" t="str">
        <f>F_Inputs!$E$1</f>
        <v>Run on 27 Nov 2024 18:11</v>
      </c>
    </row>
    <row r="27" spans="1:11" ht="18" customHeight="1" x14ac:dyDescent="0.45">
      <c r="A27" s="13" t="s">
        <v>46</v>
      </c>
      <c r="B27" s="83" t="s">
        <v>216</v>
      </c>
      <c r="C27" s="13" t="s">
        <v>217</v>
      </c>
      <c r="D27" s="13" t="s">
        <v>218</v>
      </c>
      <c r="E27" s="18" t="s">
        <v>28</v>
      </c>
      <c r="F27" s="14"/>
      <c r="G27" s="14"/>
      <c r="H27" s="14"/>
      <c r="I27" s="14"/>
      <c r="J27" s="14"/>
    </row>
    <row r="28" spans="1:11" ht="18" customHeight="1" x14ac:dyDescent="0.45">
      <c r="A28" s="13" t="s">
        <v>47</v>
      </c>
      <c r="B28" s="83" t="s">
        <v>200</v>
      </c>
      <c r="C28" s="18" t="s">
        <v>201</v>
      </c>
      <c r="D28" s="18" t="s">
        <v>202</v>
      </c>
      <c r="E28" s="18" t="s">
        <v>28</v>
      </c>
      <c r="F28" s="134">
        <f>'Expected payments %RoRE'!G50</f>
        <v>2.9639803388613124E-3</v>
      </c>
      <c r="G28" s="134">
        <f>'Expected payments %RoRE'!H50</f>
        <v>3.6510902859183633E-3</v>
      </c>
      <c r="H28" s="134">
        <f>'Expected payments %RoRE'!I50</f>
        <v>3.273858111647346E-3</v>
      </c>
      <c r="I28" s="134">
        <f>'Expected payments %RoRE'!J50</f>
        <v>1.2176255232604464E-3</v>
      </c>
      <c r="J28" s="134" t="str">
        <f>"##BLANK"</f>
        <v>##BLANK</v>
      </c>
      <c r="K28" s="134" t="str">
        <f>"##BLANK"</f>
        <v>##BLANK</v>
      </c>
    </row>
    <row r="29" spans="1:11" ht="18" customHeight="1" x14ac:dyDescent="0.45">
      <c r="A29" s="13" t="s">
        <v>47</v>
      </c>
      <c r="B29" s="83" t="s">
        <v>203</v>
      </c>
      <c r="C29" s="18" t="s">
        <v>204</v>
      </c>
      <c r="D29" s="18" t="s">
        <v>202</v>
      </c>
      <c r="E29" s="18" t="s">
        <v>28</v>
      </c>
      <c r="F29" s="134">
        <f>'Cap &amp; Collar £m'!G10</f>
        <v>4.0000000000000001E-3</v>
      </c>
      <c r="G29" s="134">
        <f>'Cap &amp; Collar £m'!H10</f>
        <v>4.0000000000000001E-3</v>
      </c>
      <c r="H29" s="134">
        <f>'Cap &amp; Collar £m'!I10</f>
        <v>4.0000000000000001E-3</v>
      </c>
      <c r="I29" s="134">
        <f>'Cap &amp; Collar £m'!J10</f>
        <v>4.0000000000000001E-3</v>
      </c>
      <c r="J29" s="134" t="str">
        <f t="shared" ref="J29:J31" si="9">"##BLANK"</f>
        <v>##BLANK</v>
      </c>
      <c r="K29" s="134">
        <v>4.0000000000000001E-3</v>
      </c>
    </row>
    <row r="30" spans="1:11" ht="18" customHeight="1" x14ac:dyDescent="0.45">
      <c r="A30" s="13" t="s">
        <v>47</v>
      </c>
      <c r="B30" s="83" t="s">
        <v>205</v>
      </c>
      <c r="C30" s="18" t="s">
        <v>206</v>
      </c>
      <c r="D30" s="18" t="s">
        <v>202</v>
      </c>
      <c r="E30" s="18" t="s">
        <v>28</v>
      </c>
      <c r="F30" s="134">
        <f>'Cap &amp; Collar £m'!G66</f>
        <v>-4.0000000000000001E-3</v>
      </c>
      <c r="G30" s="134">
        <f>'Cap &amp; Collar £m'!H66</f>
        <v>-4.0000000000000001E-3</v>
      </c>
      <c r="H30" s="134">
        <f>'Cap &amp; Collar £m'!I66</f>
        <v>-4.0000000000000001E-3</v>
      </c>
      <c r="I30" s="134">
        <f>'Cap &amp; Collar £m'!J66</f>
        <v>-4.0000000000000001E-3</v>
      </c>
      <c r="J30" s="134" t="str">
        <f t="shared" si="9"/>
        <v>##BLANK</v>
      </c>
      <c r="K30" s="134">
        <v>-4.0000000000000001E-3</v>
      </c>
    </row>
    <row r="31" spans="1:11" ht="18" customHeight="1" x14ac:dyDescent="0.45">
      <c r="A31" s="13" t="s">
        <v>47</v>
      </c>
      <c r="B31" s="83" t="s">
        <v>207</v>
      </c>
      <c r="C31" s="18" t="s">
        <v>208</v>
      </c>
      <c r="D31" s="18" t="s">
        <v>66</v>
      </c>
      <c r="E31" s="18" t="s">
        <v>28</v>
      </c>
      <c r="F31" s="135">
        <f>Inp_3!H52</f>
        <v>85.303333333333327</v>
      </c>
      <c r="G31" s="135">
        <f>Inp_3!I52</f>
        <v>84.006666666666661</v>
      </c>
      <c r="H31" s="135">
        <f>Inp_3!J52</f>
        <v>83.73734620227826</v>
      </c>
      <c r="I31" s="135">
        <f>Inp_3!K52</f>
        <v>81.403333333333322</v>
      </c>
      <c r="J31" s="134" t="str">
        <f t="shared" si="9"/>
        <v>##BLANK</v>
      </c>
      <c r="K31" s="134" t="str">
        <f>"##BLANK"</f>
        <v>##BLANK</v>
      </c>
    </row>
    <row r="32" spans="1:11" ht="18" customHeight="1" x14ac:dyDescent="0.45">
      <c r="A32" s="13" t="s">
        <v>47</v>
      </c>
      <c r="B32" s="83" t="s">
        <v>209</v>
      </c>
      <c r="C32" s="13" t="s">
        <v>210</v>
      </c>
      <c r="D32" s="13" t="s">
        <v>211</v>
      </c>
      <c r="E32" s="18" t="s">
        <v>28</v>
      </c>
      <c r="F32" s="14" t="str">
        <f ca="1">CONCATENATE("[…]", TEXT(NOW(),"dd/mm/yyy hh:mm:ss"))</f>
        <v>[…]12/12/2024 08:59:17</v>
      </c>
      <c r="G32" s="14" t="str">
        <f t="shared" ref="G32:K32" ca="1" si="10">CONCATENATE("[…]", TEXT(NOW(),"dd/mm/yyy hh:mm:ss"))</f>
        <v>[…]12/12/2024 08:59:17</v>
      </c>
      <c r="H32" s="14" t="str">
        <f t="shared" ca="1" si="10"/>
        <v>[…]12/12/2024 08:59:17</v>
      </c>
      <c r="I32" s="14" t="str">
        <f t="shared" ca="1" si="10"/>
        <v>[…]12/12/2024 08:59:17</v>
      </c>
      <c r="J32" s="14" t="str">
        <f t="shared" ca="1" si="10"/>
        <v>[…]12/12/2024 08:59:17</v>
      </c>
      <c r="K32" s="14" t="str">
        <f t="shared" ca="1" si="10"/>
        <v>[…]12/12/2024 08:59:17</v>
      </c>
    </row>
    <row r="33" spans="1:11" ht="18" customHeight="1" x14ac:dyDescent="0.45">
      <c r="A33" s="13" t="s">
        <v>47</v>
      </c>
      <c r="B33" s="83" t="s">
        <v>212</v>
      </c>
      <c r="C33" s="13" t="s">
        <v>213</v>
      </c>
      <c r="D33" s="13" t="s">
        <v>211</v>
      </c>
      <c r="E33" s="18" t="s">
        <v>28</v>
      </c>
      <c r="F33" s="14" t="str">
        <f ca="1">MID(CELL("filename"),SEARCH("[",CELL("filename"))+1,SEARCH("]",CELL("filename"))-SEARCH("[",CELL("filename"))-1)</f>
        <v>PR24OC34 - C-MeX RoRE payments model - checked.xlsx</v>
      </c>
      <c r="G33" s="14" t="str">
        <f t="shared" ref="G33:K33" ca="1" si="11">MID(CELL("filename"),SEARCH("[",CELL("filename"))+1,SEARCH("]",CELL("filename"))-SEARCH("[",CELL("filename"))-1)</f>
        <v>PR24OC34 - C-MeX RoRE payments model - checked.xlsx</v>
      </c>
      <c r="H33" s="14" t="str">
        <f t="shared" ca="1" si="11"/>
        <v>PR24OC34 - C-MeX RoRE payments model - checked.xlsx</v>
      </c>
      <c r="I33" s="14" t="str">
        <f t="shared" ca="1" si="11"/>
        <v>PR24OC34 - C-MeX RoRE payments model - checked.xlsx</v>
      </c>
      <c r="J33" s="14" t="str">
        <f t="shared" ca="1" si="11"/>
        <v>PR24OC34 - C-MeX RoRE payments model - checked.xlsx</v>
      </c>
      <c r="K33" s="14" t="str">
        <f t="shared" ca="1" si="11"/>
        <v>PR24OC34 - C-MeX RoRE payments model - checked.xlsx</v>
      </c>
    </row>
    <row r="34" spans="1:11" ht="18" customHeight="1" x14ac:dyDescent="0.45">
      <c r="A34" s="13" t="s">
        <v>47</v>
      </c>
      <c r="B34" s="83" t="s">
        <v>214</v>
      </c>
      <c r="C34" s="13" t="s">
        <v>215</v>
      </c>
      <c r="D34" s="13" t="s">
        <v>211</v>
      </c>
      <c r="E34" s="18" t="s">
        <v>28</v>
      </c>
      <c r="F34" s="14" t="str">
        <f>F_Inputs!$E$1</f>
        <v>Run on 27 Nov 2024 18:11</v>
      </c>
      <c r="G34" s="14" t="str">
        <f>F_Inputs!$E$1</f>
        <v>Run on 27 Nov 2024 18:11</v>
      </c>
      <c r="H34" s="14" t="str">
        <f>F_Inputs!$E$1</f>
        <v>Run on 27 Nov 2024 18:11</v>
      </c>
      <c r="I34" s="14" t="str">
        <f>F_Inputs!$E$1</f>
        <v>Run on 27 Nov 2024 18:11</v>
      </c>
      <c r="J34" s="14" t="str">
        <f>F_Inputs!$E$1</f>
        <v>Run on 27 Nov 2024 18:11</v>
      </c>
      <c r="K34" s="14" t="str">
        <f>F_Inputs!$E$1</f>
        <v>Run on 27 Nov 2024 18:11</v>
      </c>
    </row>
    <row r="35" spans="1:11" ht="18" customHeight="1" x14ac:dyDescent="0.45">
      <c r="A35" s="13" t="s">
        <v>47</v>
      </c>
      <c r="B35" s="83" t="s">
        <v>216</v>
      </c>
      <c r="C35" s="13" t="s">
        <v>217</v>
      </c>
      <c r="D35" s="13" t="s">
        <v>218</v>
      </c>
      <c r="E35" s="18" t="s">
        <v>28</v>
      </c>
      <c r="F35" s="14"/>
      <c r="G35" s="14"/>
      <c r="H35" s="14"/>
      <c r="I35" s="14"/>
      <c r="J35" s="14"/>
    </row>
    <row r="36" spans="1:11" ht="18" customHeight="1" x14ac:dyDescent="0.45">
      <c r="A36" s="13" t="s">
        <v>48</v>
      </c>
      <c r="B36" s="83" t="s">
        <v>200</v>
      </c>
      <c r="C36" s="18" t="s">
        <v>201</v>
      </c>
      <c r="D36" s="18" t="s">
        <v>202</v>
      </c>
      <c r="E36" s="18" t="s">
        <v>28</v>
      </c>
      <c r="F36" s="134">
        <f>'Expected payments %RoRE'!G51</f>
        <v>8.8899431515122493E-4</v>
      </c>
      <c r="G36" s="134">
        <f>'Expected payments %RoRE'!H51</f>
        <v>1.3579042577306433E-3</v>
      </c>
      <c r="H36" s="134">
        <f>'Expected payments %RoRE'!I51</f>
        <v>3.5991367553925096E-4</v>
      </c>
      <c r="I36" s="134">
        <f>'Expected payments %RoRE'!J51</f>
        <v>-3.0867171841582972E-3</v>
      </c>
      <c r="J36" s="134" t="str">
        <f>"##BLANK"</f>
        <v>##BLANK</v>
      </c>
      <c r="K36" s="134" t="str">
        <f>"##BLANK"</f>
        <v>##BLANK</v>
      </c>
    </row>
    <row r="37" spans="1:11" ht="18" customHeight="1" x14ac:dyDescent="0.45">
      <c r="A37" s="13" t="s">
        <v>48</v>
      </c>
      <c r="B37" s="83" t="s">
        <v>203</v>
      </c>
      <c r="C37" s="18" t="s">
        <v>204</v>
      </c>
      <c r="D37" s="18" t="s">
        <v>202</v>
      </c>
      <c r="E37" s="18" t="s">
        <v>28</v>
      </c>
      <c r="F37" s="134">
        <f>'Cap &amp; Collar £m'!G11</f>
        <v>4.0000000000000001E-3</v>
      </c>
      <c r="G37" s="134">
        <f>'Cap &amp; Collar £m'!H11</f>
        <v>4.0000000000000001E-3</v>
      </c>
      <c r="H37" s="134">
        <f>'Cap &amp; Collar £m'!I11</f>
        <v>4.0000000000000001E-3</v>
      </c>
      <c r="I37" s="134">
        <f>'Cap &amp; Collar £m'!J11</f>
        <v>4.0000000000000001E-3</v>
      </c>
      <c r="J37" s="134" t="str">
        <f t="shared" ref="J37:J39" si="12">"##BLANK"</f>
        <v>##BLANK</v>
      </c>
      <c r="K37" s="134">
        <v>4.0000000000000001E-3</v>
      </c>
    </row>
    <row r="38" spans="1:11" ht="18" customHeight="1" x14ac:dyDescent="0.45">
      <c r="A38" s="13" t="s">
        <v>48</v>
      </c>
      <c r="B38" s="83" t="s">
        <v>205</v>
      </c>
      <c r="C38" s="18" t="s">
        <v>206</v>
      </c>
      <c r="D38" s="18" t="s">
        <v>202</v>
      </c>
      <c r="E38" s="18" t="s">
        <v>28</v>
      </c>
      <c r="F38" s="134">
        <f>'Cap &amp; Collar £m'!G67</f>
        <v>-4.0000000000000001E-3</v>
      </c>
      <c r="G38" s="134">
        <f>'Cap &amp; Collar £m'!H67</f>
        <v>-4.0000000000000001E-3</v>
      </c>
      <c r="H38" s="134">
        <f>'Cap &amp; Collar £m'!I67</f>
        <v>-4.0000000000000001E-3</v>
      </c>
      <c r="I38" s="134">
        <f>'Cap &amp; Collar £m'!J67</f>
        <v>-4.0000000000000001E-3</v>
      </c>
      <c r="J38" s="134" t="str">
        <f t="shared" si="12"/>
        <v>##BLANK</v>
      </c>
      <c r="K38" s="134">
        <v>-4.0000000000000001E-3</v>
      </c>
    </row>
    <row r="39" spans="1:11" ht="18" customHeight="1" x14ac:dyDescent="0.45">
      <c r="A39" s="13" t="s">
        <v>48</v>
      </c>
      <c r="B39" s="83" t="s">
        <v>207</v>
      </c>
      <c r="C39" s="18" t="s">
        <v>208</v>
      </c>
      <c r="D39" s="18" t="s">
        <v>66</v>
      </c>
      <c r="E39" s="18" t="s">
        <v>28</v>
      </c>
      <c r="F39" s="135">
        <f>Inp_3!H53</f>
        <v>81.011333333333326</v>
      </c>
      <c r="G39" s="135">
        <f>Inp_3!I53</f>
        <v>79.263333333333321</v>
      </c>
      <c r="H39" s="135">
        <f>Inp_3!J53</f>
        <v>77.709999999999994</v>
      </c>
      <c r="I39" s="135">
        <f>Inp_3!K53</f>
        <v>72.5</v>
      </c>
      <c r="J39" s="134" t="str">
        <f t="shared" si="12"/>
        <v>##BLANK</v>
      </c>
      <c r="K39" s="134" t="str">
        <f>"##BLANK"</f>
        <v>##BLANK</v>
      </c>
    </row>
    <row r="40" spans="1:11" ht="18" customHeight="1" x14ac:dyDescent="0.45">
      <c r="A40" s="13" t="s">
        <v>48</v>
      </c>
      <c r="B40" s="83" t="s">
        <v>209</v>
      </c>
      <c r="C40" s="13" t="s">
        <v>210</v>
      </c>
      <c r="D40" s="13" t="s">
        <v>211</v>
      </c>
      <c r="E40" s="18" t="s">
        <v>28</v>
      </c>
      <c r="F40" s="14" t="str">
        <f ca="1">CONCATENATE("[…]", TEXT(NOW(),"dd/mm/yyy hh:mm:ss"))</f>
        <v>[…]12/12/2024 08:59:17</v>
      </c>
      <c r="G40" s="14" t="str">
        <f t="shared" ref="G40:K40" ca="1" si="13">CONCATENATE("[…]", TEXT(NOW(),"dd/mm/yyy hh:mm:ss"))</f>
        <v>[…]12/12/2024 08:59:17</v>
      </c>
      <c r="H40" s="14" t="str">
        <f t="shared" ca="1" si="13"/>
        <v>[…]12/12/2024 08:59:17</v>
      </c>
      <c r="I40" s="14" t="str">
        <f t="shared" ca="1" si="13"/>
        <v>[…]12/12/2024 08:59:17</v>
      </c>
      <c r="J40" s="14" t="str">
        <f t="shared" ca="1" si="13"/>
        <v>[…]12/12/2024 08:59:17</v>
      </c>
      <c r="K40" s="14" t="str">
        <f t="shared" ca="1" si="13"/>
        <v>[…]12/12/2024 08:59:17</v>
      </c>
    </row>
    <row r="41" spans="1:11" ht="18" customHeight="1" x14ac:dyDescent="0.45">
      <c r="A41" s="13" t="s">
        <v>48</v>
      </c>
      <c r="B41" s="83" t="s">
        <v>212</v>
      </c>
      <c r="C41" s="13" t="s">
        <v>213</v>
      </c>
      <c r="D41" s="13" t="s">
        <v>211</v>
      </c>
      <c r="E41" s="18" t="s">
        <v>28</v>
      </c>
      <c r="F41" s="14" t="str">
        <f ca="1">MID(CELL("filename"),SEARCH("[",CELL("filename"))+1,SEARCH("]",CELL("filename"))-SEARCH("[",CELL("filename"))-1)</f>
        <v>PR24OC34 - C-MeX RoRE payments model - checked.xlsx</v>
      </c>
      <c r="G41" s="14" t="str">
        <f t="shared" ref="G41:K41" ca="1" si="14">MID(CELL("filename"),SEARCH("[",CELL("filename"))+1,SEARCH("]",CELL("filename"))-SEARCH("[",CELL("filename"))-1)</f>
        <v>PR24OC34 - C-MeX RoRE payments model - checked.xlsx</v>
      </c>
      <c r="H41" s="14" t="str">
        <f t="shared" ca="1" si="14"/>
        <v>PR24OC34 - C-MeX RoRE payments model - checked.xlsx</v>
      </c>
      <c r="I41" s="14" t="str">
        <f t="shared" ca="1" si="14"/>
        <v>PR24OC34 - C-MeX RoRE payments model - checked.xlsx</v>
      </c>
      <c r="J41" s="14" t="str">
        <f t="shared" ca="1" si="14"/>
        <v>PR24OC34 - C-MeX RoRE payments model - checked.xlsx</v>
      </c>
      <c r="K41" s="14" t="str">
        <f t="shared" ca="1" si="14"/>
        <v>PR24OC34 - C-MeX RoRE payments model - checked.xlsx</v>
      </c>
    </row>
    <row r="42" spans="1:11" ht="18" customHeight="1" x14ac:dyDescent="0.45">
      <c r="A42" s="13" t="s">
        <v>48</v>
      </c>
      <c r="B42" s="83" t="s">
        <v>214</v>
      </c>
      <c r="C42" s="13" t="s">
        <v>215</v>
      </c>
      <c r="D42" s="13" t="s">
        <v>211</v>
      </c>
      <c r="E42" s="18" t="s">
        <v>28</v>
      </c>
      <c r="F42" s="14" t="str">
        <f>F_Inputs!$E$1</f>
        <v>Run on 27 Nov 2024 18:11</v>
      </c>
      <c r="G42" s="14" t="str">
        <f>F_Inputs!$E$1</f>
        <v>Run on 27 Nov 2024 18:11</v>
      </c>
      <c r="H42" s="14" t="str">
        <f>F_Inputs!$E$1</f>
        <v>Run on 27 Nov 2024 18:11</v>
      </c>
      <c r="I42" s="14" t="str">
        <f>F_Inputs!$E$1</f>
        <v>Run on 27 Nov 2024 18:11</v>
      </c>
      <c r="J42" s="14" t="str">
        <f>F_Inputs!$E$1</f>
        <v>Run on 27 Nov 2024 18:11</v>
      </c>
      <c r="K42" s="14" t="str">
        <f>F_Inputs!$E$1</f>
        <v>Run on 27 Nov 2024 18:11</v>
      </c>
    </row>
    <row r="43" spans="1:11" ht="18" customHeight="1" x14ac:dyDescent="0.45">
      <c r="A43" s="13" t="s">
        <v>48</v>
      </c>
      <c r="B43" s="83" t="s">
        <v>216</v>
      </c>
      <c r="C43" s="13" t="s">
        <v>217</v>
      </c>
      <c r="D43" s="13" t="s">
        <v>218</v>
      </c>
      <c r="E43" s="18" t="s">
        <v>28</v>
      </c>
      <c r="F43" s="14"/>
      <c r="G43" s="14"/>
      <c r="H43" s="14"/>
      <c r="I43" s="14"/>
      <c r="J43" s="14"/>
    </row>
    <row r="44" spans="1:11" ht="18" customHeight="1" x14ac:dyDescent="0.45">
      <c r="A44" s="13" t="s">
        <v>49</v>
      </c>
      <c r="B44" s="83" t="s">
        <v>200</v>
      </c>
      <c r="C44" s="18" t="s">
        <v>201</v>
      </c>
      <c r="D44" s="18" t="s">
        <v>202</v>
      </c>
      <c r="E44" s="18" t="s">
        <v>28</v>
      </c>
      <c r="F44" s="134">
        <f>'Expected payments %RoRE'!G52</f>
        <v>8.5611716977970862E-4</v>
      </c>
      <c r="G44" s="134">
        <f>'Expected payments %RoRE'!H52</f>
        <v>9.9692355898679569E-4</v>
      </c>
      <c r="H44" s="134">
        <f>'Expected payments %RoRE'!I52</f>
        <v>-1.8638724555498579E-4</v>
      </c>
      <c r="I44" s="134">
        <f>'Expected payments %RoRE'!J52</f>
        <v>-2.6193724247744565E-3</v>
      </c>
      <c r="J44" s="134" t="str">
        <f>"##BLANK"</f>
        <v>##BLANK</v>
      </c>
      <c r="K44" s="134" t="str">
        <f>"##BLANK"</f>
        <v>##BLANK</v>
      </c>
    </row>
    <row r="45" spans="1:11" ht="18" customHeight="1" x14ac:dyDescent="0.45">
      <c r="A45" s="13" t="s">
        <v>49</v>
      </c>
      <c r="B45" s="83" t="s">
        <v>203</v>
      </c>
      <c r="C45" s="18" t="s">
        <v>204</v>
      </c>
      <c r="D45" s="18" t="s">
        <v>202</v>
      </c>
      <c r="E45" s="18" t="s">
        <v>28</v>
      </c>
      <c r="F45" s="134">
        <f>'Cap &amp; Collar £m'!G12</f>
        <v>4.0000000000000001E-3</v>
      </c>
      <c r="G45" s="134">
        <f>'Cap &amp; Collar £m'!H12</f>
        <v>4.0000000000000001E-3</v>
      </c>
      <c r="H45" s="134">
        <f>'Cap &amp; Collar £m'!I12</f>
        <v>4.0000000000000001E-3</v>
      </c>
      <c r="I45" s="134">
        <f>'Cap &amp; Collar £m'!J12</f>
        <v>4.0000000000000001E-3</v>
      </c>
      <c r="J45" s="134" t="str">
        <f t="shared" ref="J45:J47" si="15">"##BLANK"</f>
        <v>##BLANK</v>
      </c>
      <c r="K45" s="134">
        <v>4.0000000000000001E-3</v>
      </c>
    </row>
    <row r="46" spans="1:11" ht="18" customHeight="1" x14ac:dyDescent="0.45">
      <c r="A46" s="13" t="s">
        <v>49</v>
      </c>
      <c r="B46" s="83" t="s">
        <v>205</v>
      </c>
      <c r="C46" s="18" t="s">
        <v>206</v>
      </c>
      <c r="D46" s="18" t="s">
        <v>202</v>
      </c>
      <c r="E46" s="18" t="s">
        <v>28</v>
      </c>
      <c r="F46" s="134">
        <f>'Cap &amp; Collar £m'!G68</f>
        <v>-4.0000000000000001E-3</v>
      </c>
      <c r="G46" s="134">
        <f>'Cap &amp; Collar £m'!H68</f>
        <v>-4.0000000000000001E-3</v>
      </c>
      <c r="H46" s="134">
        <f>'Cap &amp; Collar £m'!I68</f>
        <v>-4.0000000000000001E-3</v>
      </c>
      <c r="I46" s="134">
        <f>'Cap &amp; Collar £m'!J68</f>
        <v>-4.0000000000000001E-3</v>
      </c>
      <c r="J46" s="134" t="str">
        <f t="shared" si="15"/>
        <v>##BLANK</v>
      </c>
      <c r="K46" s="134">
        <v>-4.0000000000000001E-3</v>
      </c>
    </row>
    <row r="47" spans="1:11" ht="18" customHeight="1" x14ac:dyDescent="0.45">
      <c r="A47" s="13" t="s">
        <v>49</v>
      </c>
      <c r="B47" s="83" t="s">
        <v>207</v>
      </c>
      <c r="C47" s="18" t="s">
        <v>208</v>
      </c>
      <c r="D47" s="18" t="s">
        <v>66</v>
      </c>
      <c r="E47" s="18" t="s">
        <v>28</v>
      </c>
      <c r="F47" s="135">
        <f>Inp_3!H54</f>
        <v>80.943333333333328</v>
      </c>
      <c r="G47" s="135">
        <f>Inp_3!I54</f>
        <v>78.516666666666666</v>
      </c>
      <c r="H47" s="135">
        <f>Inp_3!J54</f>
        <v>76.58</v>
      </c>
      <c r="I47" s="135">
        <f>Inp_3!K54</f>
        <v>73.466666666666669</v>
      </c>
      <c r="J47" s="135" t="str">
        <f t="shared" si="15"/>
        <v>##BLANK</v>
      </c>
      <c r="K47" s="134" t="str">
        <f>"##BLANK"</f>
        <v>##BLANK</v>
      </c>
    </row>
    <row r="48" spans="1:11" ht="18" customHeight="1" x14ac:dyDescent="0.45">
      <c r="A48" s="13" t="s">
        <v>49</v>
      </c>
      <c r="B48" s="83" t="s">
        <v>209</v>
      </c>
      <c r="C48" s="13" t="s">
        <v>210</v>
      </c>
      <c r="D48" s="13" t="s">
        <v>211</v>
      </c>
      <c r="E48" s="18" t="s">
        <v>28</v>
      </c>
      <c r="F48" s="14" t="str">
        <f ca="1">CONCATENATE("[…]", TEXT(NOW(),"dd/mm/yyy hh:mm:ss"))</f>
        <v>[…]12/12/2024 08:59:17</v>
      </c>
      <c r="G48" s="14" t="str">
        <f t="shared" ref="G48:K48" ca="1" si="16">CONCATENATE("[…]", TEXT(NOW(),"dd/mm/yyy hh:mm:ss"))</f>
        <v>[…]12/12/2024 08:59:17</v>
      </c>
      <c r="H48" s="14" t="str">
        <f t="shared" ca="1" si="16"/>
        <v>[…]12/12/2024 08:59:17</v>
      </c>
      <c r="I48" s="14" t="str">
        <f t="shared" ca="1" si="16"/>
        <v>[…]12/12/2024 08:59:17</v>
      </c>
      <c r="J48" s="14" t="str">
        <f t="shared" ca="1" si="16"/>
        <v>[…]12/12/2024 08:59:17</v>
      </c>
      <c r="K48" s="14" t="str">
        <f t="shared" ca="1" si="16"/>
        <v>[…]12/12/2024 08:59:17</v>
      </c>
    </row>
    <row r="49" spans="1:11" ht="18" customHeight="1" x14ac:dyDescent="0.45">
      <c r="A49" s="13" t="s">
        <v>49</v>
      </c>
      <c r="B49" s="83" t="s">
        <v>212</v>
      </c>
      <c r="C49" s="13" t="s">
        <v>213</v>
      </c>
      <c r="D49" s="13" t="s">
        <v>211</v>
      </c>
      <c r="E49" s="18" t="s">
        <v>28</v>
      </c>
      <c r="F49" s="14" t="str">
        <f ca="1">MID(CELL("filename"),SEARCH("[",CELL("filename"))+1,SEARCH("]",CELL("filename"))-SEARCH("[",CELL("filename"))-1)</f>
        <v>PR24OC34 - C-MeX RoRE payments model - checked.xlsx</v>
      </c>
      <c r="G49" s="14" t="str">
        <f t="shared" ref="G49:K49" ca="1" si="17">MID(CELL("filename"),SEARCH("[",CELL("filename"))+1,SEARCH("]",CELL("filename"))-SEARCH("[",CELL("filename"))-1)</f>
        <v>PR24OC34 - C-MeX RoRE payments model - checked.xlsx</v>
      </c>
      <c r="H49" s="14" t="str">
        <f t="shared" ca="1" si="17"/>
        <v>PR24OC34 - C-MeX RoRE payments model - checked.xlsx</v>
      </c>
      <c r="I49" s="14" t="str">
        <f t="shared" ca="1" si="17"/>
        <v>PR24OC34 - C-MeX RoRE payments model - checked.xlsx</v>
      </c>
      <c r="J49" s="14" t="str">
        <f t="shared" ca="1" si="17"/>
        <v>PR24OC34 - C-MeX RoRE payments model - checked.xlsx</v>
      </c>
      <c r="K49" s="14" t="str">
        <f t="shared" ca="1" si="17"/>
        <v>PR24OC34 - C-MeX RoRE payments model - checked.xlsx</v>
      </c>
    </row>
    <row r="50" spans="1:11" ht="18" customHeight="1" x14ac:dyDescent="0.45">
      <c r="A50" s="13" t="s">
        <v>49</v>
      </c>
      <c r="B50" s="83" t="s">
        <v>214</v>
      </c>
      <c r="C50" s="13" t="s">
        <v>215</v>
      </c>
      <c r="D50" s="13" t="s">
        <v>211</v>
      </c>
      <c r="E50" s="18" t="s">
        <v>28</v>
      </c>
      <c r="F50" s="14" t="str">
        <f>F_Inputs!$E$1</f>
        <v>Run on 27 Nov 2024 18:11</v>
      </c>
      <c r="G50" s="14" t="str">
        <f>F_Inputs!$E$1</f>
        <v>Run on 27 Nov 2024 18:11</v>
      </c>
      <c r="H50" s="14" t="str">
        <f>F_Inputs!$E$1</f>
        <v>Run on 27 Nov 2024 18:11</v>
      </c>
      <c r="I50" s="14" t="str">
        <f>F_Inputs!$E$1</f>
        <v>Run on 27 Nov 2024 18:11</v>
      </c>
      <c r="J50" s="14" t="str">
        <f>F_Inputs!$E$1</f>
        <v>Run on 27 Nov 2024 18:11</v>
      </c>
      <c r="K50" s="14" t="str">
        <f>F_Inputs!$E$1</f>
        <v>Run on 27 Nov 2024 18:11</v>
      </c>
    </row>
    <row r="51" spans="1:11" ht="18" customHeight="1" x14ac:dyDescent="0.45">
      <c r="A51" s="13" t="s">
        <v>49</v>
      </c>
      <c r="B51" s="83" t="s">
        <v>216</v>
      </c>
      <c r="C51" s="13" t="s">
        <v>217</v>
      </c>
      <c r="D51" s="13" t="s">
        <v>218</v>
      </c>
      <c r="E51" s="18" t="s">
        <v>28</v>
      </c>
      <c r="F51" s="14"/>
      <c r="G51" s="14"/>
      <c r="H51" s="14"/>
      <c r="I51" s="14"/>
      <c r="J51" s="14"/>
    </row>
    <row r="52" spans="1:11" ht="18" customHeight="1" x14ac:dyDescent="0.45">
      <c r="A52" s="13" t="s">
        <v>50</v>
      </c>
      <c r="B52" s="83" t="s">
        <v>200</v>
      </c>
      <c r="C52" s="18" t="s">
        <v>201</v>
      </c>
      <c r="D52" s="18" t="s">
        <v>202</v>
      </c>
      <c r="E52" s="18" t="s">
        <v>28</v>
      </c>
      <c r="F52" s="134">
        <f>'Expected payments %RoRE'!G53</f>
        <v>-3.3401804234877066E-3</v>
      </c>
      <c r="G52" s="134">
        <f>'Expected payments %RoRE'!H53</f>
        <v>-2.5854552395428582E-3</v>
      </c>
      <c r="H52" s="134">
        <f>'Expected payments %RoRE'!I53</f>
        <v>-3.9750412437759954E-3</v>
      </c>
      <c r="I52" s="134">
        <f>'Expected payments %RoRE'!J53</f>
        <v>-4.0000000000000001E-3</v>
      </c>
      <c r="J52" s="134" t="str">
        <f>"##BLANK"</f>
        <v>##BLANK</v>
      </c>
      <c r="K52" s="134" t="str">
        <f>"##BLANK"</f>
        <v>##BLANK</v>
      </c>
    </row>
    <row r="53" spans="1:11" ht="18" customHeight="1" x14ac:dyDescent="0.45">
      <c r="A53" s="13" t="s">
        <v>50</v>
      </c>
      <c r="B53" s="83" t="s">
        <v>203</v>
      </c>
      <c r="C53" s="18" t="s">
        <v>204</v>
      </c>
      <c r="D53" s="18" t="s">
        <v>202</v>
      </c>
      <c r="E53" s="18" t="s">
        <v>28</v>
      </c>
      <c r="F53" s="134">
        <f>'Cap &amp; Collar £m'!G13</f>
        <v>4.0000000000000001E-3</v>
      </c>
      <c r="G53" s="134">
        <f>'Cap &amp; Collar £m'!H13</f>
        <v>4.0000000000000001E-3</v>
      </c>
      <c r="H53" s="134">
        <f>'Cap &amp; Collar £m'!I13</f>
        <v>4.0000000000000001E-3</v>
      </c>
      <c r="I53" s="134">
        <f>'Cap &amp; Collar £m'!J13</f>
        <v>4.0000000000000001E-3</v>
      </c>
      <c r="J53" s="134" t="str">
        <f t="shared" ref="J53:J55" si="18">"##BLANK"</f>
        <v>##BLANK</v>
      </c>
      <c r="K53" s="134">
        <v>4.0000000000000001E-3</v>
      </c>
    </row>
    <row r="54" spans="1:11" ht="18" customHeight="1" x14ac:dyDescent="0.45">
      <c r="A54" s="13" t="s">
        <v>50</v>
      </c>
      <c r="B54" s="83" t="s">
        <v>205</v>
      </c>
      <c r="C54" s="18" t="s">
        <v>206</v>
      </c>
      <c r="D54" s="18" t="s">
        <v>202</v>
      </c>
      <c r="E54" s="18" t="s">
        <v>28</v>
      </c>
      <c r="F54" s="134">
        <f>'Cap &amp; Collar £m'!G69</f>
        <v>-4.0000000000000001E-3</v>
      </c>
      <c r="G54" s="134">
        <f>'Cap &amp; Collar £m'!H69</f>
        <v>-4.0000000000000001E-3</v>
      </c>
      <c r="H54" s="134">
        <f>'Cap &amp; Collar £m'!I69</f>
        <v>-4.0000000000000001E-3</v>
      </c>
      <c r="I54" s="134">
        <f>'Cap &amp; Collar £m'!J69</f>
        <v>-4.0000000000000001E-3</v>
      </c>
      <c r="J54" s="134" t="str">
        <f t="shared" si="18"/>
        <v>##BLANK</v>
      </c>
      <c r="K54" s="134">
        <v>-4.0000000000000001E-3</v>
      </c>
    </row>
    <row r="55" spans="1:11" ht="18" customHeight="1" x14ac:dyDescent="0.45">
      <c r="A55" s="13" t="s">
        <v>50</v>
      </c>
      <c r="B55" s="83" t="s">
        <v>207</v>
      </c>
      <c r="C55" s="18" t="s">
        <v>208</v>
      </c>
      <c r="D55" s="18" t="s">
        <v>66</v>
      </c>
      <c r="E55" s="18" t="s">
        <v>28</v>
      </c>
      <c r="F55" s="135">
        <f>Inp_3!H55</f>
        <v>72.263469340244654</v>
      </c>
      <c r="G55" s="135">
        <f>Inp_3!I55</f>
        <v>71.106666666666655</v>
      </c>
      <c r="H55" s="135">
        <f>Inp_3!J55</f>
        <v>68.743333333333325</v>
      </c>
      <c r="I55" s="135">
        <f>Inp_3!K55</f>
        <v>65.77</v>
      </c>
      <c r="J55" s="135" t="str">
        <f t="shared" si="18"/>
        <v>##BLANK</v>
      </c>
      <c r="K55" s="134" t="str">
        <f>"##BLANK"</f>
        <v>##BLANK</v>
      </c>
    </row>
    <row r="56" spans="1:11" ht="18" customHeight="1" x14ac:dyDescent="0.45">
      <c r="A56" s="13" t="s">
        <v>50</v>
      </c>
      <c r="B56" s="83" t="s">
        <v>209</v>
      </c>
      <c r="C56" s="13" t="s">
        <v>210</v>
      </c>
      <c r="D56" s="13" t="s">
        <v>211</v>
      </c>
      <c r="E56" s="18" t="s">
        <v>28</v>
      </c>
      <c r="F56" s="14" t="str">
        <f ca="1">CONCATENATE("[…]", TEXT(NOW(),"dd/mm/yyy hh:mm:ss"))</f>
        <v>[…]12/12/2024 08:59:17</v>
      </c>
      <c r="G56" s="14" t="str">
        <f t="shared" ref="G56:K56" ca="1" si="19">CONCATENATE("[…]", TEXT(NOW(),"dd/mm/yyy hh:mm:ss"))</f>
        <v>[…]12/12/2024 08:59:17</v>
      </c>
      <c r="H56" s="14" t="str">
        <f t="shared" ca="1" si="19"/>
        <v>[…]12/12/2024 08:59:17</v>
      </c>
      <c r="I56" s="14" t="str">
        <f t="shared" ca="1" si="19"/>
        <v>[…]12/12/2024 08:59:17</v>
      </c>
      <c r="J56" s="14" t="str">
        <f t="shared" ca="1" si="19"/>
        <v>[…]12/12/2024 08:59:17</v>
      </c>
      <c r="K56" s="14" t="str">
        <f t="shared" ca="1" si="19"/>
        <v>[…]12/12/2024 08:59:17</v>
      </c>
    </row>
    <row r="57" spans="1:11" ht="18" customHeight="1" x14ac:dyDescent="0.45">
      <c r="A57" s="13" t="s">
        <v>50</v>
      </c>
      <c r="B57" s="83" t="s">
        <v>212</v>
      </c>
      <c r="C57" s="13" t="s">
        <v>213</v>
      </c>
      <c r="D57" s="13" t="s">
        <v>211</v>
      </c>
      <c r="E57" s="18" t="s">
        <v>28</v>
      </c>
      <c r="F57" s="14" t="str">
        <f ca="1">MID(CELL("filename"),SEARCH("[",CELL("filename"))+1,SEARCH("]",CELL("filename"))-SEARCH("[",CELL("filename"))-1)</f>
        <v>PR24OC34 - C-MeX RoRE payments model - checked.xlsx</v>
      </c>
      <c r="G57" s="14" t="str">
        <f t="shared" ref="G57:K57" ca="1" si="20">MID(CELL("filename"),SEARCH("[",CELL("filename"))+1,SEARCH("]",CELL("filename"))-SEARCH("[",CELL("filename"))-1)</f>
        <v>PR24OC34 - C-MeX RoRE payments model - checked.xlsx</v>
      </c>
      <c r="H57" s="14" t="str">
        <f t="shared" ca="1" si="20"/>
        <v>PR24OC34 - C-MeX RoRE payments model - checked.xlsx</v>
      </c>
      <c r="I57" s="14" t="str">
        <f t="shared" ca="1" si="20"/>
        <v>PR24OC34 - C-MeX RoRE payments model - checked.xlsx</v>
      </c>
      <c r="J57" s="14" t="str">
        <f t="shared" ca="1" si="20"/>
        <v>PR24OC34 - C-MeX RoRE payments model - checked.xlsx</v>
      </c>
      <c r="K57" s="14" t="str">
        <f t="shared" ca="1" si="20"/>
        <v>PR24OC34 - C-MeX RoRE payments model - checked.xlsx</v>
      </c>
    </row>
    <row r="58" spans="1:11" ht="18" customHeight="1" x14ac:dyDescent="0.45">
      <c r="A58" s="13" t="s">
        <v>50</v>
      </c>
      <c r="B58" s="83" t="s">
        <v>214</v>
      </c>
      <c r="C58" s="13" t="s">
        <v>215</v>
      </c>
      <c r="D58" s="13" t="s">
        <v>211</v>
      </c>
      <c r="E58" s="18" t="s">
        <v>28</v>
      </c>
      <c r="F58" s="14" t="str">
        <f>F_Inputs!$E$1</f>
        <v>Run on 27 Nov 2024 18:11</v>
      </c>
      <c r="G58" s="14" t="str">
        <f>F_Inputs!$E$1</f>
        <v>Run on 27 Nov 2024 18:11</v>
      </c>
      <c r="H58" s="14" t="str">
        <f>F_Inputs!$E$1</f>
        <v>Run on 27 Nov 2024 18:11</v>
      </c>
      <c r="I58" s="14" t="str">
        <f>F_Inputs!$E$1</f>
        <v>Run on 27 Nov 2024 18:11</v>
      </c>
      <c r="J58" s="14" t="str">
        <f>F_Inputs!$E$1</f>
        <v>Run on 27 Nov 2024 18:11</v>
      </c>
      <c r="K58" s="14" t="str">
        <f>F_Inputs!$E$1</f>
        <v>Run on 27 Nov 2024 18:11</v>
      </c>
    </row>
    <row r="59" spans="1:11" ht="18" customHeight="1" x14ac:dyDescent="0.45">
      <c r="A59" s="13" t="s">
        <v>50</v>
      </c>
      <c r="B59" s="83" t="s">
        <v>216</v>
      </c>
      <c r="C59" s="13" t="s">
        <v>217</v>
      </c>
      <c r="D59" s="13" t="s">
        <v>218</v>
      </c>
      <c r="E59" s="18" t="s">
        <v>28</v>
      </c>
      <c r="F59" s="14"/>
      <c r="G59" s="14"/>
      <c r="H59" s="14"/>
      <c r="I59" s="14"/>
      <c r="J59" s="14"/>
    </row>
    <row r="60" spans="1:11" ht="18" customHeight="1" x14ac:dyDescent="0.45">
      <c r="A60" s="13" t="s">
        <v>51</v>
      </c>
      <c r="B60" s="83" t="s">
        <v>200</v>
      </c>
      <c r="C60" s="18" t="s">
        <v>201</v>
      </c>
      <c r="D60" s="18" t="s">
        <v>202</v>
      </c>
      <c r="E60" s="18" t="s">
        <v>28</v>
      </c>
      <c r="F60" s="134">
        <f>'Expected payments %RoRE'!G54</f>
        <v>-4.0000000000000001E-3</v>
      </c>
      <c r="G60" s="134">
        <f>'Expected payments %RoRE'!H54</f>
        <v>-4.0000000000000001E-3</v>
      </c>
      <c r="H60" s="134">
        <f>'Expected payments %RoRE'!I54</f>
        <v>-4.0000000000000001E-3</v>
      </c>
      <c r="I60" s="134">
        <f>'Expected payments %RoRE'!J54</f>
        <v>-4.0000000000000001E-3</v>
      </c>
      <c r="J60" s="134" t="str">
        <f>"##BLANK"</f>
        <v>##BLANK</v>
      </c>
      <c r="K60" s="134" t="str">
        <f>"##BLANK"</f>
        <v>##BLANK</v>
      </c>
    </row>
    <row r="61" spans="1:11" ht="18" customHeight="1" x14ac:dyDescent="0.45">
      <c r="A61" s="13" t="s">
        <v>51</v>
      </c>
      <c r="B61" s="83" t="s">
        <v>203</v>
      </c>
      <c r="C61" s="18" t="s">
        <v>204</v>
      </c>
      <c r="D61" s="18" t="s">
        <v>202</v>
      </c>
      <c r="E61" s="18" t="s">
        <v>28</v>
      </c>
      <c r="F61" s="134">
        <f>'Cap &amp; Collar £m'!G14</f>
        <v>4.0000000000000001E-3</v>
      </c>
      <c r="G61" s="134">
        <f>'Cap &amp; Collar £m'!H14</f>
        <v>4.0000000000000001E-3</v>
      </c>
      <c r="H61" s="134">
        <f>'Cap &amp; Collar £m'!I14</f>
        <v>4.0000000000000001E-3</v>
      </c>
      <c r="I61" s="134">
        <f>'Cap &amp; Collar £m'!J14</f>
        <v>4.0000000000000001E-3</v>
      </c>
      <c r="J61" s="134" t="str">
        <f t="shared" ref="J61:J63" si="21">"##BLANK"</f>
        <v>##BLANK</v>
      </c>
      <c r="K61" s="134">
        <v>4.0000000000000001E-3</v>
      </c>
    </row>
    <row r="62" spans="1:11" ht="18" customHeight="1" x14ac:dyDescent="0.45">
      <c r="A62" s="13" t="s">
        <v>51</v>
      </c>
      <c r="B62" s="83" t="s">
        <v>205</v>
      </c>
      <c r="C62" s="18" t="s">
        <v>206</v>
      </c>
      <c r="D62" s="18" t="s">
        <v>202</v>
      </c>
      <c r="E62" s="18" t="s">
        <v>28</v>
      </c>
      <c r="F62" s="134">
        <f>'Cap &amp; Collar £m'!G70</f>
        <v>-4.0000000000000001E-3</v>
      </c>
      <c r="G62" s="134">
        <f>'Cap &amp; Collar £m'!H70</f>
        <v>-4.0000000000000001E-3</v>
      </c>
      <c r="H62" s="134">
        <f>'Cap &amp; Collar £m'!I70</f>
        <v>-4.0000000000000001E-3</v>
      </c>
      <c r="I62" s="134">
        <f>'Cap &amp; Collar £m'!J70</f>
        <v>-4.0000000000000001E-3</v>
      </c>
      <c r="J62" s="134" t="str">
        <f t="shared" si="21"/>
        <v>##BLANK</v>
      </c>
      <c r="K62" s="134">
        <v>-4.0000000000000001E-3</v>
      </c>
    </row>
    <row r="63" spans="1:11" ht="18" customHeight="1" x14ac:dyDescent="0.45">
      <c r="A63" s="13" t="s">
        <v>51</v>
      </c>
      <c r="B63" s="83" t="s">
        <v>207</v>
      </c>
      <c r="C63" s="18" t="s">
        <v>208</v>
      </c>
      <c r="D63" s="18" t="s">
        <v>66</v>
      </c>
      <c r="E63" s="18" t="s">
        <v>28</v>
      </c>
      <c r="F63" s="135">
        <f>Inp_3!H56</f>
        <v>70.493333333333339</v>
      </c>
      <c r="G63" s="135">
        <f>Inp_3!I56</f>
        <v>66.239100461302499</v>
      </c>
      <c r="H63" s="135">
        <f>Inp_3!J56</f>
        <v>64.53</v>
      </c>
      <c r="I63" s="135">
        <f>Inp_3!K56</f>
        <v>62.559999999999988</v>
      </c>
      <c r="J63" s="135" t="str">
        <f t="shared" si="21"/>
        <v>##BLANK</v>
      </c>
      <c r="K63" s="134" t="str">
        <f>"##BLANK"</f>
        <v>##BLANK</v>
      </c>
    </row>
    <row r="64" spans="1:11" ht="18" customHeight="1" x14ac:dyDescent="0.45">
      <c r="A64" s="13" t="s">
        <v>51</v>
      </c>
      <c r="B64" s="83" t="s">
        <v>209</v>
      </c>
      <c r="C64" s="13" t="s">
        <v>210</v>
      </c>
      <c r="D64" s="13" t="s">
        <v>211</v>
      </c>
      <c r="E64" s="18" t="s">
        <v>28</v>
      </c>
      <c r="F64" s="14" t="str">
        <f ca="1">CONCATENATE("[…]", TEXT(NOW(),"dd/mm/yyy hh:mm:ss"))</f>
        <v>[…]12/12/2024 08:59:17</v>
      </c>
      <c r="G64" s="14" t="str">
        <f t="shared" ref="G64:K64" ca="1" si="22">CONCATENATE("[…]", TEXT(NOW(),"dd/mm/yyy hh:mm:ss"))</f>
        <v>[…]12/12/2024 08:59:17</v>
      </c>
      <c r="H64" s="14" t="str">
        <f t="shared" ca="1" si="22"/>
        <v>[…]12/12/2024 08:59:17</v>
      </c>
      <c r="I64" s="14" t="str">
        <f t="shared" ca="1" si="22"/>
        <v>[…]12/12/2024 08:59:17</v>
      </c>
      <c r="J64" s="14" t="str">
        <f t="shared" ca="1" si="22"/>
        <v>[…]12/12/2024 08:59:17</v>
      </c>
      <c r="K64" s="14" t="str">
        <f t="shared" ca="1" si="22"/>
        <v>[…]12/12/2024 08:59:17</v>
      </c>
    </row>
    <row r="65" spans="1:11" ht="18" customHeight="1" x14ac:dyDescent="0.45">
      <c r="A65" s="13" t="s">
        <v>51</v>
      </c>
      <c r="B65" s="83" t="s">
        <v>212</v>
      </c>
      <c r="C65" s="13" t="s">
        <v>213</v>
      </c>
      <c r="D65" s="13" t="s">
        <v>211</v>
      </c>
      <c r="E65" s="18" t="s">
        <v>28</v>
      </c>
      <c r="F65" s="14" t="str">
        <f ca="1">MID(CELL("filename"),SEARCH("[",CELL("filename"))+1,SEARCH("]",CELL("filename"))-SEARCH("[",CELL("filename"))-1)</f>
        <v>PR24OC34 - C-MeX RoRE payments model - checked.xlsx</v>
      </c>
      <c r="G65" s="14" t="str">
        <f t="shared" ref="G65:K65" ca="1" si="23">MID(CELL("filename"),SEARCH("[",CELL("filename"))+1,SEARCH("]",CELL("filename"))-SEARCH("[",CELL("filename"))-1)</f>
        <v>PR24OC34 - C-MeX RoRE payments model - checked.xlsx</v>
      </c>
      <c r="H65" s="14" t="str">
        <f t="shared" ca="1" si="23"/>
        <v>PR24OC34 - C-MeX RoRE payments model - checked.xlsx</v>
      </c>
      <c r="I65" s="14" t="str">
        <f t="shared" ca="1" si="23"/>
        <v>PR24OC34 - C-MeX RoRE payments model - checked.xlsx</v>
      </c>
      <c r="J65" s="14" t="str">
        <f t="shared" ca="1" si="23"/>
        <v>PR24OC34 - C-MeX RoRE payments model - checked.xlsx</v>
      </c>
      <c r="K65" s="14" t="str">
        <f t="shared" ca="1" si="23"/>
        <v>PR24OC34 - C-MeX RoRE payments model - checked.xlsx</v>
      </c>
    </row>
    <row r="66" spans="1:11" ht="18" customHeight="1" x14ac:dyDescent="0.45">
      <c r="A66" s="13" t="s">
        <v>51</v>
      </c>
      <c r="B66" s="83" t="s">
        <v>214</v>
      </c>
      <c r="C66" s="13" t="s">
        <v>215</v>
      </c>
      <c r="D66" s="13" t="s">
        <v>211</v>
      </c>
      <c r="E66" s="18" t="s">
        <v>28</v>
      </c>
      <c r="F66" s="14" t="str">
        <f>F_Inputs!$E$1</f>
        <v>Run on 27 Nov 2024 18:11</v>
      </c>
      <c r="G66" s="14" t="str">
        <f>F_Inputs!$E$1</f>
        <v>Run on 27 Nov 2024 18:11</v>
      </c>
      <c r="H66" s="14" t="str">
        <f>F_Inputs!$E$1</f>
        <v>Run on 27 Nov 2024 18:11</v>
      </c>
      <c r="I66" s="14" t="str">
        <f>F_Inputs!$E$1</f>
        <v>Run on 27 Nov 2024 18:11</v>
      </c>
      <c r="J66" s="14" t="str">
        <f>F_Inputs!$E$1</f>
        <v>Run on 27 Nov 2024 18:11</v>
      </c>
      <c r="K66" s="14" t="str">
        <f>F_Inputs!$E$1</f>
        <v>Run on 27 Nov 2024 18:11</v>
      </c>
    </row>
    <row r="67" spans="1:11" ht="18" customHeight="1" x14ac:dyDescent="0.45">
      <c r="A67" s="13" t="s">
        <v>51</v>
      </c>
      <c r="B67" s="83" t="s">
        <v>216</v>
      </c>
      <c r="C67" s="13" t="s">
        <v>217</v>
      </c>
      <c r="D67" s="13" t="s">
        <v>218</v>
      </c>
      <c r="E67" s="18" t="s">
        <v>28</v>
      </c>
      <c r="F67" s="14"/>
      <c r="G67" s="14"/>
      <c r="H67" s="14"/>
      <c r="I67" s="14"/>
      <c r="J67" s="14"/>
    </row>
    <row r="68" spans="1:11" ht="18" customHeight="1" x14ac:dyDescent="0.45">
      <c r="A68" s="13" t="s">
        <v>52</v>
      </c>
      <c r="B68" s="83" t="s">
        <v>200</v>
      </c>
      <c r="C68" s="18" t="s">
        <v>201</v>
      </c>
      <c r="D68" s="18" t="s">
        <v>202</v>
      </c>
      <c r="E68" s="18" t="s">
        <v>28</v>
      </c>
      <c r="F68" s="134">
        <f>'Expected payments %RoRE'!G55</f>
        <v>1.9009435593047308E-3</v>
      </c>
      <c r="G68" s="134">
        <f>'Expected payments %RoRE'!H55</f>
        <v>2.6538380286169256E-3</v>
      </c>
      <c r="H68" s="134">
        <f>'Expected payments %RoRE'!I55</f>
        <v>2.0616693519150092E-3</v>
      </c>
      <c r="I68" s="134">
        <f>'Expected payments %RoRE'!J55</f>
        <v>-2.9102513894418275E-4</v>
      </c>
      <c r="J68" s="134" t="str">
        <f>"##BLANK"</f>
        <v>##BLANK</v>
      </c>
      <c r="K68" s="134" t="str">
        <f>"##BLANK"</f>
        <v>##BLANK</v>
      </c>
    </row>
    <row r="69" spans="1:11" ht="18" customHeight="1" x14ac:dyDescent="0.45">
      <c r="A69" s="13" t="s">
        <v>52</v>
      </c>
      <c r="B69" s="83" t="s">
        <v>203</v>
      </c>
      <c r="C69" s="18" t="s">
        <v>204</v>
      </c>
      <c r="D69" s="18" t="s">
        <v>202</v>
      </c>
      <c r="E69" s="18" t="s">
        <v>28</v>
      </c>
      <c r="F69" s="134">
        <f>'Cap &amp; Collar £m'!G15</f>
        <v>4.0000000000000001E-3</v>
      </c>
      <c r="G69" s="134">
        <f>'Cap &amp; Collar £m'!H15</f>
        <v>4.0000000000000001E-3</v>
      </c>
      <c r="H69" s="134">
        <f>'Cap &amp; Collar £m'!I15</f>
        <v>4.0000000000000001E-3</v>
      </c>
      <c r="I69" s="134">
        <f>'Cap &amp; Collar £m'!J15</f>
        <v>4.0000000000000001E-3</v>
      </c>
      <c r="J69" s="134" t="str">
        <f t="shared" ref="J69:J71" si="24">"##BLANK"</f>
        <v>##BLANK</v>
      </c>
      <c r="K69" s="134">
        <v>4.0000000000000001E-3</v>
      </c>
    </row>
    <row r="70" spans="1:11" ht="18" customHeight="1" x14ac:dyDescent="0.45">
      <c r="A70" s="13" t="s">
        <v>52</v>
      </c>
      <c r="B70" s="83" t="s">
        <v>205</v>
      </c>
      <c r="C70" s="18" t="s">
        <v>206</v>
      </c>
      <c r="D70" s="18" t="s">
        <v>202</v>
      </c>
      <c r="E70" s="18" t="s">
        <v>28</v>
      </c>
      <c r="F70" s="134">
        <f>'Cap &amp; Collar £m'!G71</f>
        <v>-4.0000000000000001E-3</v>
      </c>
      <c r="G70" s="134">
        <f>'Cap &amp; Collar £m'!H71</f>
        <v>-4.0000000000000001E-3</v>
      </c>
      <c r="H70" s="134">
        <f>'Cap &amp; Collar £m'!I71</f>
        <v>-4.0000000000000001E-3</v>
      </c>
      <c r="I70" s="134">
        <f>'Cap &amp; Collar £m'!J71</f>
        <v>-4.0000000000000001E-3</v>
      </c>
      <c r="J70" s="134" t="str">
        <f t="shared" si="24"/>
        <v>##BLANK</v>
      </c>
      <c r="K70" s="134">
        <v>-4.0000000000000001E-3</v>
      </c>
    </row>
    <row r="71" spans="1:11" ht="18" customHeight="1" x14ac:dyDescent="0.45">
      <c r="A71" s="13" t="s">
        <v>52</v>
      </c>
      <c r="B71" s="83" t="s">
        <v>207</v>
      </c>
      <c r="C71" s="18" t="s">
        <v>208</v>
      </c>
      <c r="D71" s="18" t="s">
        <v>66</v>
      </c>
      <c r="E71" s="18" t="s">
        <v>28</v>
      </c>
      <c r="F71" s="135">
        <f>Inp_3!H57</f>
        <v>83.10450009948346</v>
      </c>
      <c r="G71" s="135">
        <f>Inp_3!I57</f>
        <v>81.943907436022329</v>
      </c>
      <c r="H71" s="135">
        <f>Inp_3!J57</f>
        <v>81.23</v>
      </c>
      <c r="I71" s="135">
        <f>Inp_3!K57</f>
        <v>78.282764242759157</v>
      </c>
      <c r="J71" s="135" t="str">
        <f t="shared" si="24"/>
        <v>##BLANK</v>
      </c>
      <c r="K71" s="134" t="str">
        <f>"##BLANK"</f>
        <v>##BLANK</v>
      </c>
    </row>
    <row r="72" spans="1:11" ht="18" customHeight="1" x14ac:dyDescent="0.45">
      <c r="A72" s="13" t="s">
        <v>52</v>
      </c>
      <c r="B72" s="83" t="s">
        <v>209</v>
      </c>
      <c r="C72" s="13" t="s">
        <v>210</v>
      </c>
      <c r="D72" s="13" t="s">
        <v>211</v>
      </c>
      <c r="E72" s="18" t="s">
        <v>28</v>
      </c>
      <c r="F72" s="14" t="str">
        <f ca="1">CONCATENATE("[…]", TEXT(NOW(),"dd/mm/yyy hh:mm:ss"))</f>
        <v>[…]12/12/2024 08:59:17</v>
      </c>
      <c r="G72" s="14" t="str">
        <f t="shared" ref="G72:K72" ca="1" si="25">CONCATENATE("[…]", TEXT(NOW(),"dd/mm/yyy hh:mm:ss"))</f>
        <v>[…]12/12/2024 08:59:17</v>
      </c>
      <c r="H72" s="14" t="str">
        <f t="shared" ca="1" si="25"/>
        <v>[…]12/12/2024 08:59:17</v>
      </c>
      <c r="I72" s="14" t="str">
        <f t="shared" ca="1" si="25"/>
        <v>[…]12/12/2024 08:59:17</v>
      </c>
      <c r="J72" s="14" t="str">
        <f t="shared" ca="1" si="25"/>
        <v>[…]12/12/2024 08:59:17</v>
      </c>
      <c r="K72" s="14" t="str">
        <f t="shared" ca="1" si="25"/>
        <v>[…]12/12/2024 08:59:17</v>
      </c>
    </row>
    <row r="73" spans="1:11" ht="18" customHeight="1" x14ac:dyDescent="0.45">
      <c r="A73" s="13" t="s">
        <v>52</v>
      </c>
      <c r="B73" s="83" t="s">
        <v>212</v>
      </c>
      <c r="C73" s="13" t="s">
        <v>213</v>
      </c>
      <c r="D73" s="13" t="s">
        <v>211</v>
      </c>
      <c r="E73" s="18" t="s">
        <v>28</v>
      </c>
      <c r="F73" s="14" t="str">
        <f ca="1">MID(CELL("filename"),SEARCH("[",CELL("filename"))+1,SEARCH("]",CELL("filename"))-SEARCH("[",CELL("filename"))-1)</f>
        <v>PR24OC34 - C-MeX RoRE payments model - checked.xlsx</v>
      </c>
      <c r="G73" s="14" t="str">
        <f t="shared" ref="G73:K73" ca="1" si="26">MID(CELL("filename"),SEARCH("[",CELL("filename"))+1,SEARCH("]",CELL("filename"))-SEARCH("[",CELL("filename"))-1)</f>
        <v>PR24OC34 - C-MeX RoRE payments model - checked.xlsx</v>
      </c>
      <c r="H73" s="14" t="str">
        <f t="shared" ca="1" si="26"/>
        <v>PR24OC34 - C-MeX RoRE payments model - checked.xlsx</v>
      </c>
      <c r="I73" s="14" t="str">
        <f t="shared" ca="1" si="26"/>
        <v>PR24OC34 - C-MeX RoRE payments model - checked.xlsx</v>
      </c>
      <c r="J73" s="14" t="str">
        <f t="shared" ca="1" si="26"/>
        <v>PR24OC34 - C-MeX RoRE payments model - checked.xlsx</v>
      </c>
      <c r="K73" s="14" t="str">
        <f t="shared" ca="1" si="26"/>
        <v>PR24OC34 - C-MeX RoRE payments model - checked.xlsx</v>
      </c>
    </row>
    <row r="74" spans="1:11" ht="18" customHeight="1" x14ac:dyDescent="0.45">
      <c r="A74" s="13" t="s">
        <v>52</v>
      </c>
      <c r="B74" s="83" t="s">
        <v>214</v>
      </c>
      <c r="C74" s="13" t="s">
        <v>215</v>
      </c>
      <c r="D74" s="13" t="s">
        <v>211</v>
      </c>
      <c r="E74" s="18" t="s">
        <v>28</v>
      </c>
      <c r="F74" s="14" t="str">
        <f>F_Inputs!$E$1</f>
        <v>Run on 27 Nov 2024 18:11</v>
      </c>
      <c r="G74" s="14" t="str">
        <f>F_Inputs!$E$1</f>
        <v>Run on 27 Nov 2024 18:11</v>
      </c>
      <c r="H74" s="14" t="str">
        <f>F_Inputs!$E$1</f>
        <v>Run on 27 Nov 2024 18:11</v>
      </c>
      <c r="I74" s="14" t="str">
        <f>F_Inputs!$E$1</f>
        <v>Run on 27 Nov 2024 18:11</v>
      </c>
      <c r="J74" s="14" t="str">
        <f>F_Inputs!$E$1</f>
        <v>Run on 27 Nov 2024 18:11</v>
      </c>
      <c r="K74" s="14" t="str">
        <f>F_Inputs!$E$1</f>
        <v>Run on 27 Nov 2024 18:11</v>
      </c>
    </row>
    <row r="75" spans="1:11" ht="18" customHeight="1" x14ac:dyDescent="0.45">
      <c r="A75" s="13" t="s">
        <v>52</v>
      </c>
      <c r="B75" s="83" t="s">
        <v>216</v>
      </c>
      <c r="C75" s="13" t="s">
        <v>217</v>
      </c>
      <c r="D75" s="13" t="s">
        <v>218</v>
      </c>
      <c r="E75" s="18" t="s">
        <v>28</v>
      </c>
      <c r="F75" s="14"/>
      <c r="G75" s="14"/>
      <c r="H75" s="14"/>
      <c r="I75" s="14"/>
      <c r="J75" s="14"/>
    </row>
    <row r="76" spans="1:11" ht="18" customHeight="1" x14ac:dyDescent="0.45">
      <c r="A76" s="13" t="s">
        <v>53</v>
      </c>
      <c r="B76" s="83" t="s">
        <v>200</v>
      </c>
      <c r="C76" s="18" t="s">
        <v>201</v>
      </c>
      <c r="D76" s="18" t="s">
        <v>202</v>
      </c>
      <c r="E76" s="18" t="s">
        <v>28</v>
      </c>
      <c r="F76" s="134">
        <f>'Expected payments %RoRE'!G56</f>
        <v>3.4532254232493885E-3</v>
      </c>
      <c r="G76" s="134">
        <f>'Expected payments %RoRE'!H56</f>
        <v>4.0000000000000001E-3</v>
      </c>
      <c r="H76" s="134">
        <f>'Expected payments %RoRE'!I56</f>
        <v>3.1308535389994912E-3</v>
      </c>
      <c r="I76" s="134">
        <f>'Expected payments %RoRE'!J56</f>
        <v>1.5592655888762308E-3</v>
      </c>
      <c r="J76" s="134" t="str">
        <f>"##BLANK"</f>
        <v>##BLANK</v>
      </c>
      <c r="K76" s="134" t="str">
        <f>"##BLANK"</f>
        <v>##BLANK</v>
      </c>
    </row>
    <row r="77" spans="1:11" ht="18" customHeight="1" x14ac:dyDescent="0.45">
      <c r="A77" s="13" t="s">
        <v>53</v>
      </c>
      <c r="B77" s="83" t="s">
        <v>203</v>
      </c>
      <c r="C77" s="18" t="s">
        <v>204</v>
      </c>
      <c r="D77" s="18" t="s">
        <v>202</v>
      </c>
      <c r="E77" s="18" t="s">
        <v>28</v>
      </c>
      <c r="F77" s="134">
        <f>'Cap &amp; Collar £m'!G16</f>
        <v>4.0000000000000001E-3</v>
      </c>
      <c r="G77" s="134">
        <f>'Cap &amp; Collar £m'!H16</f>
        <v>4.0000000000000001E-3</v>
      </c>
      <c r="H77" s="134">
        <f>'Cap &amp; Collar £m'!I16</f>
        <v>4.0000000000000001E-3</v>
      </c>
      <c r="I77" s="134">
        <f>'Cap &amp; Collar £m'!J16</f>
        <v>4.0000000000000001E-3</v>
      </c>
      <c r="J77" s="134" t="str">
        <f t="shared" ref="J77:J79" si="27">"##BLANK"</f>
        <v>##BLANK</v>
      </c>
      <c r="K77" s="134">
        <v>4.0000000000000001E-3</v>
      </c>
    </row>
    <row r="78" spans="1:11" ht="18" customHeight="1" x14ac:dyDescent="0.45">
      <c r="A78" s="13" t="s">
        <v>53</v>
      </c>
      <c r="B78" s="83" t="s">
        <v>205</v>
      </c>
      <c r="C78" s="18" t="s">
        <v>206</v>
      </c>
      <c r="D78" s="18" t="s">
        <v>202</v>
      </c>
      <c r="E78" s="18" t="s">
        <v>28</v>
      </c>
      <c r="F78" s="134">
        <f>'Cap &amp; Collar £m'!G72</f>
        <v>-4.0000000000000001E-3</v>
      </c>
      <c r="G78" s="134">
        <f>'Cap &amp; Collar £m'!H72</f>
        <v>-4.0000000000000001E-3</v>
      </c>
      <c r="H78" s="134">
        <f>'Cap &amp; Collar £m'!I72</f>
        <v>-4.0000000000000001E-3</v>
      </c>
      <c r="I78" s="134">
        <f>'Cap &amp; Collar £m'!J72</f>
        <v>-4.0000000000000001E-3</v>
      </c>
      <c r="J78" s="134" t="str">
        <f t="shared" si="27"/>
        <v>##BLANK</v>
      </c>
      <c r="K78" s="134">
        <v>-4.0000000000000001E-3</v>
      </c>
    </row>
    <row r="79" spans="1:11" ht="18" customHeight="1" x14ac:dyDescent="0.45">
      <c r="A79" s="13" t="s">
        <v>53</v>
      </c>
      <c r="B79" s="83" t="s">
        <v>207</v>
      </c>
      <c r="C79" s="18" t="s">
        <v>208</v>
      </c>
      <c r="D79" s="18" t="s">
        <v>66</v>
      </c>
      <c r="E79" s="18" t="s">
        <v>28</v>
      </c>
      <c r="F79" s="135">
        <f>Inp_3!H58</f>
        <v>86.315315173918762</v>
      </c>
      <c r="G79" s="135">
        <f>Inp_3!I58</f>
        <v>85.470710610102174</v>
      </c>
      <c r="H79" s="135">
        <f>Inp_3!J58</f>
        <v>83.441551032591889</v>
      </c>
      <c r="I79" s="135">
        <f>Inp_3!K58</f>
        <v>82.11</v>
      </c>
      <c r="J79" s="135" t="str">
        <f t="shared" si="27"/>
        <v>##BLANK</v>
      </c>
      <c r="K79" s="134" t="str">
        <f>"##BLANK"</f>
        <v>##BLANK</v>
      </c>
    </row>
    <row r="80" spans="1:11" ht="18" customHeight="1" x14ac:dyDescent="0.45">
      <c r="A80" s="13" t="s">
        <v>53</v>
      </c>
      <c r="B80" s="83" t="s">
        <v>209</v>
      </c>
      <c r="C80" s="13" t="s">
        <v>210</v>
      </c>
      <c r="D80" s="13" t="s">
        <v>211</v>
      </c>
      <c r="E80" s="18" t="s">
        <v>28</v>
      </c>
      <c r="F80" s="14" t="str">
        <f ca="1">CONCATENATE("[…]", TEXT(NOW(),"dd/mm/yyy hh:mm:ss"))</f>
        <v>[…]12/12/2024 08:59:17</v>
      </c>
      <c r="G80" s="14" t="str">
        <f t="shared" ref="G80:K80" ca="1" si="28">CONCATENATE("[…]", TEXT(NOW(),"dd/mm/yyy hh:mm:ss"))</f>
        <v>[…]12/12/2024 08:59:17</v>
      </c>
      <c r="H80" s="14" t="str">
        <f t="shared" ca="1" si="28"/>
        <v>[…]12/12/2024 08:59:17</v>
      </c>
      <c r="I80" s="14" t="str">
        <f t="shared" ca="1" si="28"/>
        <v>[…]12/12/2024 08:59:17</v>
      </c>
      <c r="J80" s="14" t="str">
        <f t="shared" ca="1" si="28"/>
        <v>[…]12/12/2024 08:59:17</v>
      </c>
      <c r="K80" s="14" t="str">
        <f t="shared" ca="1" si="28"/>
        <v>[…]12/12/2024 08:59:17</v>
      </c>
    </row>
    <row r="81" spans="1:11" ht="18" customHeight="1" x14ac:dyDescent="0.45">
      <c r="A81" s="13" t="s">
        <v>53</v>
      </c>
      <c r="B81" s="83" t="s">
        <v>212</v>
      </c>
      <c r="C81" s="13" t="s">
        <v>213</v>
      </c>
      <c r="D81" s="13" t="s">
        <v>211</v>
      </c>
      <c r="E81" s="18" t="s">
        <v>28</v>
      </c>
      <c r="F81" s="14" t="str">
        <f ca="1">MID(CELL("filename"),SEARCH("[",CELL("filename"))+1,SEARCH("]",CELL("filename"))-SEARCH("[",CELL("filename"))-1)</f>
        <v>PR24OC34 - C-MeX RoRE payments model - checked.xlsx</v>
      </c>
      <c r="G81" s="14" t="str">
        <f t="shared" ref="G81:K81" ca="1" si="29">MID(CELL("filename"),SEARCH("[",CELL("filename"))+1,SEARCH("]",CELL("filename"))-SEARCH("[",CELL("filename"))-1)</f>
        <v>PR24OC34 - C-MeX RoRE payments model - checked.xlsx</v>
      </c>
      <c r="H81" s="14" t="str">
        <f t="shared" ca="1" si="29"/>
        <v>PR24OC34 - C-MeX RoRE payments model - checked.xlsx</v>
      </c>
      <c r="I81" s="14" t="str">
        <f t="shared" ca="1" si="29"/>
        <v>PR24OC34 - C-MeX RoRE payments model - checked.xlsx</v>
      </c>
      <c r="J81" s="14" t="str">
        <f t="shared" ca="1" si="29"/>
        <v>PR24OC34 - C-MeX RoRE payments model - checked.xlsx</v>
      </c>
      <c r="K81" s="14" t="str">
        <f t="shared" ca="1" si="29"/>
        <v>PR24OC34 - C-MeX RoRE payments model - checked.xlsx</v>
      </c>
    </row>
    <row r="82" spans="1:11" ht="18" customHeight="1" x14ac:dyDescent="0.45">
      <c r="A82" s="13" t="s">
        <v>53</v>
      </c>
      <c r="B82" s="83" t="s">
        <v>214</v>
      </c>
      <c r="C82" s="13" t="s">
        <v>215</v>
      </c>
      <c r="D82" s="13" t="s">
        <v>211</v>
      </c>
      <c r="E82" s="18" t="s">
        <v>28</v>
      </c>
      <c r="F82" s="14" t="str">
        <f>F_Inputs!$E$1</f>
        <v>Run on 27 Nov 2024 18:11</v>
      </c>
      <c r="G82" s="14" t="str">
        <f>F_Inputs!$E$1</f>
        <v>Run on 27 Nov 2024 18:11</v>
      </c>
      <c r="H82" s="14" t="str">
        <f>F_Inputs!$E$1</f>
        <v>Run on 27 Nov 2024 18:11</v>
      </c>
      <c r="I82" s="14" t="str">
        <f>F_Inputs!$E$1</f>
        <v>Run on 27 Nov 2024 18:11</v>
      </c>
      <c r="J82" s="14" t="str">
        <f>F_Inputs!$E$1</f>
        <v>Run on 27 Nov 2024 18:11</v>
      </c>
      <c r="K82" s="14" t="str">
        <f>F_Inputs!$E$1</f>
        <v>Run on 27 Nov 2024 18:11</v>
      </c>
    </row>
    <row r="83" spans="1:11" ht="18" customHeight="1" x14ac:dyDescent="0.45">
      <c r="A83" s="13" t="s">
        <v>53</v>
      </c>
      <c r="B83" s="83" t="s">
        <v>216</v>
      </c>
      <c r="C83" s="13" t="s">
        <v>217</v>
      </c>
      <c r="D83" s="13" t="s">
        <v>218</v>
      </c>
      <c r="E83" s="18" t="s">
        <v>28</v>
      </c>
      <c r="F83" s="14"/>
      <c r="G83" s="14"/>
      <c r="H83" s="14"/>
      <c r="I83" s="14"/>
      <c r="J83" s="14"/>
    </row>
    <row r="84" spans="1:11" ht="18" customHeight="1" x14ac:dyDescent="0.45">
      <c r="A84" s="13" t="s">
        <v>54</v>
      </c>
      <c r="B84" s="83" t="s">
        <v>200</v>
      </c>
      <c r="C84" s="18" t="s">
        <v>201</v>
      </c>
      <c r="D84" s="18" t="s">
        <v>202</v>
      </c>
      <c r="E84" s="18" t="s">
        <v>28</v>
      </c>
      <c r="F84" s="134">
        <f>'Expected payments %RoRE'!G57</f>
        <v>1.3355441278021878E-3</v>
      </c>
      <c r="G84" s="134">
        <f>'Expected payments %RoRE'!H57</f>
        <v>1.4707107033934987E-3</v>
      </c>
      <c r="H84" s="134">
        <f>'Expected payments %RoRE'!I57</f>
        <v>4.130936971486653E-4</v>
      </c>
      <c r="I84" s="134">
        <f>'Expected payments %RoRE'!J57</f>
        <v>-1.6114431759650023E-3</v>
      </c>
      <c r="J84" s="134" t="str">
        <f>"##BLANK"</f>
        <v>##BLANK</v>
      </c>
      <c r="K84" s="134" t="str">
        <f>"##BLANK"</f>
        <v>##BLANK</v>
      </c>
    </row>
    <row r="85" spans="1:11" ht="18" customHeight="1" x14ac:dyDescent="0.45">
      <c r="A85" s="13" t="s">
        <v>54</v>
      </c>
      <c r="B85" s="83" t="s">
        <v>203</v>
      </c>
      <c r="C85" s="18" t="s">
        <v>204</v>
      </c>
      <c r="D85" s="18" t="s">
        <v>202</v>
      </c>
      <c r="E85" s="18" t="s">
        <v>28</v>
      </c>
      <c r="F85" s="134">
        <f>'Cap &amp; Collar £m'!G17</f>
        <v>4.0000000000000001E-3</v>
      </c>
      <c r="G85" s="134">
        <f>'Cap &amp; Collar £m'!H17</f>
        <v>4.0000000000000001E-3</v>
      </c>
      <c r="H85" s="134">
        <f>'Cap &amp; Collar £m'!I17</f>
        <v>4.0000000000000001E-3</v>
      </c>
      <c r="I85" s="134">
        <f>'Cap &amp; Collar £m'!J17</f>
        <v>4.0000000000000001E-3</v>
      </c>
      <c r="J85" s="134" t="str">
        <f t="shared" ref="J85:J87" si="30">"##BLANK"</f>
        <v>##BLANK</v>
      </c>
      <c r="K85" s="134">
        <v>4.0000000000000001E-3</v>
      </c>
    </row>
    <row r="86" spans="1:11" ht="18" customHeight="1" x14ac:dyDescent="0.45">
      <c r="A86" s="13" t="s">
        <v>54</v>
      </c>
      <c r="B86" s="83" t="s">
        <v>205</v>
      </c>
      <c r="C86" s="18" t="s">
        <v>206</v>
      </c>
      <c r="D86" s="18" t="s">
        <v>202</v>
      </c>
      <c r="E86" s="18" t="s">
        <v>28</v>
      </c>
      <c r="F86" s="134">
        <f>'Cap &amp; Collar £m'!G73</f>
        <v>-4.0000000000000001E-3</v>
      </c>
      <c r="G86" s="134">
        <f>'Cap &amp; Collar £m'!H73</f>
        <v>-4.0000000000000001E-3</v>
      </c>
      <c r="H86" s="134">
        <f>'Cap &amp; Collar £m'!I73</f>
        <v>-4.0000000000000001E-3</v>
      </c>
      <c r="I86" s="134">
        <f>'Cap &amp; Collar £m'!J73</f>
        <v>-4.0000000000000001E-3</v>
      </c>
      <c r="J86" s="134" t="str">
        <f t="shared" si="30"/>
        <v>##BLANK</v>
      </c>
      <c r="K86" s="134">
        <v>-4.0000000000000001E-3</v>
      </c>
    </row>
    <row r="87" spans="1:11" ht="18" customHeight="1" x14ac:dyDescent="0.45">
      <c r="A87" s="13" t="s">
        <v>54</v>
      </c>
      <c r="B87" s="83" t="s">
        <v>207</v>
      </c>
      <c r="C87" s="18" t="s">
        <v>208</v>
      </c>
      <c r="D87" s="18" t="s">
        <v>66</v>
      </c>
      <c r="E87" s="18" t="s">
        <v>28</v>
      </c>
      <c r="F87" s="135">
        <f>Inp_3!H59</f>
        <v>81.934999999999988</v>
      </c>
      <c r="G87" s="135">
        <f>Inp_3!I59</f>
        <v>79.49666666666667</v>
      </c>
      <c r="H87" s="135">
        <f>Inp_3!J59</f>
        <v>77.819999999999993</v>
      </c>
      <c r="I87" s="135">
        <f>Inp_3!K59</f>
        <v>75.551539967002441</v>
      </c>
      <c r="J87" s="135" t="str">
        <f t="shared" si="30"/>
        <v>##BLANK</v>
      </c>
      <c r="K87" s="134" t="str">
        <f>"##BLANK"</f>
        <v>##BLANK</v>
      </c>
    </row>
    <row r="88" spans="1:11" ht="18" customHeight="1" x14ac:dyDescent="0.45">
      <c r="A88" s="13" t="s">
        <v>54</v>
      </c>
      <c r="B88" s="83" t="s">
        <v>209</v>
      </c>
      <c r="C88" s="13" t="s">
        <v>210</v>
      </c>
      <c r="D88" s="13" t="s">
        <v>211</v>
      </c>
      <c r="E88" s="18" t="s">
        <v>28</v>
      </c>
      <c r="F88" s="14" t="str">
        <f ca="1">CONCATENATE("[…]", TEXT(NOW(),"dd/mm/yyy hh:mm:ss"))</f>
        <v>[…]12/12/2024 08:59:17</v>
      </c>
      <c r="G88" s="14" t="str">
        <f t="shared" ref="G88:K88" ca="1" si="31">CONCATENATE("[…]", TEXT(NOW(),"dd/mm/yyy hh:mm:ss"))</f>
        <v>[…]12/12/2024 08:59:17</v>
      </c>
      <c r="H88" s="14" t="str">
        <f t="shared" ca="1" si="31"/>
        <v>[…]12/12/2024 08:59:17</v>
      </c>
      <c r="I88" s="14" t="str">
        <f t="shared" ca="1" si="31"/>
        <v>[…]12/12/2024 08:59:17</v>
      </c>
      <c r="J88" s="14" t="str">
        <f t="shared" ca="1" si="31"/>
        <v>[…]12/12/2024 08:59:17</v>
      </c>
      <c r="K88" s="14" t="str">
        <f t="shared" ca="1" si="31"/>
        <v>[…]12/12/2024 08:59:17</v>
      </c>
    </row>
    <row r="89" spans="1:11" ht="18" customHeight="1" x14ac:dyDescent="0.45">
      <c r="A89" s="13" t="s">
        <v>54</v>
      </c>
      <c r="B89" s="83" t="s">
        <v>212</v>
      </c>
      <c r="C89" s="13" t="s">
        <v>213</v>
      </c>
      <c r="D89" s="13" t="s">
        <v>211</v>
      </c>
      <c r="E89" s="18" t="s">
        <v>28</v>
      </c>
      <c r="F89" s="14" t="str">
        <f ca="1">MID(CELL("filename"),SEARCH("[",CELL("filename"))+1,SEARCH("]",CELL("filename"))-SEARCH("[",CELL("filename"))-1)</f>
        <v>PR24OC34 - C-MeX RoRE payments model - checked.xlsx</v>
      </c>
      <c r="G89" s="14" t="str">
        <f t="shared" ref="G89:K89" ca="1" si="32">MID(CELL("filename"),SEARCH("[",CELL("filename"))+1,SEARCH("]",CELL("filename"))-SEARCH("[",CELL("filename"))-1)</f>
        <v>PR24OC34 - C-MeX RoRE payments model - checked.xlsx</v>
      </c>
      <c r="H89" s="14" t="str">
        <f t="shared" ca="1" si="32"/>
        <v>PR24OC34 - C-MeX RoRE payments model - checked.xlsx</v>
      </c>
      <c r="I89" s="14" t="str">
        <f t="shared" ca="1" si="32"/>
        <v>PR24OC34 - C-MeX RoRE payments model - checked.xlsx</v>
      </c>
      <c r="J89" s="14" t="str">
        <f t="shared" ca="1" si="32"/>
        <v>PR24OC34 - C-MeX RoRE payments model - checked.xlsx</v>
      </c>
      <c r="K89" s="14" t="str">
        <f t="shared" ca="1" si="32"/>
        <v>PR24OC34 - C-MeX RoRE payments model - checked.xlsx</v>
      </c>
    </row>
    <row r="90" spans="1:11" ht="18" customHeight="1" x14ac:dyDescent="0.45">
      <c r="A90" s="13" t="s">
        <v>54</v>
      </c>
      <c r="B90" s="83" t="s">
        <v>214</v>
      </c>
      <c r="C90" s="13" t="s">
        <v>215</v>
      </c>
      <c r="D90" s="13" t="s">
        <v>211</v>
      </c>
      <c r="E90" s="18" t="s">
        <v>28</v>
      </c>
      <c r="F90" s="14" t="str">
        <f>F_Inputs!$E$1</f>
        <v>Run on 27 Nov 2024 18:11</v>
      </c>
      <c r="G90" s="14" t="str">
        <f>F_Inputs!$E$1</f>
        <v>Run on 27 Nov 2024 18:11</v>
      </c>
      <c r="H90" s="14" t="str">
        <f>F_Inputs!$E$1</f>
        <v>Run on 27 Nov 2024 18:11</v>
      </c>
      <c r="I90" s="14" t="str">
        <f>F_Inputs!$E$1</f>
        <v>Run on 27 Nov 2024 18:11</v>
      </c>
      <c r="J90" s="14" t="str">
        <f>F_Inputs!$E$1</f>
        <v>Run on 27 Nov 2024 18:11</v>
      </c>
      <c r="K90" s="14" t="str">
        <f>F_Inputs!$E$1</f>
        <v>Run on 27 Nov 2024 18:11</v>
      </c>
    </row>
    <row r="91" spans="1:11" ht="18" customHeight="1" x14ac:dyDescent="0.45">
      <c r="A91" s="13" t="s">
        <v>54</v>
      </c>
      <c r="B91" s="83" t="s">
        <v>216</v>
      </c>
      <c r="C91" s="13" t="s">
        <v>217</v>
      </c>
      <c r="D91" s="13" t="s">
        <v>218</v>
      </c>
      <c r="E91" s="18" t="s">
        <v>28</v>
      </c>
      <c r="F91" s="14"/>
      <c r="G91" s="14"/>
      <c r="H91" s="14"/>
      <c r="I91" s="14"/>
      <c r="J91" s="14"/>
    </row>
    <row r="92" spans="1:11" ht="18" customHeight="1" x14ac:dyDescent="0.45">
      <c r="A92" s="13" t="s">
        <v>55</v>
      </c>
      <c r="B92" s="83" t="s">
        <v>200</v>
      </c>
      <c r="C92" s="18" t="s">
        <v>201</v>
      </c>
      <c r="D92" s="18" t="s">
        <v>202</v>
      </c>
      <c r="E92" s="18" t="s">
        <v>28</v>
      </c>
      <c r="F92" s="134">
        <f>'Expected payments %RoRE'!G58</f>
        <v>-6.1907543837774162E-4</v>
      </c>
      <c r="G92" s="134">
        <f>'Expected payments %RoRE'!H58</f>
        <v>-2.2781966764061264E-4</v>
      </c>
      <c r="H92" s="134">
        <f>'Expected payments %RoRE'!I58</f>
        <v>-1.8494417271622482E-3</v>
      </c>
      <c r="I92" s="134">
        <f>'Expected payments %RoRE'!J58</f>
        <v>-3.3219887133842658E-3</v>
      </c>
      <c r="J92" s="134" t="str">
        <f>"##BLANK"</f>
        <v>##BLANK</v>
      </c>
      <c r="K92" s="134" t="str">
        <f>"##BLANK"</f>
        <v>##BLANK</v>
      </c>
    </row>
    <row r="93" spans="1:11" ht="18" customHeight="1" x14ac:dyDescent="0.45">
      <c r="A93" s="13" t="s">
        <v>55</v>
      </c>
      <c r="B93" s="83" t="s">
        <v>203</v>
      </c>
      <c r="C93" s="18" t="s">
        <v>204</v>
      </c>
      <c r="D93" s="18" t="s">
        <v>202</v>
      </c>
      <c r="E93" s="18" t="s">
        <v>28</v>
      </c>
      <c r="F93" s="134">
        <f>'Cap &amp; Collar £m'!G18</f>
        <v>4.0000000000000001E-3</v>
      </c>
      <c r="G93" s="134">
        <f>'Cap &amp; Collar £m'!H18</f>
        <v>4.0000000000000001E-3</v>
      </c>
      <c r="H93" s="134">
        <f>'Cap &amp; Collar £m'!I18</f>
        <v>4.0000000000000001E-3</v>
      </c>
      <c r="I93" s="134">
        <f>'Cap &amp; Collar £m'!J18</f>
        <v>4.0000000000000001E-3</v>
      </c>
      <c r="J93" s="134" t="str">
        <f t="shared" ref="J93:J95" si="33">"##BLANK"</f>
        <v>##BLANK</v>
      </c>
      <c r="K93" s="134">
        <v>4.0000000000000001E-3</v>
      </c>
    </row>
    <row r="94" spans="1:11" ht="18" customHeight="1" x14ac:dyDescent="0.45">
      <c r="A94" s="13" t="s">
        <v>55</v>
      </c>
      <c r="B94" s="83" t="s">
        <v>205</v>
      </c>
      <c r="C94" s="18" t="s">
        <v>206</v>
      </c>
      <c r="D94" s="18" t="s">
        <v>202</v>
      </c>
      <c r="E94" s="18" t="s">
        <v>28</v>
      </c>
      <c r="F94" s="134">
        <f>'Cap &amp; Collar £m'!G74</f>
        <v>-4.0000000000000001E-3</v>
      </c>
      <c r="G94" s="134">
        <f>'Cap &amp; Collar £m'!H74</f>
        <v>-4.0000000000000001E-3</v>
      </c>
      <c r="H94" s="134">
        <f>'Cap &amp; Collar £m'!I74</f>
        <v>-4.0000000000000001E-3</v>
      </c>
      <c r="I94" s="134">
        <f>'Cap &amp; Collar £m'!J74</f>
        <v>-4.0000000000000001E-3</v>
      </c>
      <c r="J94" s="134" t="str">
        <f t="shared" si="33"/>
        <v>##BLANK</v>
      </c>
      <c r="K94" s="134">
        <v>-4.0000000000000001E-3</v>
      </c>
    </row>
    <row r="95" spans="1:11" ht="18" customHeight="1" x14ac:dyDescent="0.45">
      <c r="A95" s="13" t="s">
        <v>55</v>
      </c>
      <c r="B95" s="83" t="s">
        <v>207</v>
      </c>
      <c r="C95" s="18" t="s">
        <v>208</v>
      </c>
      <c r="D95" s="18" t="s">
        <v>66</v>
      </c>
      <c r="E95" s="18" t="s">
        <v>28</v>
      </c>
      <c r="F95" s="135">
        <f>Inp_3!H60</f>
        <v>77.891955373964734</v>
      </c>
      <c r="G95" s="135">
        <f>Inp_3!I60</f>
        <v>75.983333333333334</v>
      </c>
      <c r="H95" s="135">
        <f>Inp_3!J60</f>
        <v>73.140037461827774</v>
      </c>
      <c r="I95" s="135">
        <f>Inp_3!K60</f>
        <v>72.013333333333321</v>
      </c>
      <c r="J95" s="135" t="str">
        <f t="shared" si="33"/>
        <v>##BLANK</v>
      </c>
      <c r="K95" s="134" t="str">
        <f>"##BLANK"</f>
        <v>##BLANK</v>
      </c>
    </row>
    <row r="96" spans="1:11" ht="18" customHeight="1" x14ac:dyDescent="0.45">
      <c r="A96" s="13" t="s">
        <v>55</v>
      </c>
      <c r="B96" s="83" t="s">
        <v>209</v>
      </c>
      <c r="C96" s="13" t="s">
        <v>210</v>
      </c>
      <c r="D96" s="13" t="s">
        <v>211</v>
      </c>
      <c r="E96" s="18" t="s">
        <v>28</v>
      </c>
      <c r="F96" s="14" t="str">
        <f ca="1">CONCATENATE("[…]", TEXT(NOW(),"dd/mm/yyy hh:mm:ss"))</f>
        <v>[…]12/12/2024 08:59:17</v>
      </c>
      <c r="G96" s="14" t="str">
        <f t="shared" ref="G96:K96" ca="1" si="34">CONCATENATE("[…]", TEXT(NOW(),"dd/mm/yyy hh:mm:ss"))</f>
        <v>[…]12/12/2024 08:59:17</v>
      </c>
      <c r="H96" s="14" t="str">
        <f t="shared" ca="1" si="34"/>
        <v>[…]12/12/2024 08:59:17</v>
      </c>
      <c r="I96" s="14" t="str">
        <f t="shared" ca="1" si="34"/>
        <v>[…]12/12/2024 08:59:17</v>
      </c>
      <c r="J96" s="14" t="str">
        <f t="shared" ca="1" si="34"/>
        <v>[…]12/12/2024 08:59:17</v>
      </c>
      <c r="K96" s="14" t="str">
        <f t="shared" ca="1" si="34"/>
        <v>[…]12/12/2024 08:59:17</v>
      </c>
    </row>
    <row r="97" spans="1:11" ht="18" customHeight="1" x14ac:dyDescent="0.45">
      <c r="A97" s="13" t="s">
        <v>55</v>
      </c>
      <c r="B97" s="83" t="s">
        <v>212</v>
      </c>
      <c r="C97" s="13" t="s">
        <v>213</v>
      </c>
      <c r="D97" s="13" t="s">
        <v>211</v>
      </c>
      <c r="E97" s="18" t="s">
        <v>28</v>
      </c>
      <c r="F97" s="14" t="str">
        <f ca="1">MID(CELL("filename"),SEARCH("[",CELL("filename"))+1,SEARCH("]",CELL("filename"))-SEARCH("[",CELL("filename"))-1)</f>
        <v>PR24OC34 - C-MeX RoRE payments model - checked.xlsx</v>
      </c>
      <c r="G97" s="14" t="str">
        <f t="shared" ref="G97:K97" ca="1" si="35">MID(CELL("filename"),SEARCH("[",CELL("filename"))+1,SEARCH("]",CELL("filename"))-SEARCH("[",CELL("filename"))-1)</f>
        <v>PR24OC34 - C-MeX RoRE payments model - checked.xlsx</v>
      </c>
      <c r="H97" s="14" t="str">
        <f t="shared" ca="1" si="35"/>
        <v>PR24OC34 - C-MeX RoRE payments model - checked.xlsx</v>
      </c>
      <c r="I97" s="14" t="str">
        <f t="shared" ca="1" si="35"/>
        <v>PR24OC34 - C-MeX RoRE payments model - checked.xlsx</v>
      </c>
      <c r="J97" s="14" t="str">
        <f t="shared" ca="1" si="35"/>
        <v>PR24OC34 - C-MeX RoRE payments model - checked.xlsx</v>
      </c>
      <c r="K97" s="14" t="str">
        <f t="shared" ca="1" si="35"/>
        <v>PR24OC34 - C-MeX RoRE payments model - checked.xlsx</v>
      </c>
    </row>
    <row r="98" spans="1:11" ht="18" customHeight="1" x14ac:dyDescent="0.45">
      <c r="A98" s="13" t="s">
        <v>55</v>
      </c>
      <c r="B98" s="83" t="s">
        <v>214</v>
      </c>
      <c r="C98" s="13" t="s">
        <v>215</v>
      </c>
      <c r="D98" s="13" t="s">
        <v>211</v>
      </c>
      <c r="E98" s="18" t="s">
        <v>28</v>
      </c>
      <c r="F98" s="14" t="str">
        <f>F_Inputs!$E$1</f>
        <v>Run on 27 Nov 2024 18:11</v>
      </c>
      <c r="G98" s="14" t="str">
        <f>F_Inputs!$E$1</f>
        <v>Run on 27 Nov 2024 18:11</v>
      </c>
      <c r="H98" s="14" t="str">
        <f>F_Inputs!$E$1</f>
        <v>Run on 27 Nov 2024 18:11</v>
      </c>
      <c r="I98" s="14" t="str">
        <f>F_Inputs!$E$1</f>
        <v>Run on 27 Nov 2024 18:11</v>
      </c>
      <c r="J98" s="14" t="str">
        <f>F_Inputs!$E$1</f>
        <v>Run on 27 Nov 2024 18:11</v>
      </c>
      <c r="K98" s="14" t="str">
        <f>F_Inputs!$E$1</f>
        <v>Run on 27 Nov 2024 18:11</v>
      </c>
    </row>
    <row r="99" spans="1:11" ht="18" customHeight="1" x14ac:dyDescent="0.45">
      <c r="A99" s="13" t="s">
        <v>55</v>
      </c>
      <c r="B99" s="83" t="s">
        <v>216</v>
      </c>
      <c r="C99" s="13" t="s">
        <v>217</v>
      </c>
      <c r="D99" s="13" t="s">
        <v>218</v>
      </c>
      <c r="E99" s="18" t="s">
        <v>28</v>
      </c>
      <c r="F99" s="14"/>
      <c r="G99" s="14"/>
      <c r="H99" s="14"/>
      <c r="I99" s="14"/>
      <c r="J99" s="14"/>
    </row>
    <row r="100" spans="1:11" ht="18" customHeight="1" x14ac:dyDescent="0.45">
      <c r="A100" s="13" t="s">
        <v>56</v>
      </c>
      <c r="B100" s="83" t="s">
        <v>200</v>
      </c>
      <c r="C100" s="18" t="s">
        <v>201</v>
      </c>
      <c r="D100" s="18" t="s">
        <v>202</v>
      </c>
      <c r="E100" s="18" t="s">
        <v>28</v>
      </c>
      <c r="F100" s="134">
        <f>'Expected payments %RoRE'!G59</f>
        <v>1.8971348678614491E-3</v>
      </c>
      <c r="G100" s="134">
        <f>'Expected payments %RoRE'!H59</f>
        <v>3.1369779632647757E-3</v>
      </c>
      <c r="H100" s="134">
        <f>'Expected payments %RoRE'!I59</f>
        <v>1.981071271237248E-3</v>
      </c>
      <c r="I100" s="134">
        <f>'Expected payments %RoRE'!J59</f>
        <v>1.1934377046289664E-3</v>
      </c>
      <c r="J100" s="134" t="str">
        <f>"##BLANK"</f>
        <v>##BLANK</v>
      </c>
      <c r="K100" s="134" t="str">
        <f>"##BLANK"</f>
        <v>##BLANK</v>
      </c>
    </row>
    <row r="101" spans="1:11" ht="18" customHeight="1" x14ac:dyDescent="0.45">
      <c r="A101" s="13" t="s">
        <v>56</v>
      </c>
      <c r="B101" s="83" t="s">
        <v>203</v>
      </c>
      <c r="C101" s="18" t="s">
        <v>204</v>
      </c>
      <c r="D101" s="18" t="s">
        <v>202</v>
      </c>
      <c r="E101" s="18" t="s">
        <v>28</v>
      </c>
      <c r="F101" s="134">
        <f>'Cap &amp; Collar £m'!G19</f>
        <v>4.0000000000000001E-3</v>
      </c>
      <c r="G101" s="134">
        <f>'Cap &amp; Collar £m'!H19</f>
        <v>4.0000000000000001E-3</v>
      </c>
      <c r="H101" s="134">
        <f>'Cap &amp; Collar £m'!I19</f>
        <v>4.0000000000000001E-3</v>
      </c>
      <c r="I101" s="134">
        <f>'Cap &amp; Collar £m'!J19</f>
        <v>4.0000000000000001E-3</v>
      </c>
      <c r="J101" s="134" t="str">
        <f t="shared" ref="J101:J103" si="36">"##BLANK"</f>
        <v>##BLANK</v>
      </c>
      <c r="K101" s="134">
        <v>4.0000000000000001E-3</v>
      </c>
    </row>
    <row r="102" spans="1:11" ht="18" customHeight="1" x14ac:dyDescent="0.45">
      <c r="A102" s="13" t="s">
        <v>56</v>
      </c>
      <c r="B102" s="83" t="s">
        <v>205</v>
      </c>
      <c r="C102" s="18" t="s">
        <v>206</v>
      </c>
      <c r="D102" s="18" t="s">
        <v>202</v>
      </c>
      <c r="E102" s="18" t="s">
        <v>28</v>
      </c>
      <c r="F102" s="134">
        <f>'Cap &amp; Collar £m'!G75</f>
        <v>-4.0000000000000001E-3</v>
      </c>
      <c r="G102" s="134">
        <f>'Cap &amp; Collar £m'!H75</f>
        <v>-4.0000000000000001E-3</v>
      </c>
      <c r="H102" s="134">
        <f>'Cap &amp; Collar £m'!I75</f>
        <v>-4.0000000000000001E-3</v>
      </c>
      <c r="I102" s="134">
        <f>'Cap &amp; Collar £m'!J75</f>
        <v>-4.0000000000000001E-3</v>
      </c>
      <c r="J102" s="134" t="str">
        <f t="shared" si="36"/>
        <v>##BLANK</v>
      </c>
      <c r="K102" s="134">
        <v>-4.0000000000000001E-3</v>
      </c>
    </row>
    <row r="103" spans="1:11" ht="18" customHeight="1" x14ac:dyDescent="0.45">
      <c r="A103" s="13" t="s">
        <v>56</v>
      </c>
      <c r="B103" s="83" t="s">
        <v>207</v>
      </c>
      <c r="C103" s="18" t="s">
        <v>208</v>
      </c>
      <c r="D103" s="18" t="s">
        <v>66</v>
      </c>
      <c r="E103" s="18" t="s">
        <v>28</v>
      </c>
      <c r="F103" s="135">
        <f>Inp_3!H61</f>
        <v>83.096666666666664</v>
      </c>
      <c r="G103" s="135">
        <f>Inp_3!I61</f>
        <v>82.943333333333328</v>
      </c>
      <c r="H103" s="135">
        <f>Inp_3!J61</f>
        <v>81.063333333333333</v>
      </c>
      <c r="I103" s="135">
        <f>Inp_3!K61</f>
        <v>81.353333333333325</v>
      </c>
      <c r="J103" s="135" t="str">
        <f t="shared" si="36"/>
        <v>##BLANK</v>
      </c>
      <c r="K103" s="134" t="str">
        <f>"##BLANK"</f>
        <v>##BLANK</v>
      </c>
    </row>
    <row r="104" spans="1:11" ht="18" customHeight="1" x14ac:dyDescent="0.45">
      <c r="A104" s="13" t="s">
        <v>56</v>
      </c>
      <c r="B104" s="83" t="s">
        <v>209</v>
      </c>
      <c r="C104" s="13" t="s">
        <v>210</v>
      </c>
      <c r="D104" s="13" t="s">
        <v>211</v>
      </c>
      <c r="E104" s="18" t="s">
        <v>28</v>
      </c>
      <c r="F104" s="14" t="str">
        <f ca="1">CONCATENATE("[…]", TEXT(NOW(),"dd/mm/yyy hh:mm:ss"))</f>
        <v>[…]12/12/2024 08:59:17</v>
      </c>
      <c r="G104" s="14" t="str">
        <f t="shared" ref="G104:K104" ca="1" si="37">CONCATENATE("[…]", TEXT(NOW(),"dd/mm/yyy hh:mm:ss"))</f>
        <v>[…]12/12/2024 08:59:17</v>
      </c>
      <c r="H104" s="14" t="str">
        <f t="shared" ca="1" si="37"/>
        <v>[…]12/12/2024 08:59:17</v>
      </c>
      <c r="I104" s="14" t="str">
        <f t="shared" ca="1" si="37"/>
        <v>[…]12/12/2024 08:59:17</v>
      </c>
      <c r="J104" s="14" t="str">
        <f t="shared" ca="1" si="37"/>
        <v>[…]12/12/2024 08:59:17</v>
      </c>
      <c r="K104" s="14" t="str">
        <f t="shared" ca="1" si="37"/>
        <v>[…]12/12/2024 08:59:17</v>
      </c>
    </row>
    <row r="105" spans="1:11" ht="18" customHeight="1" x14ac:dyDescent="0.45">
      <c r="A105" s="13" t="s">
        <v>56</v>
      </c>
      <c r="B105" s="83" t="s">
        <v>212</v>
      </c>
      <c r="C105" s="13" t="s">
        <v>213</v>
      </c>
      <c r="D105" s="13" t="s">
        <v>211</v>
      </c>
      <c r="E105" s="18" t="s">
        <v>28</v>
      </c>
      <c r="F105" s="14" t="str">
        <f ca="1">MID(CELL("filename"),SEARCH("[",CELL("filename"))+1,SEARCH("]",CELL("filename"))-SEARCH("[",CELL("filename"))-1)</f>
        <v>PR24OC34 - C-MeX RoRE payments model - checked.xlsx</v>
      </c>
      <c r="G105" s="14" t="str">
        <f t="shared" ref="G105:K105" ca="1" si="38">MID(CELL("filename"),SEARCH("[",CELL("filename"))+1,SEARCH("]",CELL("filename"))-SEARCH("[",CELL("filename"))-1)</f>
        <v>PR24OC34 - C-MeX RoRE payments model - checked.xlsx</v>
      </c>
      <c r="H105" s="14" t="str">
        <f t="shared" ca="1" si="38"/>
        <v>PR24OC34 - C-MeX RoRE payments model - checked.xlsx</v>
      </c>
      <c r="I105" s="14" t="str">
        <f t="shared" ca="1" si="38"/>
        <v>PR24OC34 - C-MeX RoRE payments model - checked.xlsx</v>
      </c>
      <c r="J105" s="14" t="str">
        <f t="shared" ca="1" si="38"/>
        <v>PR24OC34 - C-MeX RoRE payments model - checked.xlsx</v>
      </c>
      <c r="K105" s="14" t="str">
        <f t="shared" ca="1" si="38"/>
        <v>PR24OC34 - C-MeX RoRE payments model - checked.xlsx</v>
      </c>
    </row>
    <row r="106" spans="1:11" ht="18" customHeight="1" x14ac:dyDescent="0.45">
      <c r="A106" s="13" t="s">
        <v>56</v>
      </c>
      <c r="B106" s="83" t="s">
        <v>214</v>
      </c>
      <c r="C106" s="13" t="s">
        <v>215</v>
      </c>
      <c r="D106" s="13" t="s">
        <v>211</v>
      </c>
      <c r="E106" s="18" t="s">
        <v>28</v>
      </c>
      <c r="F106" s="14" t="str">
        <f>F_Inputs!$E$1</f>
        <v>Run on 27 Nov 2024 18:11</v>
      </c>
      <c r="G106" s="14" t="str">
        <f>F_Inputs!$E$1</f>
        <v>Run on 27 Nov 2024 18:11</v>
      </c>
      <c r="H106" s="14" t="str">
        <f>F_Inputs!$E$1</f>
        <v>Run on 27 Nov 2024 18:11</v>
      </c>
      <c r="I106" s="14" t="str">
        <f>F_Inputs!$E$1</f>
        <v>Run on 27 Nov 2024 18:11</v>
      </c>
      <c r="J106" s="14" t="str">
        <f>F_Inputs!$E$1</f>
        <v>Run on 27 Nov 2024 18:11</v>
      </c>
      <c r="K106" s="14" t="str">
        <f>F_Inputs!$E$1</f>
        <v>Run on 27 Nov 2024 18:11</v>
      </c>
    </row>
    <row r="107" spans="1:11" ht="18" customHeight="1" x14ac:dyDescent="0.45">
      <c r="A107" s="13" t="s">
        <v>56</v>
      </c>
      <c r="B107" s="83" t="s">
        <v>216</v>
      </c>
      <c r="C107" s="13" t="s">
        <v>217</v>
      </c>
      <c r="D107" s="13" t="s">
        <v>218</v>
      </c>
      <c r="E107" s="18" t="s">
        <v>28</v>
      </c>
      <c r="F107" s="14"/>
      <c r="G107" s="14"/>
      <c r="H107" s="14"/>
      <c r="I107" s="14"/>
      <c r="J107" s="14"/>
    </row>
    <row r="108" spans="1:11" ht="18" customHeight="1" x14ac:dyDescent="0.45">
      <c r="A108" s="13" t="s">
        <v>59</v>
      </c>
      <c r="B108" s="83" t="s">
        <v>200</v>
      </c>
      <c r="C108" s="18" t="s">
        <v>201</v>
      </c>
      <c r="D108" s="18" t="s">
        <v>202</v>
      </c>
      <c r="E108" s="18" t="s">
        <v>28</v>
      </c>
      <c r="F108" s="134">
        <f>'Expected payments %RoRE'!G60</f>
        <v>9.4314257534579618E-4</v>
      </c>
      <c r="G108" s="134">
        <f>'Expected payments %RoRE'!H60</f>
        <v>3.3197287965884862E-3</v>
      </c>
      <c r="H108" s="134">
        <f>'Expected payments %RoRE'!I60</f>
        <v>6.3842642860921582E-4</v>
      </c>
      <c r="I108" s="134">
        <f>'Expected payments %RoRE'!J60</f>
        <v>-2.097254354262354E-3</v>
      </c>
      <c r="J108" s="134" t="str">
        <f>"##BLANK"</f>
        <v>##BLANK</v>
      </c>
      <c r="K108" s="134" t="str">
        <f>"##BLANK"</f>
        <v>##BLANK</v>
      </c>
    </row>
    <row r="109" spans="1:11" ht="18" customHeight="1" x14ac:dyDescent="0.45">
      <c r="A109" s="13" t="s">
        <v>59</v>
      </c>
      <c r="B109" s="83" t="s">
        <v>203</v>
      </c>
      <c r="C109" s="18" t="s">
        <v>204</v>
      </c>
      <c r="D109" s="18" t="s">
        <v>202</v>
      </c>
      <c r="E109" s="18" t="s">
        <v>28</v>
      </c>
      <c r="F109" s="134">
        <f>'Cap &amp; Collar £m'!G20</f>
        <v>4.0000000000000001E-3</v>
      </c>
      <c r="G109" s="134">
        <f>'Cap &amp; Collar £m'!H20</f>
        <v>4.0000000000000001E-3</v>
      </c>
      <c r="H109" s="134">
        <f>'Cap &amp; Collar £m'!I20</f>
        <v>4.0000000000000001E-3</v>
      </c>
      <c r="I109" s="134">
        <f>'Cap &amp; Collar £m'!J20</f>
        <v>4.0000000000000001E-3</v>
      </c>
      <c r="J109" s="134" t="str">
        <f t="shared" ref="J109:J111" si="39">"##BLANK"</f>
        <v>##BLANK</v>
      </c>
      <c r="K109" s="134">
        <v>4.0000000000000001E-3</v>
      </c>
    </row>
    <row r="110" spans="1:11" ht="18" customHeight="1" x14ac:dyDescent="0.45">
      <c r="A110" s="13" t="s">
        <v>59</v>
      </c>
      <c r="B110" s="83" t="s">
        <v>205</v>
      </c>
      <c r="C110" s="18" t="s">
        <v>206</v>
      </c>
      <c r="D110" s="18" t="s">
        <v>202</v>
      </c>
      <c r="E110" s="18" t="s">
        <v>28</v>
      </c>
      <c r="F110" s="134">
        <f>'Cap &amp; Collar £m'!G76</f>
        <v>-4.0000000000000001E-3</v>
      </c>
      <c r="G110" s="134">
        <f>'Cap &amp; Collar £m'!H76</f>
        <v>-4.0000000000000001E-3</v>
      </c>
      <c r="H110" s="134">
        <f>'Cap &amp; Collar £m'!I76</f>
        <v>-4.0000000000000001E-3</v>
      </c>
      <c r="I110" s="134">
        <f>'Cap &amp; Collar £m'!J76</f>
        <v>-4.0000000000000001E-3</v>
      </c>
      <c r="J110" s="134" t="str">
        <f t="shared" si="39"/>
        <v>##BLANK</v>
      </c>
      <c r="K110" s="134">
        <v>-4.0000000000000001E-3</v>
      </c>
    </row>
    <row r="111" spans="1:11" ht="18" customHeight="1" x14ac:dyDescent="0.45">
      <c r="A111" s="13" t="s">
        <v>59</v>
      </c>
      <c r="B111" s="83" t="s">
        <v>207</v>
      </c>
      <c r="C111" s="18" t="s">
        <v>208</v>
      </c>
      <c r="D111" s="18" t="s">
        <v>66</v>
      </c>
      <c r="E111" s="18" t="s">
        <v>28</v>
      </c>
      <c r="F111" s="135">
        <f>Inp_3!H62</f>
        <v>81.123333333333335</v>
      </c>
      <c r="G111" s="135">
        <f>Inp_3!I62</f>
        <v>83.321267906820324</v>
      </c>
      <c r="H111" s="135">
        <f>Inp_3!J62</f>
        <v>78.286088931028203</v>
      </c>
      <c r="I111" s="135">
        <f>Inp_3!K62</f>
        <v>74.546666666666667</v>
      </c>
      <c r="J111" s="135" t="str">
        <f t="shared" si="39"/>
        <v>##BLANK</v>
      </c>
      <c r="K111" s="134" t="str">
        <f>"##BLANK"</f>
        <v>##BLANK</v>
      </c>
    </row>
    <row r="112" spans="1:11" ht="18" customHeight="1" x14ac:dyDescent="0.45">
      <c r="A112" s="13" t="s">
        <v>59</v>
      </c>
      <c r="B112" s="83" t="s">
        <v>209</v>
      </c>
      <c r="C112" s="13" t="s">
        <v>210</v>
      </c>
      <c r="D112" s="13" t="s">
        <v>211</v>
      </c>
      <c r="E112" s="18" t="s">
        <v>28</v>
      </c>
      <c r="F112" s="14" t="str">
        <f ca="1">CONCATENATE("[…]", TEXT(NOW(),"dd/mm/yyy hh:mm:ss"))</f>
        <v>[…]12/12/2024 08:59:17</v>
      </c>
      <c r="G112" s="14" t="str">
        <f t="shared" ref="G112:K112" ca="1" si="40">CONCATENATE("[…]", TEXT(NOW(),"dd/mm/yyy hh:mm:ss"))</f>
        <v>[…]12/12/2024 08:59:17</v>
      </c>
      <c r="H112" s="14" t="str">
        <f t="shared" ca="1" si="40"/>
        <v>[…]12/12/2024 08:59:17</v>
      </c>
      <c r="I112" s="14" t="str">
        <f t="shared" ca="1" si="40"/>
        <v>[…]12/12/2024 08:59:17</v>
      </c>
      <c r="J112" s="14" t="str">
        <f t="shared" ca="1" si="40"/>
        <v>[…]12/12/2024 08:59:17</v>
      </c>
      <c r="K112" s="14" t="str">
        <f t="shared" ca="1" si="40"/>
        <v>[…]12/12/2024 08:59:17</v>
      </c>
    </row>
    <row r="113" spans="1:11" ht="18" customHeight="1" x14ac:dyDescent="0.45">
      <c r="A113" s="13" t="s">
        <v>59</v>
      </c>
      <c r="B113" s="83" t="s">
        <v>212</v>
      </c>
      <c r="C113" s="13" t="s">
        <v>213</v>
      </c>
      <c r="D113" s="13" t="s">
        <v>211</v>
      </c>
      <c r="E113" s="18" t="s">
        <v>28</v>
      </c>
      <c r="F113" s="14" t="str">
        <f ca="1">MID(CELL("filename"),SEARCH("[",CELL("filename"))+1,SEARCH("]",CELL("filename"))-SEARCH("[",CELL("filename"))-1)</f>
        <v>PR24OC34 - C-MeX RoRE payments model - checked.xlsx</v>
      </c>
      <c r="G113" s="14" t="str">
        <f t="shared" ref="G113:K113" ca="1" si="41">MID(CELL("filename"),SEARCH("[",CELL("filename"))+1,SEARCH("]",CELL("filename"))-SEARCH("[",CELL("filename"))-1)</f>
        <v>PR24OC34 - C-MeX RoRE payments model - checked.xlsx</v>
      </c>
      <c r="H113" s="14" t="str">
        <f t="shared" ca="1" si="41"/>
        <v>PR24OC34 - C-MeX RoRE payments model - checked.xlsx</v>
      </c>
      <c r="I113" s="14" t="str">
        <f t="shared" ca="1" si="41"/>
        <v>PR24OC34 - C-MeX RoRE payments model - checked.xlsx</v>
      </c>
      <c r="J113" s="14" t="str">
        <f t="shared" ca="1" si="41"/>
        <v>PR24OC34 - C-MeX RoRE payments model - checked.xlsx</v>
      </c>
      <c r="K113" s="14" t="str">
        <f t="shared" ca="1" si="41"/>
        <v>PR24OC34 - C-MeX RoRE payments model - checked.xlsx</v>
      </c>
    </row>
    <row r="114" spans="1:11" ht="18" customHeight="1" x14ac:dyDescent="0.45">
      <c r="A114" s="13" t="s">
        <v>59</v>
      </c>
      <c r="B114" s="83" t="s">
        <v>214</v>
      </c>
      <c r="C114" s="13" t="s">
        <v>215</v>
      </c>
      <c r="D114" s="13" t="s">
        <v>211</v>
      </c>
      <c r="E114" s="18" t="s">
        <v>28</v>
      </c>
      <c r="F114" s="14" t="str">
        <f>F_Inputs!$E$1</f>
        <v>Run on 27 Nov 2024 18:11</v>
      </c>
      <c r="G114" s="14" t="str">
        <f>F_Inputs!$E$1</f>
        <v>Run on 27 Nov 2024 18:11</v>
      </c>
      <c r="H114" s="14" t="str">
        <f>F_Inputs!$E$1</f>
        <v>Run on 27 Nov 2024 18:11</v>
      </c>
      <c r="I114" s="14" t="str">
        <f>F_Inputs!$E$1</f>
        <v>Run on 27 Nov 2024 18:11</v>
      </c>
      <c r="J114" s="14" t="str">
        <f>F_Inputs!$E$1</f>
        <v>Run on 27 Nov 2024 18:11</v>
      </c>
      <c r="K114" s="14" t="str">
        <f>F_Inputs!$E$1</f>
        <v>Run on 27 Nov 2024 18:11</v>
      </c>
    </row>
    <row r="115" spans="1:11" ht="18" customHeight="1" x14ac:dyDescent="0.45">
      <c r="A115" s="13" t="s">
        <v>59</v>
      </c>
      <c r="B115" s="83" t="s">
        <v>216</v>
      </c>
      <c r="C115" s="13" t="s">
        <v>217</v>
      </c>
      <c r="D115" s="13" t="s">
        <v>218</v>
      </c>
      <c r="E115" s="18" t="s">
        <v>28</v>
      </c>
      <c r="F115" s="14"/>
      <c r="G115" s="14"/>
      <c r="H115" s="14"/>
      <c r="I115" s="14"/>
      <c r="J115" s="14"/>
    </row>
    <row r="116" spans="1:11" ht="18" customHeight="1" x14ac:dyDescent="0.45">
      <c r="A116" s="13" t="s">
        <v>57</v>
      </c>
      <c r="B116" s="83" t="s">
        <v>200</v>
      </c>
      <c r="C116" s="18" t="s">
        <v>201</v>
      </c>
      <c r="D116" s="18" t="s">
        <v>202</v>
      </c>
      <c r="E116" s="18" t="s">
        <v>28</v>
      </c>
      <c r="F116" s="134">
        <f>'Expected payments %RoRE'!G61</f>
        <v>3.2767645941797446E-3</v>
      </c>
      <c r="G116" s="134">
        <f>'Expected payments %RoRE'!H61</f>
        <v>3.7866316041405383E-3</v>
      </c>
      <c r="H116" s="134">
        <f>'Expected payments %RoRE'!I61</f>
        <v>3.2559527767568736E-3</v>
      </c>
      <c r="I116" s="134">
        <f>'Expected payments %RoRE'!J61</f>
        <v>2.0460372158943442E-3</v>
      </c>
      <c r="J116" s="134" t="str">
        <f>"##BLANK"</f>
        <v>##BLANK</v>
      </c>
      <c r="K116" s="134" t="str">
        <f>"##BLANK"</f>
        <v>##BLANK</v>
      </c>
    </row>
    <row r="117" spans="1:11" ht="18" customHeight="1" x14ac:dyDescent="0.45">
      <c r="A117" s="13" t="s">
        <v>57</v>
      </c>
      <c r="B117" s="83" t="s">
        <v>203</v>
      </c>
      <c r="C117" s="18" t="s">
        <v>204</v>
      </c>
      <c r="D117" s="18" t="s">
        <v>202</v>
      </c>
      <c r="E117" s="18" t="s">
        <v>28</v>
      </c>
      <c r="F117" s="134">
        <f>'Cap &amp; Collar £m'!G21</f>
        <v>4.0000000000000001E-3</v>
      </c>
      <c r="G117" s="134">
        <f>'Cap &amp; Collar £m'!H21</f>
        <v>4.0000000000000001E-3</v>
      </c>
      <c r="H117" s="134">
        <f>'Cap &amp; Collar £m'!I21</f>
        <v>4.0000000000000001E-3</v>
      </c>
      <c r="I117" s="134">
        <f>'Cap &amp; Collar £m'!J21</f>
        <v>4.0000000000000001E-3</v>
      </c>
      <c r="J117" s="134" t="str">
        <f t="shared" ref="J117:J119" si="42">"##BLANK"</f>
        <v>##BLANK</v>
      </c>
      <c r="K117" s="134">
        <v>4.0000000000000001E-3</v>
      </c>
    </row>
    <row r="118" spans="1:11" ht="18" customHeight="1" x14ac:dyDescent="0.45">
      <c r="A118" s="13" t="s">
        <v>57</v>
      </c>
      <c r="B118" s="83" t="s">
        <v>205</v>
      </c>
      <c r="C118" s="18" t="s">
        <v>206</v>
      </c>
      <c r="D118" s="18" t="s">
        <v>202</v>
      </c>
      <c r="E118" s="18" t="s">
        <v>28</v>
      </c>
      <c r="F118" s="134">
        <f>'Cap &amp; Collar £m'!G77</f>
        <v>-4.0000000000000001E-3</v>
      </c>
      <c r="G118" s="134">
        <f>'Cap &amp; Collar £m'!H77</f>
        <v>-4.0000000000000001E-3</v>
      </c>
      <c r="H118" s="134">
        <f>'Cap &amp; Collar £m'!I77</f>
        <v>-4.0000000000000001E-3</v>
      </c>
      <c r="I118" s="134">
        <f>'Cap &amp; Collar £m'!J77</f>
        <v>-4.0000000000000001E-3</v>
      </c>
      <c r="J118" s="134" t="str">
        <f t="shared" si="42"/>
        <v>##BLANK</v>
      </c>
      <c r="K118" s="134">
        <v>-4.0000000000000001E-3</v>
      </c>
    </row>
    <row r="119" spans="1:11" ht="18" customHeight="1" x14ac:dyDescent="0.45">
      <c r="A119" s="13" t="s">
        <v>57</v>
      </c>
      <c r="B119" s="83" t="s">
        <v>207</v>
      </c>
      <c r="C119" s="18" t="s">
        <v>208</v>
      </c>
      <c r="D119" s="18" t="s">
        <v>66</v>
      </c>
      <c r="E119" s="18" t="s">
        <v>28</v>
      </c>
      <c r="F119" s="135">
        <f>Inp_3!H63</f>
        <v>85.95</v>
      </c>
      <c r="G119" s="135">
        <f>Inp_3!I63</f>
        <v>84.286666666666662</v>
      </c>
      <c r="H119" s="135">
        <f>Inp_3!J63</f>
        <v>83.7</v>
      </c>
      <c r="I119" s="135">
        <f>Inp_3!K63</f>
        <v>83.116666666666646</v>
      </c>
      <c r="J119" s="135" t="str">
        <f t="shared" si="42"/>
        <v>##BLANK</v>
      </c>
      <c r="K119" s="134" t="str">
        <f>"##BLANK"</f>
        <v>##BLANK</v>
      </c>
    </row>
    <row r="120" spans="1:11" ht="18" customHeight="1" x14ac:dyDescent="0.45">
      <c r="A120" s="13" t="s">
        <v>57</v>
      </c>
      <c r="B120" s="83" t="s">
        <v>209</v>
      </c>
      <c r="C120" s="13" t="s">
        <v>210</v>
      </c>
      <c r="D120" s="13" t="s">
        <v>211</v>
      </c>
      <c r="E120" s="18" t="s">
        <v>28</v>
      </c>
      <c r="F120" s="14" t="str">
        <f ca="1">CONCATENATE("[…]", TEXT(NOW(),"dd/mm/yyy hh:mm:ss"))</f>
        <v>[…]12/12/2024 08:59:17</v>
      </c>
      <c r="G120" s="14" t="str">
        <f t="shared" ref="G120:K120" ca="1" si="43">CONCATENATE("[…]", TEXT(NOW(),"dd/mm/yyy hh:mm:ss"))</f>
        <v>[…]12/12/2024 08:59:17</v>
      </c>
      <c r="H120" s="14" t="str">
        <f t="shared" ca="1" si="43"/>
        <v>[…]12/12/2024 08:59:17</v>
      </c>
      <c r="I120" s="14" t="str">
        <f t="shared" ca="1" si="43"/>
        <v>[…]12/12/2024 08:59:17</v>
      </c>
      <c r="J120" s="14" t="str">
        <f t="shared" ca="1" si="43"/>
        <v>[…]12/12/2024 08:59:17</v>
      </c>
      <c r="K120" s="14" t="str">
        <f t="shared" ca="1" si="43"/>
        <v>[…]12/12/2024 08:59:17</v>
      </c>
    </row>
    <row r="121" spans="1:11" ht="18" customHeight="1" x14ac:dyDescent="0.45">
      <c r="A121" s="13" t="s">
        <v>57</v>
      </c>
      <c r="B121" s="83" t="s">
        <v>212</v>
      </c>
      <c r="C121" s="13" t="s">
        <v>213</v>
      </c>
      <c r="D121" s="13" t="s">
        <v>211</v>
      </c>
      <c r="E121" s="18" t="s">
        <v>28</v>
      </c>
      <c r="F121" s="14" t="str">
        <f ca="1">MID(CELL("filename"),SEARCH("[",CELL("filename"))+1,SEARCH("]",CELL("filename"))-SEARCH("[",CELL("filename"))-1)</f>
        <v>PR24OC34 - C-MeX RoRE payments model - checked.xlsx</v>
      </c>
      <c r="G121" s="14" t="str">
        <f t="shared" ref="G121:K121" ca="1" si="44">MID(CELL("filename"),SEARCH("[",CELL("filename"))+1,SEARCH("]",CELL("filename"))-SEARCH("[",CELL("filename"))-1)</f>
        <v>PR24OC34 - C-MeX RoRE payments model - checked.xlsx</v>
      </c>
      <c r="H121" s="14" t="str">
        <f t="shared" ca="1" si="44"/>
        <v>PR24OC34 - C-MeX RoRE payments model - checked.xlsx</v>
      </c>
      <c r="I121" s="14" t="str">
        <f t="shared" ca="1" si="44"/>
        <v>PR24OC34 - C-MeX RoRE payments model - checked.xlsx</v>
      </c>
      <c r="J121" s="14" t="str">
        <f t="shared" ca="1" si="44"/>
        <v>PR24OC34 - C-MeX RoRE payments model - checked.xlsx</v>
      </c>
      <c r="K121" s="14" t="str">
        <f t="shared" ca="1" si="44"/>
        <v>PR24OC34 - C-MeX RoRE payments model - checked.xlsx</v>
      </c>
    </row>
    <row r="122" spans="1:11" ht="18" customHeight="1" x14ac:dyDescent="0.45">
      <c r="A122" s="13" t="s">
        <v>57</v>
      </c>
      <c r="B122" s="83" t="s">
        <v>214</v>
      </c>
      <c r="C122" s="13" t="s">
        <v>215</v>
      </c>
      <c r="D122" s="13" t="s">
        <v>211</v>
      </c>
      <c r="E122" s="18" t="s">
        <v>28</v>
      </c>
      <c r="F122" s="14" t="str">
        <f>F_Inputs!$E$1</f>
        <v>Run on 27 Nov 2024 18:11</v>
      </c>
      <c r="G122" s="14" t="str">
        <f>F_Inputs!$E$1</f>
        <v>Run on 27 Nov 2024 18:11</v>
      </c>
      <c r="H122" s="14" t="str">
        <f>F_Inputs!$E$1</f>
        <v>Run on 27 Nov 2024 18:11</v>
      </c>
      <c r="I122" s="14" t="str">
        <f>F_Inputs!$E$1</f>
        <v>Run on 27 Nov 2024 18:11</v>
      </c>
      <c r="J122" s="14" t="str">
        <f>F_Inputs!$E$1</f>
        <v>Run on 27 Nov 2024 18:11</v>
      </c>
      <c r="K122" s="14" t="str">
        <f>F_Inputs!$E$1</f>
        <v>Run on 27 Nov 2024 18:11</v>
      </c>
    </row>
    <row r="123" spans="1:11" ht="18" customHeight="1" x14ac:dyDescent="0.45">
      <c r="A123" s="13" t="s">
        <v>57</v>
      </c>
      <c r="B123" s="83" t="s">
        <v>216</v>
      </c>
      <c r="C123" s="13" t="s">
        <v>217</v>
      </c>
      <c r="D123" s="13" t="s">
        <v>218</v>
      </c>
      <c r="E123" s="18" t="s">
        <v>28</v>
      </c>
      <c r="F123" s="14"/>
      <c r="G123" s="14"/>
      <c r="H123" s="14"/>
      <c r="I123" s="14"/>
      <c r="J123" s="14"/>
    </row>
    <row r="124" spans="1:11" ht="18" customHeight="1" x14ac:dyDescent="0.45">
      <c r="A124" s="13" t="s">
        <v>58</v>
      </c>
      <c r="B124" s="83" t="s">
        <v>200</v>
      </c>
      <c r="C124" s="18" t="s">
        <v>201</v>
      </c>
      <c r="D124" s="18" t="s">
        <v>202</v>
      </c>
      <c r="E124" s="18" t="s">
        <v>28</v>
      </c>
      <c r="F124" s="134">
        <f>'Expected payments %RoRE'!G62</f>
        <v>4.9998057784557935E-4</v>
      </c>
      <c r="G124" s="134">
        <f>'Expected payments %RoRE'!H62</f>
        <v>-7.6375956422243568E-5</v>
      </c>
      <c r="H124" s="134">
        <f>'Expected payments %RoRE'!I62</f>
        <v>-2.0350210641411791E-3</v>
      </c>
      <c r="I124" s="134">
        <f>'Expected payments %RoRE'!J62</f>
        <v>-4.0000000000000001E-3</v>
      </c>
      <c r="J124" s="134" t="str">
        <f>"##BLANK"</f>
        <v>##BLANK</v>
      </c>
      <c r="K124" s="134" t="str">
        <f>"##BLANK"</f>
        <v>##BLANK</v>
      </c>
    </row>
    <row r="125" spans="1:11" ht="18" customHeight="1" x14ac:dyDescent="0.45">
      <c r="A125" s="13" t="s">
        <v>58</v>
      </c>
      <c r="B125" s="83" t="s">
        <v>203</v>
      </c>
      <c r="C125" s="18" t="s">
        <v>204</v>
      </c>
      <c r="D125" s="18" t="s">
        <v>202</v>
      </c>
      <c r="E125" s="18" t="s">
        <v>28</v>
      </c>
      <c r="F125" s="134">
        <f>'Cap &amp; Collar £m'!G22</f>
        <v>4.0000000000000001E-3</v>
      </c>
      <c r="G125" s="134">
        <f>'Cap &amp; Collar £m'!H22</f>
        <v>4.0000000000000001E-3</v>
      </c>
      <c r="H125" s="134">
        <f>'Cap &amp; Collar £m'!I22</f>
        <v>4.0000000000000001E-3</v>
      </c>
      <c r="I125" s="134">
        <f>'Cap &amp; Collar £m'!J22</f>
        <v>4.0000000000000001E-3</v>
      </c>
      <c r="J125" s="134" t="str">
        <f t="shared" ref="J125:J127" si="45">"##BLANK"</f>
        <v>##BLANK</v>
      </c>
      <c r="K125" s="134">
        <v>4.0000000000000001E-3</v>
      </c>
    </row>
    <row r="126" spans="1:11" ht="18" customHeight="1" x14ac:dyDescent="0.45">
      <c r="A126" s="13" t="s">
        <v>58</v>
      </c>
      <c r="B126" s="83" t="s">
        <v>205</v>
      </c>
      <c r="C126" s="18" t="s">
        <v>206</v>
      </c>
      <c r="D126" s="18" t="s">
        <v>202</v>
      </c>
      <c r="E126" s="18" t="s">
        <v>28</v>
      </c>
      <c r="F126" s="134">
        <f>'Cap &amp; Collar £m'!G78</f>
        <v>-4.0000000000000001E-3</v>
      </c>
      <c r="G126" s="134">
        <f>'Cap &amp; Collar £m'!H78</f>
        <v>-4.0000000000000001E-3</v>
      </c>
      <c r="H126" s="134">
        <f>'Cap &amp; Collar £m'!I78</f>
        <v>-4.0000000000000001E-3</v>
      </c>
      <c r="I126" s="134">
        <f>'Cap &amp; Collar £m'!J78</f>
        <v>-4.0000000000000001E-3</v>
      </c>
      <c r="J126" s="134" t="str">
        <f t="shared" si="45"/>
        <v>##BLANK</v>
      </c>
      <c r="K126" s="134">
        <v>-4.0000000000000001E-3</v>
      </c>
    </row>
    <row r="127" spans="1:11" ht="18" customHeight="1" x14ac:dyDescent="0.45">
      <c r="A127" s="13" t="s">
        <v>58</v>
      </c>
      <c r="B127" s="83" t="s">
        <v>207</v>
      </c>
      <c r="C127" s="18" t="s">
        <v>208</v>
      </c>
      <c r="D127" s="18" t="s">
        <v>66</v>
      </c>
      <c r="E127" s="18" t="s">
        <v>28</v>
      </c>
      <c r="F127" s="135">
        <f>Inp_3!H64</f>
        <v>80.206666666666663</v>
      </c>
      <c r="G127" s="135">
        <f>Inp_3!I64</f>
        <v>76.296590498594668</v>
      </c>
      <c r="H127" s="135">
        <f>Inp_3!J64</f>
        <v>72.756222491009865</v>
      </c>
      <c r="I127" s="135">
        <f>Inp_3!K64</f>
        <v>70.076803702223444</v>
      </c>
      <c r="J127" s="135" t="str">
        <f t="shared" si="45"/>
        <v>##BLANK</v>
      </c>
      <c r="K127" s="134" t="str">
        <f>"##BLANK"</f>
        <v>##BLANK</v>
      </c>
    </row>
    <row r="128" spans="1:11" ht="18" customHeight="1" x14ac:dyDescent="0.45">
      <c r="A128" s="13" t="s">
        <v>58</v>
      </c>
      <c r="B128" s="83" t="s">
        <v>209</v>
      </c>
      <c r="C128" s="13" t="s">
        <v>210</v>
      </c>
      <c r="D128" s="13" t="s">
        <v>211</v>
      </c>
      <c r="E128" s="18" t="s">
        <v>28</v>
      </c>
      <c r="F128" s="14" t="str">
        <f ca="1">CONCATENATE("[…]", TEXT(NOW(),"dd/mm/yyy hh:mm:ss"))</f>
        <v>[…]12/12/2024 08:59:17</v>
      </c>
      <c r="G128" s="14" t="str">
        <f t="shared" ref="G128:K128" ca="1" si="46">CONCATENATE("[…]", TEXT(NOW(),"dd/mm/yyy hh:mm:ss"))</f>
        <v>[…]12/12/2024 08:59:17</v>
      </c>
      <c r="H128" s="14" t="str">
        <f t="shared" ca="1" si="46"/>
        <v>[…]12/12/2024 08:59:17</v>
      </c>
      <c r="I128" s="14" t="str">
        <f t="shared" ca="1" si="46"/>
        <v>[…]12/12/2024 08:59:17</v>
      </c>
      <c r="J128" s="14" t="str">
        <f t="shared" ca="1" si="46"/>
        <v>[…]12/12/2024 08:59:17</v>
      </c>
      <c r="K128" s="14" t="str">
        <f t="shared" ca="1" si="46"/>
        <v>[…]12/12/2024 08:59:17</v>
      </c>
    </row>
    <row r="129" spans="1:11" ht="18" customHeight="1" x14ac:dyDescent="0.45">
      <c r="A129" s="13" t="s">
        <v>58</v>
      </c>
      <c r="B129" s="83" t="s">
        <v>212</v>
      </c>
      <c r="C129" s="13" t="s">
        <v>213</v>
      </c>
      <c r="D129" s="13" t="s">
        <v>211</v>
      </c>
      <c r="E129" s="18" t="s">
        <v>28</v>
      </c>
      <c r="F129" s="14" t="str">
        <f ca="1">MID(CELL("filename"),SEARCH("[",CELL("filename"))+1,SEARCH("]",CELL("filename"))-SEARCH("[",CELL("filename"))-1)</f>
        <v>PR24OC34 - C-MeX RoRE payments model - checked.xlsx</v>
      </c>
      <c r="G129" s="14" t="str">
        <f t="shared" ref="G129:K129" ca="1" si="47">MID(CELL("filename"),SEARCH("[",CELL("filename"))+1,SEARCH("]",CELL("filename"))-SEARCH("[",CELL("filename"))-1)</f>
        <v>PR24OC34 - C-MeX RoRE payments model - checked.xlsx</v>
      </c>
      <c r="H129" s="14" t="str">
        <f t="shared" ca="1" si="47"/>
        <v>PR24OC34 - C-MeX RoRE payments model - checked.xlsx</v>
      </c>
      <c r="I129" s="14" t="str">
        <f t="shared" ca="1" si="47"/>
        <v>PR24OC34 - C-MeX RoRE payments model - checked.xlsx</v>
      </c>
      <c r="J129" s="14" t="str">
        <f t="shared" ca="1" si="47"/>
        <v>PR24OC34 - C-MeX RoRE payments model - checked.xlsx</v>
      </c>
      <c r="K129" s="14" t="str">
        <f t="shared" ca="1" si="47"/>
        <v>PR24OC34 - C-MeX RoRE payments model - checked.xlsx</v>
      </c>
    </row>
    <row r="130" spans="1:11" ht="18" customHeight="1" x14ac:dyDescent="0.45">
      <c r="A130" s="13" t="s">
        <v>58</v>
      </c>
      <c r="B130" s="83" t="s">
        <v>214</v>
      </c>
      <c r="C130" s="13" t="s">
        <v>215</v>
      </c>
      <c r="D130" s="13" t="s">
        <v>211</v>
      </c>
      <c r="E130" s="18" t="s">
        <v>28</v>
      </c>
      <c r="F130" s="14" t="str">
        <f>F_Inputs!$E$1</f>
        <v>Run on 27 Nov 2024 18:11</v>
      </c>
      <c r="G130" s="14" t="str">
        <f>F_Inputs!$E$1</f>
        <v>Run on 27 Nov 2024 18:11</v>
      </c>
      <c r="H130" s="14" t="str">
        <f>F_Inputs!$E$1</f>
        <v>Run on 27 Nov 2024 18:11</v>
      </c>
      <c r="I130" s="14" t="str">
        <f>F_Inputs!$E$1</f>
        <v>Run on 27 Nov 2024 18:11</v>
      </c>
      <c r="J130" s="14" t="str">
        <f>F_Inputs!$E$1</f>
        <v>Run on 27 Nov 2024 18:11</v>
      </c>
      <c r="K130" s="14" t="str">
        <f>F_Inputs!$E$1</f>
        <v>Run on 27 Nov 2024 18:11</v>
      </c>
    </row>
    <row r="131" spans="1:11" ht="18" customHeight="1" x14ac:dyDescent="0.45">
      <c r="A131" s="13" t="s">
        <v>58</v>
      </c>
      <c r="B131" s="83" t="s">
        <v>216</v>
      </c>
      <c r="C131" s="13" t="s">
        <v>217</v>
      </c>
      <c r="D131" s="13" t="s">
        <v>218</v>
      </c>
      <c r="E131" s="18" t="s">
        <v>28</v>
      </c>
      <c r="F131" s="14"/>
      <c r="G131" s="14"/>
      <c r="H131" s="14"/>
      <c r="I131" s="14"/>
      <c r="J131" s="14"/>
    </row>
    <row r="132" spans="1:11" ht="18" customHeight="1" x14ac:dyDescent="0.45">
      <c r="A132" s="13" t="s">
        <v>60</v>
      </c>
      <c r="B132" s="83" t="s">
        <v>200</v>
      </c>
      <c r="C132" s="18" t="s">
        <v>201</v>
      </c>
      <c r="D132" s="18" t="s">
        <v>202</v>
      </c>
      <c r="E132" s="18" t="s">
        <v>28</v>
      </c>
      <c r="F132" s="134">
        <f>'Expected payments %RoRE'!G63</f>
        <v>-6.5872189384909839E-4</v>
      </c>
      <c r="G132" s="134">
        <f>'Expected payments %RoRE'!H63</f>
        <v>-6.3716599403014842E-4</v>
      </c>
      <c r="H132" s="134">
        <f>'Expected payments %RoRE'!I63</f>
        <v>-9.7317195010591094E-4</v>
      </c>
      <c r="I132" s="134">
        <f>'Expected payments %RoRE'!J63</f>
        <v>-3.9683527232681507E-3</v>
      </c>
      <c r="J132" s="134" t="str">
        <f>"##BLANK"</f>
        <v>##BLANK</v>
      </c>
      <c r="K132" s="134" t="str">
        <f>"##BLANK"</f>
        <v>##BLANK</v>
      </c>
    </row>
    <row r="133" spans="1:11" ht="18" customHeight="1" x14ac:dyDescent="0.45">
      <c r="A133" s="13" t="s">
        <v>60</v>
      </c>
      <c r="B133" s="83" t="s">
        <v>203</v>
      </c>
      <c r="C133" s="18" t="s">
        <v>204</v>
      </c>
      <c r="D133" s="18" t="s">
        <v>202</v>
      </c>
      <c r="E133" s="18" t="s">
        <v>28</v>
      </c>
      <c r="F133" s="134">
        <f>'Cap &amp; Collar £m'!G23</f>
        <v>4.0000000000000001E-3</v>
      </c>
      <c r="G133" s="134">
        <f>'Cap &amp; Collar £m'!H23</f>
        <v>4.0000000000000001E-3</v>
      </c>
      <c r="H133" s="134">
        <f>'Cap &amp; Collar £m'!I23</f>
        <v>4.0000000000000001E-3</v>
      </c>
      <c r="I133" s="134">
        <f>'Cap &amp; Collar £m'!J23</f>
        <v>4.0000000000000001E-3</v>
      </c>
      <c r="J133" s="134" t="str">
        <f t="shared" ref="J133:J135" si="48">"##BLANK"</f>
        <v>##BLANK</v>
      </c>
      <c r="K133" s="134">
        <v>4.0000000000000001E-3</v>
      </c>
    </row>
    <row r="134" spans="1:11" ht="18" customHeight="1" x14ac:dyDescent="0.45">
      <c r="A134" s="13" t="s">
        <v>60</v>
      </c>
      <c r="B134" s="83" t="s">
        <v>205</v>
      </c>
      <c r="C134" s="18" t="s">
        <v>206</v>
      </c>
      <c r="D134" s="18" t="s">
        <v>202</v>
      </c>
      <c r="E134" s="18" t="s">
        <v>28</v>
      </c>
      <c r="F134" s="134">
        <f>'Cap &amp; Collar £m'!G79</f>
        <v>-4.0000000000000001E-3</v>
      </c>
      <c r="G134" s="134">
        <f>'Cap &amp; Collar £m'!H79</f>
        <v>-4.0000000000000001E-3</v>
      </c>
      <c r="H134" s="134">
        <f>'Cap &amp; Collar £m'!I79</f>
        <v>-4.0000000000000001E-3</v>
      </c>
      <c r="I134" s="134">
        <f>'Cap &amp; Collar £m'!J79</f>
        <v>-4.0000000000000001E-3</v>
      </c>
      <c r="J134" s="134" t="str">
        <f t="shared" si="48"/>
        <v>##BLANK</v>
      </c>
      <c r="K134" s="134">
        <v>-4.0000000000000001E-3</v>
      </c>
    </row>
    <row r="135" spans="1:11" ht="18" customHeight="1" x14ac:dyDescent="0.45">
      <c r="A135" s="13" t="s">
        <v>60</v>
      </c>
      <c r="B135" s="83" t="s">
        <v>207</v>
      </c>
      <c r="C135" s="18" t="s">
        <v>208</v>
      </c>
      <c r="D135" s="18" t="s">
        <v>66</v>
      </c>
      <c r="E135" s="18" t="s">
        <v>28</v>
      </c>
      <c r="F135" s="135">
        <f>Inp_3!H65</f>
        <v>77.81</v>
      </c>
      <c r="G135" s="135">
        <f>Inp_3!I65</f>
        <v>75.136666666666656</v>
      </c>
      <c r="H135" s="135">
        <f>Inp_3!J65</f>
        <v>74.95264338984947</v>
      </c>
      <c r="I135" s="135">
        <f>Inp_3!K65</f>
        <v>70.676666666666662</v>
      </c>
      <c r="J135" s="135" t="str">
        <f t="shared" si="48"/>
        <v>##BLANK</v>
      </c>
      <c r="K135" s="134" t="str">
        <f>"##BLANK"</f>
        <v>##BLANK</v>
      </c>
    </row>
    <row r="136" spans="1:11" ht="18" customHeight="1" x14ac:dyDescent="0.45">
      <c r="A136" s="13" t="s">
        <v>60</v>
      </c>
      <c r="B136" s="83" t="s">
        <v>209</v>
      </c>
      <c r="C136" s="13" t="s">
        <v>210</v>
      </c>
      <c r="D136" s="13" t="s">
        <v>211</v>
      </c>
      <c r="E136" s="18" t="s">
        <v>28</v>
      </c>
      <c r="F136" s="14" t="str">
        <f ca="1">CONCATENATE("[…]", TEXT(NOW(),"dd/mm/yyy hh:mm:ss"))</f>
        <v>[…]12/12/2024 08:59:17</v>
      </c>
      <c r="G136" s="14" t="str">
        <f t="shared" ref="G136:K136" ca="1" si="49">CONCATENATE("[…]", TEXT(NOW(),"dd/mm/yyy hh:mm:ss"))</f>
        <v>[…]12/12/2024 08:59:17</v>
      </c>
      <c r="H136" s="14" t="str">
        <f t="shared" ca="1" si="49"/>
        <v>[…]12/12/2024 08:59:17</v>
      </c>
      <c r="I136" s="14" t="str">
        <f t="shared" ca="1" si="49"/>
        <v>[…]12/12/2024 08:59:17</v>
      </c>
      <c r="J136" s="14" t="str">
        <f t="shared" ca="1" si="49"/>
        <v>[…]12/12/2024 08:59:17</v>
      </c>
      <c r="K136" s="14" t="str">
        <f t="shared" ca="1" si="49"/>
        <v>[…]12/12/2024 08:59:17</v>
      </c>
    </row>
    <row r="137" spans="1:11" ht="18" customHeight="1" x14ac:dyDescent="0.45">
      <c r="A137" s="13" t="s">
        <v>60</v>
      </c>
      <c r="B137" s="83" t="s">
        <v>212</v>
      </c>
      <c r="C137" s="13" t="s">
        <v>213</v>
      </c>
      <c r="D137" s="13" t="s">
        <v>211</v>
      </c>
      <c r="E137" s="18" t="s">
        <v>28</v>
      </c>
      <c r="F137" s="14" t="str">
        <f ca="1">MID(CELL("filename"),SEARCH("[",CELL("filename"))+1,SEARCH("]",CELL("filename"))-SEARCH("[",CELL("filename"))-1)</f>
        <v>PR24OC34 - C-MeX RoRE payments model - checked.xlsx</v>
      </c>
      <c r="G137" s="14" t="str">
        <f t="shared" ref="G137:K137" ca="1" si="50">MID(CELL("filename"),SEARCH("[",CELL("filename"))+1,SEARCH("]",CELL("filename"))-SEARCH("[",CELL("filename"))-1)</f>
        <v>PR24OC34 - C-MeX RoRE payments model - checked.xlsx</v>
      </c>
      <c r="H137" s="14" t="str">
        <f t="shared" ca="1" si="50"/>
        <v>PR24OC34 - C-MeX RoRE payments model - checked.xlsx</v>
      </c>
      <c r="I137" s="14" t="str">
        <f t="shared" ca="1" si="50"/>
        <v>PR24OC34 - C-MeX RoRE payments model - checked.xlsx</v>
      </c>
      <c r="J137" s="14" t="str">
        <f t="shared" ca="1" si="50"/>
        <v>PR24OC34 - C-MeX RoRE payments model - checked.xlsx</v>
      </c>
      <c r="K137" s="14" t="str">
        <f t="shared" ca="1" si="50"/>
        <v>PR24OC34 - C-MeX RoRE payments model - checked.xlsx</v>
      </c>
    </row>
    <row r="138" spans="1:11" ht="18" customHeight="1" x14ac:dyDescent="0.45">
      <c r="A138" s="13" t="s">
        <v>60</v>
      </c>
      <c r="B138" s="83" t="s">
        <v>214</v>
      </c>
      <c r="C138" s="13" t="s">
        <v>215</v>
      </c>
      <c r="D138" s="13" t="s">
        <v>211</v>
      </c>
      <c r="E138" s="18" t="s">
        <v>28</v>
      </c>
      <c r="F138" s="14" t="str">
        <f>F_Inputs!$E$1</f>
        <v>Run on 27 Nov 2024 18:11</v>
      </c>
      <c r="G138" s="14" t="str">
        <f>F_Inputs!$E$1</f>
        <v>Run on 27 Nov 2024 18:11</v>
      </c>
      <c r="H138" s="14" t="str">
        <f>F_Inputs!$E$1</f>
        <v>Run on 27 Nov 2024 18:11</v>
      </c>
      <c r="I138" s="14" t="str">
        <f>F_Inputs!$E$1</f>
        <v>Run on 27 Nov 2024 18:11</v>
      </c>
      <c r="J138" s="14" t="str">
        <f>F_Inputs!$E$1</f>
        <v>Run on 27 Nov 2024 18:11</v>
      </c>
      <c r="K138" s="14" t="str">
        <f>F_Inputs!$E$1</f>
        <v>Run on 27 Nov 2024 18:11</v>
      </c>
    </row>
    <row r="139" spans="1:11" ht="18" customHeight="1" x14ac:dyDescent="0.45">
      <c r="A139" s="13" t="s">
        <v>60</v>
      </c>
      <c r="B139" s="83" t="s">
        <v>216</v>
      </c>
      <c r="C139" s="13" t="s">
        <v>217</v>
      </c>
      <c r="D139" s="13" t="s">
        <v>218</v>
      </c>
      <c r="E139" s="18" t="s">
        <v>28</v>
      </c>
      <c r="F139" s="14"/>
      <c r="G139" s="14"/>
      <c r="H139" s="14"/>
      <c r="I139" s="14"/>
      <c r="J139" s="14"/>
    </row>
    <row r="141" spans="1:11" ht="13.15" x14ac:dyDescent="0.35">
      <c r="A141" s="72" t="s">
        <v>8</v>
      </c>
      <c r="B141" s="72"/>
      <c r="C141" s="73"/>
      <c r="D141" s="73"/>
      <c r="E141" s="73"/>
      <c r="F141" s="73"/>
      <c r="G141" s="73"/>
      <c r="H141" s="73"/>
      <c r="I141" s="73"/>
      <c r="J141" s="73"/>
      <c r="K141" s="73"/>
    </row>
  </sheetData>
  <sortState xmlns:xlrd2="http://schemas.microsoft.com/office/spreadsheetml/2017/richdata2" ref="A12:E100">
    <sortCondition descending="1" ref="A12:A100"/>
  </sortState>
  <phoneticPr fontId="18" type="noConversion"/>
  <pageMargins left="0.7" right="0.7" top="0.75" bottom="0.75" header="0.3" footer="0.3"/>
  <pageSetup paperSize="9" scale="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EB11-E04B-4533-9D6A-CAA3818BB5DB}">
  <sheetPr codeName="Sheet2">
    <tabColor theme="0" tint="-0.249977111117893"/>
    <pageSetUpPr fitToPage="1"/>
  </sheetPr>
  <dimension ref="A1:AX31"/>
  <sheetViews>
    <sheetView showGridLines="0" zoomScale="80" zoomScaleNormal="80" workbookViewId="0"/>
  </sheetViews>
  <sheetFormatPr defaultColWidth="0" defaultRowHeight="13.15" customHeight="1" zeroHeight="1" x14ac:dyDescent="0.4"/>
  <cols>
    <col min="1" max="4" width="1.375" style="65" customWidth="1"/>
    <col min="5" max="5" width="2.375" style="65" customWidth="1"/>
    <col min="6" max="6" width="4" style="65" customWidth="1"/>
    <col min="7" max="7" width="2.375" style="65" customWidth="1"/>
    <col min="8" max="8" width="27.5" style="65" customWidth="1"/>
    <col min="9" max="9" width="2.375" style="65" customWidth="1"/>
    <col min="10" max="10" width="4" style="65" customWidth="1"/>
    <col min="11" max="11" width="2.375" style="65" customWidth="1"/>
    <col min="12" max="12" width="27.5" style="65" customWidth="1"/>
    <col min="13" max="13" width="2.375" style="65" customWidth="1"/>
    <col min="14" max="14" width="4" style="65" customWidth="1"/>
    <col min="15" max="16" width="2.375" style="65" customWidth="1"/>
    <col min="17" max="17" width="27.5" style="65" customWidth="1"/>
    <col min="18" max="20" width="2.375" style="65" hidden="1" customWidth="1"/>
    <col min="21" max="21" width="4" style="65" hidden="1" customWidth="1"/>
    <col min="22" max="22" width="2.375" style="65" hidden="1" customWidth="1"/>
    <col min="23" max="23" width="27.5" style="65" hidden="1" customWidth="1"/>
    <col min="24" max="24" width="2.375" style="65" hidden="1" customWidth="1"/>
    <col min="25" max="25" width="4" style="65" hidden="1" customWidth="1"/>
    <col min="26" max="26" width="2.375" style="65" hidden="1" customWidth="1"/>
    <col min="27" max="27" width="27.5" style="65" hidden="1" customWidth="1"/>
    <col min="28" max="28" width="2.375" style="65" hidden="1" customWidth="1"/>
    <col min="29" max="29" width="4" style="65" hidden="1" customWidth="1"/>
    <col min="30" max="30" width="5.125" style="65" hidden="1" customWidth="1"/>
    <col min="31" max="32" width="2.375" style="65" hidden="1" customWidth="1"/>
    <col min="33" max="33" width="27.5" style="65" hidden="1" customWidth="1"/>
    <col min="34" max="34" width="2.375" style="65" hidden="1" customWidth="1"/>
    <col min="35" max="35" width="5.125" style="65" hidden="1" customWidth="1"/>
    <col min="36" max="36" width="2.375" style="65" hidden="1" customWidth="1"/>
    <col min="37" max="37" width="27.5" style="65" hidden="1" customWidth="1"/>
    <col min="38" max="39" width="2.375" style="65" hidden="1" customWidth="1"/>
    <col min="40" max="40" width="6.25" style="48" hidden="1" customWidth="1"/>
    <col min="41" max="50" width="6.375" style="48" hidden="1" customWidth="1"/>
    <col min="51" max="16384" width="6.25" style="48" hidden="1"/>
  </cols>
  <sheetData>
    <row r="1" spans="1:40" ht="30.75" x14ac:dyDescent="0.4">
      <c r="A1" s="6" t="str">
        <f ca="1" xml:space="preserve"> RIGHT(CELL("filename", A1), LEN(CELL("filename", A1)) - SEARCH("]", CELL("filename", A1)))</f>
        <v>Conceptual Model</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row>
    <row r="2" spans="1:40" x14ac:dyDescent="0.4">
      <c r="A2" s="49"/>
      <c r="B2" s="50"/>
      <c r="C2" s="50"/>
      <c r="D2" s="50"/>
      <c r="E2" s="50"/>
      <c r="F2" s="50"/>
      <c r="G2" s="50"/>
      <c r="H2" s="51"/>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row>
    <row r="3" spans="1:40" s="52" customFormat="1" x14ac:dyDescent="0.35">
      <c r="A3" s="52" t="s">
        <v>9</v>
      </c>
    </row>
    <row r="4" spans="1:40" x14ac:dyDescent="0.4">
      <c r="A4" s="49"/>
      <c r="B4" s="50"/>
      <c r="C4" s="50"/>
      <c r="D4" s="50"/>
      <c r="E4" s="50"/>
      <c r="F4" s="50"/>
      <c r="G4" s="50"/>
      <c r="H4" s="51"/>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row>
    <row r="5" spans="1:40" x14ac:dyDescent="0.4">
      <c r="A5" s="53"/>
      <c r="B5" s="54"/>
      <c r="C5" s="54"/>
      <c r="D5" s="54"/>
      <c r="E5" s="54"/>
      <c r="F5" s="55"/>
      <c r="G5" s="56"/>
      <c r="H5" s="56"/>
      <c r="I5" s="56"/>
      <c r="J5" s="56"/>
      <c r="K5" s="57"/>
      <c r="L5" s="55"/>
      <c r="M5" s="57"/>
      <c r="N5" s="57"/>
      <c r="O5" s="57"/>
      <c r="P5" s="56"/>
      <c r="Q5" s="56"/>
      <c r="R5" s="56"/>
      <c r="S5" s="56"/>
      <c r="T5" s="56"/>
      <c r="U5" s="54"/>
      <c r="V5" s="54"/>
      <c r="W5" s="54"/>
      <c r="X5" s="54"/>
      <c r="Y5" s="54"/>
      <c r="Z5" s="54"/>
      <c r="AA5" s="54"/>
      <c r="AB5" s="54"/>
      <c r="AC5" s="54"/>
      <c r="AD5" s="54"/>
      <c r="AE5" s="54"/>
      <c r="AF5" s="54"/>
      <c r="AG5" s="54"/>
      <c r="AH5" s="54"/>
      <c r="AI5" s="54"/>
      <c r="AJ5" s="54"/>
      <c r="AK5" s="54"/>
      <c r="AL5" s="54"/>
      <c r="AM5" s="54"/>
    </row>
    <row r="6" spans="1:40" x14ac:dyDescent="0.4">
      <c r="A6" s="49"/>
      <c r="B6" s="50"/>
      <c r="C6" s="50"/>
      <c r="D6" s="50"/>
      <c r="E6" s="50"/>
      <c r="F6" s="50"/>
      <c r="G6" s="50"/>
      <c r="H6" s="50"/>
      <c r="I6" s="50"/>
      <c r="J6" s="50"/>
      <c r="K6" s="50"/>
      <c r="L6" s="51"/>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row>
    <row r="7" spans="1:40" x14ac:dyDescent="0.4">
      <c r="A7" s="49"/>
      <c r="B7" s="50"/>
      <c r="C7" s="50"/>
      <c r="D7" s="50"/>
      <c r="E7" s="50"/>
      <c r="F7" s="50"/>
      <c r="G7" s="50"/>
      <c r="H7" s="50"/>
      <c r="I7" s="50"/>
      <c r="J7" s="50"/>
      <c r="K7" s="50"/>
      <c r="L7" s="51"/>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row>
    <row r="8" spans="1:40" x14ac:dyDescent="0.4">
      <c r="A8" s="49"/>
      <c r="B8" s="50"/>
      <c r="C8" s="50"/>
      <c r="D8" s="50"/>
      <c r="E8" s="50"/>
      <c r="F8" s="50"/>
      <c r="G8" s="50"/>
      <c r="H8" s="58"/>
      <c r="I8" s="50"/>
      <c r="J8" s="50"/>
      <c r="K8" s="50"/>
      <c r="L8" s="51"/>
      <c r="M8" s="50"/>
      <c r="N8" s="50"/>
      <c r="O8" s="50"/>
      <c r="P8" s="50"/>
      <c r="Q8" s="58"/>
      <c r="R8" s="50"/>
      <c r="S8" s="50"/>
      <c r="T8" s="50"/>
      <c r="U8" s="50"/>
      <c r="V8" s="50"/>
      <c r="W8" s="50"/>
      <c r="X8" s="50"/>
      <c r="Y8" s="50"/>
      <c r="Z8" s="50"/>
      <c r="AA8" s="50"/>
      <c r="AB8" s="50"/>
      <c r="AC8" s="50"/>
      <c r="AD8" s="50"/>
      <c r="AE8" s="50"/>
      <c r="AF8" s="50"/>
      <c r="AG8" s="50"/>
      <c r="AH8" s="50"/>
      <c r="AI8" s="50"/>
      <c r="AJ8" s="50"/>
      <c r="AK8" s="50"/>
      <c r="AL8" s="50"/>
      <c r="AM8" s="50"/>
    </row>
    <row r="9" spans="1:40" x14ac:dyDescent="0.4">
      <c r="A9" s="49"/>
      <c r="B9" s="50"/>
      <c r="C9" s="50"/>
      <c r="D9" s="50"/>
      <c r="E9" s="50"/>
      <c r="F9" s="50"/>
      <c r="G9" s="50"/>
      <c r="H9" s="50"/>
      <c r="I9" s="50"/>
      <c r="J9" s="50"/>
      <c r="K9" s="50"/>
      <c r="L9" s="51"/>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row>
    <row r="10" spans="1:40" x14ac:dyDescent="0.4">
      <c r="A10" s="49"/>
      <c r="B10" s="50"/>
      <c r="C10" s="50"/>
      <c r="D10" s="50"/>
      <c r="E10" s="50"/>
      <c r="F10" s="50"/>
      <c r="G10" s="50"/>
      <c r="H10" s="50"/>
      <c r="I10" s="50"/>
      <c r="J10" s="50"/>
      <c r="K10" s="50"/>
      <c r="L10" s="51"/>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row>
    <row r="11" spans="1:40" x14ac:dyDescent="0.4">
      <c r="A11" s="49"/>
      <c r="B11" s="50"/>
      <c r="C11" s="50"/>
      <c r="D11" s="50"/>
      <c r="E11" s="50"/>
      <c r="F11" s="50"/>
      <c r="G11" s="50"/>
      <c r="H11" s="50"/>
      <c r="I11" s="50"/>
      <c r="J11" s="50"/>
      <c r="K11" s="50"/>
      <c r="L11" s="51"/>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row>
    <row r="12" spans="1:40" x14ac:dyDescent="0.4">
      <c r="A12" s="49"/>
      <c r="B12" s="50"/>
      <c r="C12" s="50"/>
      <c r="D12" s="50"/>
      <c r="E12" s="50"/>
      <c r="F12" s="50"/>
      <c r="G12" s="50"/>
      <c r="H12" s="50"/>
      <c r="I12" s="50"/>
      <c r="J12" s="50"/>
      <c r="K12" s="50"/>
      <c r="L12" s="51"/>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row>
    <row r="13" spans="1:40" x14ac:dyDescent="0.4">
      <c r="A13" s="53"/>
      <c r="B13" s="54"/>
      <c r="C13" s="54"/>
      <c r="D13" s="54"/>
      <c r="E13" s="54"/>
      <c r="F13" s="59"/>
      <c r="G13" s="60"/>
      <c r="H13" s="60"/>
      <c r="I13" s="60"/>
      <c r="J13" s="60"/>
      <c r="K13" s="60"/>
      <c r="L13" s="59"/>
      <c r="M13" s="60"/>
      <c r="N13" s="60"/>
      <c r="O13" s="60"/>
      <c r="P13" s="60"/>
      <c r="Q13" s="60"/>
      <c r="R13" s="60"/>
      <c r="S13" s="60"/>
      <c r="T13" s="60"/>
      <c r="U13" s="54"/>
      <c r="V13" s="54"/>
      <c r="W13" s="54"/>
      <c r="X13" s="54"/>
      <c r="Y13" s="54"/>
      <c r="Z13" s="54"/>
      <c r="AA13" s="54"/>
      <c r="AB13" s="54"/>
      <c r="AC13" s="54"/>
      <c r="AD13" s="54"/>
      <c r="AE13" s="54"/>
      <c r="AF13" s="54"/>
      <c r="AG13" s="54"/>
      <c r="AH13" s="54"/>
      <c r="AI13" s="54"/>
      <c r="AJ13" s="54"/>
      <c r="AK13" s="54"/>
      <c r="AL13" s="54"/>
      <c r="AM13" s="54"/>
    </row>
    <row r="14" spans="1:40" x14ac:dyDescent="0.4">
      <c r="A14" s="49"/>
      <c r="B14" s="50"/>
      <c r="C14" s="50"/>
      <c r="D14" s="50"/>
      <c r="E14" s="50"/>
      <c r="F14" s="50"/>
      <c r="G14" s="50"/>
      <c r="H14" s="50"/>
      <c r="I14" s="50"/>
      <c r="J14" s="50"/>
      <c r="K14" s="50"/>
      <c r="L14" s="51"/>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row>
    <row r="15" spans="1:40" x14ac:dyDescent="0.4">
      <c r="A15" s="49"/>
      <c r="B15" s="50"/>
      <c r="C15" s="50"/>
      <c r="D15" s="50"/>
      <c r="E15" s="50"/>
      <c r="F15" s="50"/>
      <c r="G15" s="50"/>
      <c r="H15" s="50"/>
      <c r="I15" s="50"/>
      <c r="J15" s="50"/>
      <c r="K15" s="50"/>
      <c r="L15" s="51"/>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row>
    <row r="16" spans="1:40" x14ac:dyDescent="0.4">
      <c r="A16" s="49"/>
      <c r="B16" s="50"/>
      <c r="C16" s="50"/>
      <c r="D16" s="50"/>
      <c r="E16" s="50"/>
      <c r="F16" s="50"/>
      <c r="G16" s="50"/>
      <c r="H16" s="50"/>
      <c r="I16" s="50"/>
      <c r="J16" s="50"/>
      <c r="K16" s="50"/>
      <c r="L16" s="51"/>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row>
    <row r="17" spans="1:39" x14ac:dyDescent="0.4">
      <c r="A17" s="49"/>
      <c r="B17" s="50"/>
      <c r="C17" s="50"/>
      <c r="D17" s="50"/>
      <c r="E17" s="50"/>
      <c r="F17" s="50"/>
      <c r="G17" s="50"/>
      <c r="H17" s="50"/>
      <c r="I17" s="50"/>
      <c r="J17" s="50"/>
      <c r="K17" s="50"/>
      <c r="L17" s="51"/>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row>
    <row r="18" spans="1:39" x14ac:dyDescent="0.4">
      <c r="A18" s="49"/>
      <c r="B18" s="50"/>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row>
    <row r="19" spans="1:39" x14ac:dyDescent="0.4">
      <c r="A19" s="49"/>
      <c r="B19" s="50"/>
      <c r="C19" s="50"/>
      <c r="D19" s="50"/>
      <c r="E19" s="50"/>
      <c r="F19" s="50"/>
      <c r="G19" s="50"/>
      <c r="H19" s="58"/>
      <c r="I19" s="50"/>
      <c r="J19" s="50"/>
      <c r="K19" s="50"/>
      <c r="L19" s="58"/>
      <c r="M19" s="50"/>
      <c r="N19" s="50"/>
      <c r="O19" s="50"/>
      <c r="P19" s="50"/>
      <c r="Q19" s="58"/>
      <c r="R19" s="50"/>
      <c r="S19" s="50"/>
      <c r="T19" s="50"/>
      <c r="U19" s="50"/>
      <c r="V19" s="50"/>
      <c r="W19" s="50"/>
      <c r="X19" s="50"/>
      <c r="Y19" s="50"/>
      <c r="Z19" s="50"/>
      <c r="AA19" s="50"/>
      <c r="AB19" s="50"/>
      <c r="AC19" s="50"/>
      <c r="AD19" s="50"/>
      <c r="AE19" s="50"/>
      <c r="AF19" s="50"/>
      <c r="AG19" s="50"/>
      <c r="AH19" s="50"/>
      <c r="AI19" s="50"/>
      <c r="AJ19" s="50"/>
      <c r="AK19" s="50"/>
      <c r="AL19" s="50"/>
      <c r="AM19" s="50"/>
    </row>
    <row r="20" spans="1:39" x14ac:dyDescent="0.4">
      <c r="A20" s="49"/>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row>
    <row r="21" spans="1:39" x14ac:dyDescent="0.4">
      <c r="A21" s="49"/>
      <c r="B21" s="50"/>
      <c r="C21" s="50"/>
      <c r="D21" s="50"/>
      <c r="E21" s="50"/>
      <c r="F21" s="50"/>
      <c r="G21" s="50"/>
      <c r="H21" s="50"/>
      <c r="I21" s="50"/>
      <c r="J21" s="50"/>
      <c r="K21" s="50"/>
      <c r="L21" s="51"/>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row>
    <row r="22" spans="1:39" x14ac:dyDescent="0.4">
      <c r="A22" s="49"/>
      <c r="B22" s="50"/>
      <c r="C22" s="50"/>
      <c r="D22" s="50"/>
      <c r="E22" s="50"/>
      <c r="F22" s="50"/>
      <c r="G22" s="50"/>
      <c r="H22" s="50"/>
      <c r="I22" s="50"/>
      <c r="J22" s="50"/>
      <c r="K22" s="50"/>
      <c r="L22" s="51"/>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row>
    <row r="23" spans="1:39" x14ac:dyDescent="0.4">
      <c r="A23" s="49"/>
      <c r="B23" s="50"/>
      <c r="C23" s="50"/>
      <c r="D23" s="50"/>
      <c r="E23" s="50"/>
      <c r="F23" s="50"/>
      <c r="G23" s="50"/>
      <c r="H23" s="50"/>
      <c r="I23" s="50"/>
      <c r="J23" s="50"/>
      <c r="K23" s="50"/>
      <c r="L23" s="51"/>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row>
    <row r="24" spans="1:39" x14ac:dyDescent="0.4">
      <c r="A24" s="49"/>
      <c r="B24" s="50"/>
      <c r="C24" s="50"/>
      <c r="D24" s="50"/>
      <c r="E24" s="50"/>
      <c r="F24" s="50"/>
      <c r="G24" s="50"/>
      <c r="H24" s="50"/>
      <c r="I24" s="50"/>
      <c r="J24" s="50"/>
      <c r="K24" s="50"/>
      <c r="L24" s="51"/>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row>
    <row r="25" spans="1:39" x14ac:dyDescent="0.4">
      <c r="A25" s="49"/>
      <c r="B25" s="50"/>
      <c r="C25" s="50"/>
      <c r="D25" s="50"/>
      <c r="E25" s="50"/>
      <c r="F25" s="50"/>
      <c r="G25" s="50"/>
      <c r="H25" s="50"/>
      <c r="I25" s="50"/>
      <c r="J25" s="50"/>
      <c r="K25" s="50"/>
      <c r="L25" s="51"/>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row>
    <row r="26" spans="1:39" x14ac:dyDescent="0.4">
      <c r="A26" s="49"/>
      <c r="B26" s="50"/>
      <c r="C26" s="50"/>
      <c r="D26" s="50"/>
      <c r="E26" s="50"/>
      <c r="F26" s="50"/>
      <c r="G26" s="50"/>
      <c r="H26" s="50"/>
      <c r="I26" s="50"/>
      <c r="J26" s="50"/>
      <c r="K26" s="50"/>
      <c r="L26" s="51"/>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row>
    <row r="27" spans="1:39" x14ac:dyDescent="0.4">
      <c r="A27" s="49"/>
      <c r="B27" s="50"/>
      <c r="C27" s="50"/>
      <c r="D27" s="50"/>
      <c r="E27" s="50"/>
      <c r="F27" s="50"/>
      <c r="G27" s="50"/>
      <c r="H27" s="50"/>
      <c r="I27" s="50"/>
      <c r="J27" s="50"/>
      <c r="K27" s="50"/>
      <c r="L27" s="51"/>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row>
    <row r="28" spans="1:39" x14ac:dyDescent="0.4">
      <c r="A28" s="61" t="s">
        <v>8</v>
      </c>
      <c r="B28" s="61"/>
      <c r="C28" s="62"/>
      <c r="D28" s="63"/>
      <c r="E28" s="62"/>
      <c r="F28" s="64"/>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row>
    <row r="31" spans="1:39" hidden="1" x14ac:dyDescent="0.4"/>
  </sheetData>
  <pageMargins left="0.7" right="0.7" top="0.75" bottom="0.75" header="0.3" footer="0.3"/>
  <pageSetup paperSize="9"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theme="7" tint="0.59999389629810485"/>
    <pageSetUpPr fitToPage="1"/>
  </sheetPr>
  <dimension ref="A1:P76"/>
  <sheetViews>
    <sheetView zoomScale="80" zoomScaleNormal="80" workbookViewId="0"/>
  </sheetViews>
  <sheetFormatPr defaultRowHeight="14.25" x14ac:dyDescent="0.45"/>
  <cols>
    <col min="1" max="1" width="9" style="136"/>
    <col min="2" max="2" width="24" style="136" customWidth="1"/>
    <col min="3" max="3" width="59.625" style="136" customWidth="1"/>
    <col min="4" max="4" width="9" style="136" customWidth="1"/>
    <col min="5" max="5" width="23.375" style="136" customWidth="1"/>
    <col min="6" max="6" width="9" style="136" customWidth="1"/>
    <col min="7" max="15" width="9" style="136"/>
    <col min="16" max="16" width="9" style="136" customWidth="1"/>
    <col min="17" max="16384" width="9" style="108"/>
  </cols>
  <sheetData>
    <row r="1" spans="1:15" x14ac:dyDescent="0.45">
      <c r="A1" s="13"/>
      <c r="B1" s="13"/>
      <c r="C1" s="19" t="s">
        <v>10</v>
      </c>
      <c r="D1" s="13"/>
      <c r="E1" s="19" t="s">
        <v>11</v>
      </c>
      <c r="F1" s="13"/>
      <c r="G1" s="13"/>
      <c r="H1" s="13"/>
      <c r="I1" s="13"/>
      <c r="J1" s="13"/>
      <c r="K1" s="13"/>
      <c r="L1" s="13"/>
      <c r="M1" s="13"/>
      <c r="N1" s="13"/>
      <c r="O1" s="13"/>
    </row>
    <row r="2" spans="1:15" x14ac:dyDescent="0.45">
      <c r="A2" s="13"/>
      <c r="B2" s="13"/>
      <c r="C2" s="13"/>
      <c r="D2" s="13"/>
      <c r="E2" s="13"/>
      <c r="F2" s="13"/>
      <c r="G2" s="13"/>
      <c r="H2" s="13"/>
      <c r="I2" s="13"/>
      <c r="J2" s="13"/>
      <c r="K2" s="13"/>
      <c r="L2" s="13"/>
      <c r="M2" s="13"/>
      <c r="N2" s="13"/>
      <c r="O2" s="13"/>
    </row>
    <row r="3" spans="1:15" x14ac:dyDescent="0.45">
      <c r="A3" s="196" t="s">
        <v>12</v>
      </c>
      <c r="B3" s="196" t="s">
        <v>13</v>
      </c>
      <c r="C3" s="196" t="s">
        <v>14</v>
      </c>
      <c r="D3" s="196" t="s">
        <v>15</v>
      </c>
      <c r="E3" s="196" t="s">
        <v>16</v>
      </c>
      <c r="F3" s="196" t="s">
        <v>17</v>
      </c>
      <c r="G3" s="196" t="s">
        <v>18</v>
      </c>
      <c r="H3" s="196" t="s">
        <v>19</v>
      </c>
      <c r="I3" s="196" t="s">
        <v>20</v>
      </c>
      <c r="J3" s="196" t="s">
        <v>21</v>
      </c>
      <c r="K3" s="196" t="s">
        <v>22</v>
      </c>
      <c r="L3" s="196" t="s">
        <v>23</v>
      </c>
      <c r="M3" s="196" t="s">
        <v>24</v>
      </c>
      <c r="N3" s="196" t="s">
        <v>25</v>
      </c>
      <c r="O3" s="196" t="s">
        <v>26</v>
      </c>
    </row>
    <row r="4" spans="1:15" x14ac:dyDescent="0.45">
      <c r="A4" s="196" t="s">
        <v>12</v>
      </c>
      <c r="B4" s="196" t="s">
        <v>13</v>
      </c>
      <c r="C4" s="196" t="s">
        <v>14</v>
      </c>
      <c r="D4" s="196" t="s">
        <v>15</v>
      </c>
      <c r="E4" s="196" t="s">
        <v>16</v>
      </c>
      <c r="F4" s="196" t="s">
        <v>27</v>
      </c>
      <c r="G4" s="196" t="s">
        <v>27</v>
      </c>
      <c r="H4" s="196" t="s">
        <v>27</v>
      </c>
      <c r="I4" s="196" t="s">
        <v>27</v>
      </c>
      <c r="J4" s="196" t="s">
        <v>27</v>
      </c>
      <c r="K4" s="196" t="s">
        <v>28</v>
      </c>
      <c r="L4" s="196" t="s">
        <v>28</v>
      </c>
      <c r="M4" s="196" t="s">
        <v>28</v>
      </c>
      <c r="N4" s="196" t="s">
        <v>28</v>
      </c>
      <c r="O4" s="196" t="s">
        <v>28</v>
      </c>
    </row>
    <row r="5" spans="1:15" x14ac:dyDescent="0.45">
      <c r="A5" s="196" t="s">
        <v>12</v>
      </c>
      <c r="B5" s="196" t="s">
        <v>13</v>
      </c>
      <c r="C5" s="196" t="s">
        <v>14</v>
      </c>
      <c r="D5" s="196" t="s">
        <v>15</v>
      </c>
      <c r="E5" s="196" t="s">
        <v>16</v>
      </c>
      <c r="F5" s="196" t="s">
        <v>29</v>
      </c>
      <c r="G5" s="196" t="s">
        <v>29</v>
      </c>
      <c r="H5" s="196" t="s">
        <v>29</v>
      </c>
      <c r="I5" s="196" t="s">
        <v>29</v>
      </c>
      <c r="J5" s="196" t="s">
        <v>29</v>
      </c>
      <c r="K5" s="196" t="s">
        <v>30</v>
      </c>
      <c r="L5" s="196" t="s">
        <v>30</v>
      </c>
      <c r="M5" s="196" t="s">
        <v>30</v>
      </c>
      <c r="N5" s="196" t="s">
        <v>30</v>
      </c>
      <c r="O5" s="196" t="s">
        <v>30</v>
      </c>
    </row>
    <row r="6" spans="1:15" x14ac:dyDescent="0.45">
      <c r="A6" s="196" t="s">
        <v>12</v>
      </c>
      <c r="B6" s="196" t="s">
        <v>13</v>
      </c>
      <c r="C6" s="196" t="s">
        <v>14</v>
      </c>
      <c r="D6" s="196" t="s">
        <v>15</v>
      </c>
      <c r="E6" s="196" t="s">
        <v>16</v>
      </c>
      <c r="F6" s="196" t="s">
        <v>31</v>
      </c>
      <c r="G6" s="196" t="s">
        <v>31</v>
      </c>
      <c r="H6" s="196" t="s">
        <v>31</v>
      </c>
      <c r="I6" s="196" t="s">
        <v>31</v>
      </c>
      <c r="J6" s="196" t="s">
        <v>31</v>
      </c>
      <c r="K6" s="196" t="s">
        <v>31</v>
      </c>
      <c r="L6" s="196" t="s">
        <v>31</v>
      </c>
      <c r="M6" s="196" t="s">
        <v>31</v>
      </c>
      <c r="N6" s="196" t="s">
        <v>31</v>
      </c>
      <c r="O6" s="196" t="s">
        <v>31</v>
      </c>
    </row>
    <row r="7" spans="1:15" x14ac:dyDescent="0.45">
      <c r="A7" s="13" t="s">
        <v>32</v>
      </c>
      <c r="B7" s="13" t="s">
        <v>33</v>
      </c>
      <c r="C7" s="13" t="s">
        <v>34</v>
      </c>
      <c r="D7" s="13" t="s">
        <v>35</v>
      </c>
      <c r="E7" s="13" t="s">
        <v>28</v>
      </c>
      <c r="F7" s="197" t="s">
        <v>36</v>
      </c>
      <c r="G7" s="197" t="s">
        <v>36</v>
      </c>
      <c r="H7" s="197" t="s">
        <v>36</v>
      </c>
      <c r="I7" s="197" t="s">
        <v>36</v>
      </c>
      <c r="J7" s="197" t="s">
        <v>36</v>
      </c>
      <c r="K7" s="198">
        <v>2.6305100000000001</v>
      </c>
      <c r="L7" s="198">
        <v>2.6305100000000001</v>
      </c>
      <c r="M7" s="198">
        <v>2.6305100000000001</v>
      </c>
      <c r="N7" s="198">
        <v>2.6305100000000001</v>
      </c>
      <c r="O7" s="198">
        <v>2.6305100000000001</v>
      </c>
    </row>
    <row r="8" spans="1:15" x14ac:dyDescent="0.45">
      <c r="A8" s="13" t="s">
        <v>32</v>
      </c>
      <c r="B8" s="13" t="s">
        <v>37</v>
      </c>
      <c r="C8" s="13" t="s">
        <v>38</v>
      </c>
      <c r="D8" s="13" t="s">
        <v>35</v>
      </c>
      <c r="E8" s="13" t="s">
        <v>28</v>
      </c>
      <c r="F8" s="197" t="s">
        <v>36</v>
      </c>
      <c r="G8" s="197" t="s">
        <v>36</v>
      </c>
      <c r="H8" s="197" t="s">
        <v>36</v>
      </c>
      <c r="I8" s="197" t="s">
        <v>36</v>
      </c>
      <c r="J8" s="197" t="s">
        <v>36</v>
      </c>
      <c r="K8" s="198">
        <v>-2.6305100000000001</v>
      </c>
      <c r="L8" s="198">
        <v>-2.6305100000000001</v>
      </c>
      <c r="M8" s="198">
        <v>-2.6305100000000001</v>
      </c>
      <c r="N8" s="198">
        <v>-2.6305100000000001</v>
      </c>
      <c r="O8" s="198">
        <v>-2.6305100000000001</v>
      </c>
    </row>
    <row r="9" spans="1:15" x14ac:dyDescent="0.45">
      <c r="A9" s="13" t="s">
        <v>32</v>
      </c>
      <c r="B9" s="13" t="s">
        <v>39</v>
      </c>
      <c r="C9" s="13" t="s">
        <v>40</v>
      </c>
      <c r="D9" s="13" t="s">
        <v>41</v>
      </c>
      <c r="E9" s="13" t="s">
        <v>42</v>
      </c>
      <c r="F9" s="198">
        <v>82.51</v>
      </c>
      <c r="G9" s="198">
        <v>79.14</v>
      </c>
      <c r="H9" s="198">
        <v>78.78</v>
      </c>
      <c r="I9" s="198">
        <v>76.14</v>
      </c>
      <c r="J9" s="197" t="s">
        <v>36</v>
      </c>
      <c r="K9" s="197" t="s">
        <v>36</v>
      </c>
      <c r="L9" s="197" t="s">
        <v>36</v>
      </c>
      <c r="M9" s="197" t="s">
        <v>36</v>
      </c>
      <c r="N9" s="197" t="s">
        <v>36</v>
      </c>
      <c r="O9" s="197" t="s">
        <v>36</v>
      </c>
    </row>
    <row r="10" spans="1:15" x14ac:dyDescent="0.45">
      <c r="A10" s="13" t="s">
        <v>32</v>
      </c>
      <c r="B10" s="13" t="s">
        <v>43</v>
      </c>
      <c r="C10" s="13" t="s">
        <v>44</v>
      </c>
      <c r="D10" s="13" t="s">
        <v>41</v>
      </c>
      <c r="E10" s="13" t="s">
        <v>42</v>
      </c>
      <c r="F10" s="198">
        <v>83.59</v>
      </c>
      <c r="G10" s="198">
        <v>81.72</v>
      </c>
      <c r="H10" s="198">
        <v>78.760000000000005</v>
      </c>
      <c r="I10" s="198">
        <v>78.84</v>
      </c>
      <c r="J10" s="197" t="s">
        <v>36</v>
      </c>
      <c r="K10" s="197" t="s">
        <v>36</v>
      </c>
      <c r="L10" s="197" t="s">
        <v>36</v>
      </c>
      <c r="M10" s="197" t="s">
        <v>36</v>
      </c>
      <c r="N10" s="197" t="s">
        <v>36</v>
      </c>
      <c r="O10" s="197" t="s">
        <v>36</v>
      </c>
    </row>
    <row r="11" spans="1:15" x14ac:dyDescent="0.45">
      <c r="A11" s="13" t="s">
        <v>45</v>
      </c>
      <c r="B11" s="13" t="s">
        <v>33</v>
      </c>
      <c r="C11" s="13" t="s">
        <v>34</v>
      </c>
      <c r="D11" s="13" t="s">
        <v>35</v>
      </c>
      <c r="E11" s="13" t="s">
        <v>28</v>
      </c>
      <c r="F11" s="197" t="s">
        <v>36</v>
      </c>
      <c r="G11" s="197" t="s">
        <v>36</v>
      </c>
      <c r="H11" s="197" t="s">
        <v>36</v>
      </c>
      <c r="I11" s="197" t="s">
        <v>36</v>
      </c>
      <c r="J11" s="197" t="s">
        <v>36</v>
      </c>
      <c r="K11" s="198">
        <v>1.7167300000000001</v>
      </c>
      <c r="L11" s="198">
        <v>1.7167300000000001</v>
      </c>
      <c r="M11" s="198">
        <v>1.7167300000000001</v>
      </c>
      <c r="N11" s="198">
        <v>1.7167300000000001</v>
      </c>
      <c r="O11" s="198">
        <v>1.7167300000000001</v>
      </c>
    </row>
    <row r="12" spans="1:15" x14ac:dyDescent="0.45">
      <c r="A12" s="13" t="s">
        <v>45</v>
      </c>
      <c r="B12" s="13" t="s">
        <v>37</v>
      </c>
      <c r="C12" s="13" t="s">
        <v>38</v>
      </c>
      <c r="D12" s="13" t="s">
        <v>35</v>
      </c>
      <c r="E12" s="13" t="s">
        <v>28</v>
      </c>
      <c r="F12" s="197" t="s">
        <v>36</v>
      </c>
      <c r="G12" s="197" t="s">
        <v>36</v>
      </c>
      <c r="H12" s="197" t="s">
        <v>36</v>
      </c>
      <c r="I12" s="197" t="s">
        <v>36</v>
      </c>
      <c r="J12" s="197" t="s">
        <v>36</v>
      </c>
      <c r="K12" s="198">
        <v>-1.7167300000000001</v>
      </c>
      <c r="L12" s="198">
        <v>-1.7167300000000001</v>
      </c>
      <c r="M12" s="198">
        <v>-1.7167300000000001</v>
      </c>
      <c r="N12" s="198">
        <v>-1.7167300000000001</v>
      </c>
      <c r="O12" s="198">
        <v>-1.7167300000000001</v>
      </c>
    </row>
    <row r="13" spans="1:15" x14ac:dyDescent="0.45">
      <c r="A13" s="13" t="s">
        <v>45</v>
      </c>
      <c r="B13" s="13" t="s">
        <v>39</v>
      </c>
      <c r="C13" s="13" t="s">
        <v>40</v>
      </c>
      <c r="D13" s="13" t="s">
        <v>41</v>
      </c>
      <c r="E13" s="13" t="s">
        <v>42</v>
      </c>
      <c r="F13" s="198">
        <v>83.11</v>
      </c>
      <c r="G13" s="198">
        <v>80.72</v>
      </c>
      <c r="H13" s="198">
        <v>80.41</v>
      </c>
      <c r="I13" s="198">
        <v>78.33</v>
      </c>
      <c r="J13" s="197" t="s">
        <v>36</v>
      </c>
      <c r="K13" s="197" t="s">
        <v>36</v>
      </c>
      <c r="L13" s="197" t="s">
        <v>36</v>
      </c>
      <c r="M13" s="197" t="s">
        <v>36</v>
      </c>
      <c r="N13" s="197" t="s">
        <v>36</v>
      </c>
      <c r="O13" s="197" t="s">
        <v>36</v>
      </c>
    </row>
    <row r="14" spans="1:15" x14ac:dyDescent="0.45">
      <c r="A14" s="13" t="s">
        <v>45</v>
      </c>
      <c r="B14" s="13" t="s">
        <v>43</v>
      </c>
      <c r="C14" s="13" t="s">
        <v>44</v>
      </c>
      <c r="D14" s="13" t="s">
        <v>41</v>
      </c>
      <c r="E14" s="13" t="s">
        <v>42</v>
      </c>
      <c r="F14" s="198">
        <v>87.19</v>
      </c>
      <c r="G14" s="198">
        <v>85.14</v>
      </c>
      <c r="H14" s="198">
        <v>85.43</v>
      </c>
      <c r="I14" s="198">
        <v>80.92</v>
      </c>
      <c r="J14" s="197" t="s">
        <v>36</v>
      </c>
      <c r="K14" s="197" t="s">
        <v>36</v>
      </c>
      <c r="L14" s="197" t="s">
        <v>36</v>
      </c>
      <c r="M14" s="197" t="s">
        <v>36</v>
      </c>
      <c r="N14" s="197" t="s">
        <v>36</v>
      </c>
      <c r="O14" s="197" t="s">
        <v>36</v>
      </c>
    </row>
    <row r="15" spans="1:15" x14ac:dyDescent="0.45">
      <c r="A15" s="13" t="s">
        <v>46</v>
      </c>
      <c r="B15" s="13" t="s">
        <v>33</v>
      </c>
      <c r="C15" s="13" t="s">
        <v>34</v>
      </c>
      <c r="D15" s="13" t="s">
        <v>35</v>
      </c>
      <c r="E15" s="13" t="s">
        <v>28</v>
      </c>
      <c r="F15" s="197" t="s">
        <v>36</v>
      </c>
      <c r="G15" s="197" t="s">
        <v>36</v>
      </c>
      <c r="H15" s="197" t="s">
        <v>36</v>
      </c>
      <c r="I15" s="197" t="s">
        <v>36</v>
      </c>
      <c r="J15" s="197" t="s">
        <v>36</v>
      </c>
      <c r="K15" s="198">
        <v>3.6499999999999998E-2</v>
      </c>
      <c r="L15" s="198">
        <v>3.6499999999999998E-2</v>
      </c>
      <c r="M15" s="198">
        <v>3.6499999999999998E-2</v>
      </c>
      <c r="N15" s="198">
        <v>3.6499999999999998E-2</v>
      </c>
      <c r="O15" s="198">
        <v>3.6499999999999998E-2</v>
      </c>
    </row>
    <row r="16" spans="1:15" x14ac:dyDescent="0.45">
      <c r="A16" s="13" t="s">
        <v>46</v>
      </c>
      <c r="B16" s="13" t="s">
        <v>37</v>
      </c>
      <c r="C16" s="13" t="s">
        <v>38</v>
      </c>
      <c r="D16" s="13" t="s">
        <v>35</v>
      </c>
      <c r="E16" s="13" t="s">
        <v>28</v>
      </c>
      <c r="F16" s="197" t="s">
        <v>36</v>
      </c>
      <c r="G16" s="197" t="s">
        <v>36</v>
      </c>
      <c r="H16" s="197" t="s">
        <v>36</v>
      </c>
      <c r="I16" s="197" t="s">
        <v>36</v>
      </c>
      <c r="J16" s="197" t="s">
        <v>36</v>
      </c>
      <c r="K16" s="198">
        <v>-3.6499999999999998E-2</v>
      </c>
      <c r="L16" s="198">
        <v>-3.6499999999999998E-2</v>
      </c>
      <c r="M16" s="198">
        <v>-3.6499999999999998E-2</v>
      </c>
      <c r="N16" s="198">
        <v>-3.6499999999999998E-2</v>
      </c>
      <c r="O16" s="198">
        <v>-3.6499999999999998E-2</v>
      </c>
    </row>
    <row r="17" spans="1:15" x14ac:dyDescent="0.45">
      <c r="A17" s="13" t="s">
        <v>46</v>
      </c>
      <c r="B17" s="13" t="s">
        <v>39</v>
      </c>
      <c r="C17" s="13" t="s">
        <v>40</v>
      </c>
      <c r="D17" s="13" t="s">
        <v>41</v>
      </c>
      <c r="E17" s="13" t="s">
        <v>42</v>
      </c>
      <c r="F17" s="198">
        <v>77.9880450982849</v>
      </c>
      <c r="G17" s="198">
        <v>76.472855181690704</v>
      </c>
      <c r="H17" s="198">
        <v>77.88</v>
      </c>
      <c r="I17" s="198">
        <v>72.569999999999993</v>
      </c>
      <c r="J17" s="197" t="s">
        <v>36</v>
      </c>
      <c r="K17" s="197" t="s">
        <v>36</v>
      </c>
      <c r="L17" s="197" t="s">
        <v>36</v>
      </c>
      <c r="M17" s="197" t="s">
        <v>36</v>
      </c>
      <c r="N17" s="197" t="s">
        <v>36</v>
      </c>
      <c r="O17" s="197" t="s">
        <v>36</v>
      </c>
    </row>
    <row r="18" spans="1:15" x14ac:dyDescent="0.45">
      <c r="A18" s="13" t="s">
        <v>46</v>
      </c>
      <c r="B18" s="13" t="s">
        <v>43</v>
      </c>
      <c r="C18" s="13" t="s">
        <v>44</v>
      </c>
      <c r="D18" s="13" t="s">
        <v>41</v>
      </c>
      <c r="E18" s="13" t="s">
        <v>42</v>
      </c>
      <c r="F18" s="198">
        <v>84.775493053649399</v>
      </c>
      <c r="G18" s="198">
        <v>81.083463952147099</v>
      </c>
      <c r="H18" s="198">
        <v>82.18</v>
      </c>
      <c r="I18" s="198">
        <v>82.2</v>
      </c>
      <c r="J18" s="197" t="s">
        <v>36</v>
      </c>
      <c r="K18" s="197" t="s">
        <v>36</v>
      </c>
      <c r="L18" s="197" t="s">
        <v>36</v>
      </c>
      <c r="M18" s="197" t="s">
        <v>36</v>
      </c>
      <c r="N18" s="197" t="s">
        <v>36</v>
      </c>
      <c r="O18" s="197" t="s">
        <v>36</v>
      </c>
    </row>
    <row r="19" spans="1:15" x14ac:dyDescent="0.45">
      <c r="A19" s="13" t="s">
        <v>47</v>
      </c>
      <c r="B19" s="13" t="s">
        <v>33</v>
      </c>
      <c r="C19" s="13" t="s">
        <v>34</v>
      </c>
      <c r="D19" s="13" t="s">
        <v>35</v>
      </c>
      <c r="E19" s="13" t="s">
        <v>28</v>
      </c>
      <c r="F19" s="197" t="s">
        <v>36</v>
      </c>
      <c r="G19" s="197" t="s">
        <v>36</v>
      </c>
      <c r="H19" s="197" t="s">
        <v>36</v>
      </c>
      <c r="I19" s="197" t="s">
        <v>36</v>
      </c>
      <c r="J19" s="197" t="s">
        <v>36</v>
      </c>
      <c r="K19" s="198">
        <v>1.3894500000000001</v>
      </c>
      <c r="L19" s="198">
        <v>1.3894500000000001</v>
      </c>
      <c r="M19" s="198">
        <v>1.3894500000000001</v>
      </c>
      <c r="N19" s="198">
        <v>1.3894500000000001</v>
      </c>
      <c r="O19" s="198">
        <v>1.3894500000000001</v>
      </c>
    </row>
    <row r="20" spans="1:15" x14ac:dyDescent="0.45">
      <c r="A20" s="13" t="s">
        <v>47</v>
      </c>
      <c r="B20" s="13" t="s">
        <v>37</v>
      </c>
      <c r="C20" s="13" t="s">
        <v>38</v>
      </c>
      <c r="D20" s="13" t="s">
        <v>35</v>
      </c>
      <c r="E20" s="13" t="s">
        <v>28</v>
      </c>
      <c r="F20" s="197" t="s">
        <v>36</v>
      </c>
      <c r="G20" s="197" t="s">
        <v>36</v>
      </c>
      <c r="H20" s="197" t="s">
        <v>36</v>
      </c>
      <c r="I20" s="197" t="s">
        <v>36</v>
      </c>
      <c r="J20" s="197" t="s">
        <v>36</v>
      </c>
      <c r="K20" s="198">
        <v>-1.3894500000000001</v>
      </c>
      <c r="L20" s="198">
        <v>-1.3894500000000001</v>
      </c>
      <c r="M20" s="198">
        <v>-1.3894500000000001</v>
      </c>
      <c r="N20" s="198">
        <v>-1.3894500000000001</v>
      </c>
      <c r="O20" s="198">
        <v>-1.3894500000000001</v>
      </c>
    </row>
    <row r="21" spans="1:15" x14ac:dyDescent="0.45">
      <c r="A21" s="13" t="s">
        <v>47</v>
      </c>
      <c r="B21" s="13" t="s">
        <v>39</v>
      </c>
      <c r="C21" s="13" t="s">
        <v>40</v>
      </c>
      <c r="D21" s="13" t="s">
        <v>41</v>
      </c>
      <c r="E21" s="13" t="s">
        <v>42</v>
      </c>
      <c r="F21" s="198">
        <v>84.39</v>
      </c>
      <c r="G21" s="198">
        <v>83.1</v>
      </c>
      <c r="H21" s="198">
        <v>83.722388815466999</v>
      </c>
      <c r="I21" s="198">
        <v>81.41</v>
      </c>
      <c r="J21" s="197" t="s">
        <v>36</v>
      </c>
      <c r="K21" s="197" t="s">
        <v>36</v>
      </c>
      <c r="L21" s="197" t="s">
        <v>36</v>
      </c>
      <c r="M21" s="197" t="s">
        <v>36</v>
      </c>
      <c r="N21" s="197" t="s">
        <v>36</v>
      </c>
      <c r="O21" s="197" t="s">
        <v>36</v>
      </c>
    </row>
    <row r="22" spans="1:15" x14ac:dyDescent="0.45">
      <c r="A22" s="13" t="s">
        <v>47</v>
      </c>
      <c r="B22" s="13" t="s">
        <v>43</v>
      </c>
      <c r="C22" s="13" t="s">
        <v>44</v>
      </c>
      <c r="D22" s="13" t="s">
        <v>41</v>
      </c>
      <c r="E22" s="13" t="s">
        <v>42</v>
      </c>
      <c r="F22" s="198">
        <v>87.13</v>
      </c>
      <c r="G22" s="198">
        <v>85.82</v>
      </c>
      <c r="H22" s="198">
        <v>83.767260975900797</v>
      </c>
      <c r="I22" s="198">
        <v>81.39</v>
      </c>
      <c r="J22" s="197" t="s">
        <v>36</v>
      </c>
      <c r="K22" s="197" t="s">
        <v>36</v>
      </c>
      <c r="L22" s="197" t="s">
        <v>36</v>
      </c>
      <c r="M22" s="197" t="s">
        <v>36</v>
      </c>
      <c r="N22" s="197" t="s">
        <v>36</v>
      </c>
      <c r="O22" s="197" t="s">
        <v>36</v>
      </c>
    </row>
    <row r="23" spans="1:15" x14ac:dyDescent="0.45">
      <c r="A23" s="13" t="s">
        <v>48</v>
      </c>
      <c r="B23" s="13" t="s">
        <v>33</v>
      </c>
      <c r="C23" s="13" t="s">
        <v>34</v>
      </c>
      <c r="D23" s="13" t="s">
        <v>35</v>
      </c>
      <c r="E23" s="13" t="s">
        <v>28</v>
      </c>
      <c r="F23" s="197" t="s">
        <v>36</v>
      </c>
      <c r="G23" s="197" t="s">
        <v>36</v>
      </c>
      <c r="H23" s="197" t="s">
        <v>36</v>
      </c>
      <c r="I23" s="197" t="s">
        <v>36</v>
      </c>
      <c r="J23" s="197" t="s">
        <v>36</v>
      </c>
      <c r="K23" s="198">
        <v>3.2582399999999998</v>
      </c>
      <c r="L23" s="198">
        <v>3.2582399999999998</v>
      </c>
      <c r="M23" s="198">
        <v>3.2582399999999998</v>
      </c>
      <c r="N23" s="198">
        <v>3.2582399999999998</v>
      </c>
      <c r="O23" s="198">
        <v>3.2582399999999998</v>
      </c>
    </row>
    <row r="24" spans="1:15" x14ac:dyDescent="0.45">
      <c r="A24" s="13" t="s">
        <v>48</v>
      </c>
      <c r="B24" s="13" t="s">
        <v>37</v>
      </c>
      <c r="C24" s="13" t="s">
        <v>38</v>
      </c>
      <c r="D24" s="13" t="s">
        <v>35</v>
      </c>
      <c r="E24" s="13" t="s">
        <v>28</v>
      </c>
      <c r="F24" s="197" t="s">
        <v>36</v>
      </c>
      <c r="G24" s="197" t="s">
        <v>36</v>
      </c>
      <c r="H24" s="197" t="s">
        <v>36</v>
      </c>
      <c r="I24" s="197" t="s">
        <v>36</v>
      </c>
      <c r="J24" s="197" t="s">
        <v>36</v>
      </c>
      <c r="K24" s="198">
        <v>-3.2582399999999998</v>
      </c>
      <c r="L24" s="198">
        <v>-3.2582399999999998</v>
      </c>
      <c r="M24" s="198">
        <v>-3.2582399999999998</v>
      </c>
      <c r="N24" s="198">
        <v>-3.2582399999999998</v>
      </c>
      <c r="O24" s="198">
        <v>-3.2582399999999998</v>
      </c>
    </row>
    <row r="25" spans="1:15" x14ac:dyDescent="0.45">
      <c r="A25" s="13" t="s">
        <v>48</v>
      </c>
      <c r="B25" s="13" t="s">
        <v>39</v>
      </c>
      <c r="C25" s="13" t="s">
        <v>40</v>
      </c>
      <c r="D25" s="13" t="s">
        <v>41</v>
      </c>
      <c r="E25" s="13" t="s">
        <v>42</v>
      </c>
      <c r="F25" s="198">
        <v>78.341999999999999</v>
      </c>
      <c r="G25" s="198">
        <v>76.58</v>
      </c>
      <c r="H25" s="198">
        <v>74.97</v>
      </c>
      <c r="I25" s="198">
        <v>69.150000000000006</v>
      </c>
      <c r="J25" s="197" t="s">
        <v>36</v>
      </c>
      <c r="K25" s="197" t="s">
        <v>36</v>
      </c>
      <c r="L25" s="197" t="s">
        <v>36</v>
      </c>
      <c r="M25" s="197" t="s">
        <v>36</v>
      </c>
      <c r="N25" s="197" t="s">
        <v>36</v>
      </c>
      <c r="O25" s="197" t="s">
        <v>36</v>
      </c>
    </row>
    <row r="26" spans="1:15" x14ac:dyDescent="0.45">
      <c r="A26" s="13" t="s">
        <v>48</v>
      </c>
      <c r="B26" s="13" t="s">
        <v>43</v>
      </c>
      <c r="C26" s="13" t="s">
        <v>44</v>
      </c>
      <c r="D26" s="13" t="s">
        <v>41</v>
      </c>
      <c r="E26" s="13" t="s">
        <v>42</v>
      </c>
      <c r="F26" s="198">
        <v>86.35</v>
      </c>
      <c r="G26" s="198">
        <v>84.63</v>
      </c>
      <c r="H26" s="198">
        <v>83.19</v>
      </c>
      <c r="I26" s="198">
        <v>79.2</v>
      </c>
      <c r="J26" s="197" t="s">
        <v>36</v>
      </c>
      <c r="K26" s="197" t="s">
        <v>36</v>
      </c>
      <c r="L26" s="197" t="s">
        <v>36</v>
      </c>
      <c r="M26" s="197" t="s">
        <v>36</v>
      </c>
      <c r="N26" s="197" t="s">
        <v>36</v>
      </c>
      <c r="O26" s="197" t="s">
        <v>36</v>
      </c>
    </row>
    <row r="27" spans="1:15" x14ac:dyDescent="0.45">
      <c r="A27" s="13" t="s">
        <v>49</v>
      </c>
      <c r="B27" s="13" t="s">
        <v>33</v>
      </c>
      <c r="C27" s="13" t="s">
        <v>34</v>
      </c>
      <c r="D27" s="13" t="s">
        <v>35</v>
      </c>
      <c r="E27" s="13" t="s">
        <v>28</v>
      </c>
      <c r="F27" s="197" t="s">
        <v>36</v>
      </c>
      <c r="G27" s="197" t="s">
        <v>36</v>
      </c>
      <c r="H27" s="197" t="s">
        <v>36</v>
      </c>
      <c r="I27" s="197" t="s">
        <v>36</v>
      </c>
      <c r="J27" s="197" t="s">
        <v>36</v>
      </c>
      <c r="K27" s="198">
        <v>1.06595</v>
      </c>
      <c r="L27" s="198">
        <v>1.06595</v>
      </c>
      <c r="M27" s="198">
        <v>1.06595</v>
      </c>
      <c r="N27" s="198">
        <v>1.06595</v>
      </c>
      <c r="O27" s="198">
        <v>1.06595</v>
      </c>
    </row>
    <row r="28" spans="1:15" x14ac:dyDescent="0.45">
      <c r="A28" s="13" t="s">
        <v>49</v>
      </c>
      <c r="B28" s="13" t="s">
        <v>37</v>
      </c>
      <c r="C28" s="13" t="s">
        <v>38</v>
      </c>
      <c r="D28" s="13" t="s">
        <v>35</v>
      </c>
      <c r="E28" s="13" t="s">
        <v>28</v>
      </c>
      <c r="F28" s="197" t="s">
        <v>36</v>
      </c>
      <c r="G28" s="197" t="s">
        <v>36</v>
      </c>
      <c r="H28" s="197" t="s">
        <v>36</v>
      </c>
      <c r="I28" s="197" t="s">
        <v>36</v>
      </c>
      <c r="J28" s="197" t="s">
        <v>36</v>
      </c>
      <c r="K28" s="198">
        <v>-1.06595</v>
      </c>
      <c r="L28" s="198">
        <v>-1.06595</v>
      </c>
      <c r="M28" s="198">
        <v>-1.06595</v>
      </c>
      <c r="N28" s="198">
        <v>-1.06595</v>
      </c>
      <c r="O28" s="198">
        <v>-1.06595</v>
      </c>
    </row>
    <row r="29" spans="1:15" x14ac:dyDescent="0.45">
      <c r="A29" s="13" t="s">
        <v>49</v>
      </c>
      <c r="B29" s="13" t="s">
        <v>39</v>
      </c>
      <c r="C29" s="13" t="s">
        <v>40</v>
      </c>
      <c r="D29" s="13" t="s">
        <v>41</v>
      </c>
      <c r="E29" s="13" t="s">
        <v>42</v>
      </c>
      <c r="F29" s="198">
        <v>80.92</v>
      </c>
      <c r="G29" s="198">
        <v>78.59</v>
      </c>
      <c r="H29" s="198">
        <v>76.84</v>
      </c>
      <c r="I29" s="198">
        <v>74.88</v>
      </c>
      <c r="J29" s="197" t="s">
        <v>36</v>
      </c>
      <c r="K29" s="197" t="s">
        <v>36</v>
      </c>
      <c r="L29" s="197" t="s">
        <v>36</v>
      </c>
      <c r="M29" s="197" t="s">
        <v>36</v>
      </c>
      <c r="N29" s="197" t="s">
        <v>36</v>
      </c>
      <c r="O29" s="197" t="s">
        <v>36</v>
      </c>
    </row>
    <row r="30" spans="1:15" x14ac:dyDescent="0.45">
      <c r="A30" s="13" t="s">
        <v>49</v>
      </c>
      <c r="B30" s="13" t="s">
        <v>43</v>
      </c>
      <c r="C30" s="13" t="s">
        <v>44</v>
      </c>
      <c r="D30" s="13" t="s">
        <v>41</v>
      </c>
      <c r="E30" s="13" t="s">
        <v>42</v>
      </c>
      <c r="F30" s="198">
        <v>80.989999999999995</v>
      </c>
      <c r="G30" s="198">
        <v>78.37</v>
      </c>
      <c r="H30" s="198">
        <v>76.06</v>
      </c>
      <c r="I30" s="198">
        <v>70.64</v>
      </c>
      <c r="J30" s="197" t="s">
        <v>36</v>
      </c>
      <c r="K30" s="197" t="s">
        <v>36</v>
      </c>
      <c r="L30" s="197" t="s">
        <v>36</v>
      </c>
      <c r="M30" s="197" t="s">
        <v>36</v>
      </c>
      <c r="N30" s="197" t="s">
        <v>36</v>
      </c>
      <c r="O30" s="197" t="s">
        <v>36</v>
      </c>
    </row>
    <row r="31" spans="1:15" x14ac:dyDescent="0.45">
      <c r="A31" s="13" t="s">
        <v>50</v>
      </c>
      <c r="B31" s="13" t="s">
        <v>33</v>
      </c>
      <c r="C31" s="13" t="s">
        <v>34</v>
      </c>
      <c r="D31" s="13" t="s">
        <v>35</v>
      </c>
      <c r="E31" s="13" t="s">
        <v>28</v>
      </c>
      <c r="F31" s="197" t="s">
        <v>36</v>
      </c>
      <c r="G31" s="197" t="s">
        <v>36</v>
      </c>
      <c r="H31" s="197" t="s">
        <v>36</v>
      </c>
      <c r="I31" s="197" t="s">
        <v>36</v>
      </c>
      <c r="J31" s="197" t="s">
        <v>36</v>
      </c>
      <c r="K31" s="198">
        <v>1.83223</v>
      </c>
      <c r="L31" s="198">
        <v>1.83223</v>
      </c>
      <c r="M31" s="198">
        <v>1.83223</v>
      </c>
      <c r="N31" s="198">
        <v>1.83223</v>
      </c>
      <c r="O31" s="198">
        <v>1.83223</v>
      </c>
    </row>
    <row r="32" spans="1:15" x14ac:dyDescent="0.45">
      <c r="A32" s="13" t="s">
        <v>50</v>
      </c>
      <c r="B32" s="13" t="s">
        <v>37</v>
      </c>
      <c r="C32" s="13" t="s">
        <v>38</v>
      </c>
      <c r="D32" s="13" t="s">
        <v>35</v>
      </c>
      <c r="E32" s="13" t="s">
        <v>28</v>
      </c>
      <c r="F32" s="197" t="s">
        <v>36</v>
      </c>
      <c r="G32" s="197" t="s">
        <v>36</v>
      </c>
      <c r="H32" s="197" t="s">
        <v>36</v>
      </c>
      <c r="I32" s="197" t="s">
        <v>36</v>
      </c>
      <c r="J32" s="197" t="s">
        <v>36</v>
      </c>
      <c r="K32" s="198">
        <v>-1.83223</v>
      </c>
      <c r="L32" s="198">
        <v>-1.83223</v>
      </c>
      <c r="M32" s="198">
        <v>-1.83223</v>
      </c>
      <c r="N32" s="198">
        <v>-1.83223</v>
      </c>
      <c r="O32" s="198">
        <v>-1.83223</v>
      </c>
    </row>
    <row r="33" spans="1:15" x14ac:dyDescent="0.45">
      <c r="A33" s="13" t="s">
        <v>50</v>
      </c>
      <c r="B33" s="13" t="s">
        <v>39</v>
      </c>
      <c r="C33" s="13" t="s">
        <v>40</v>
      </c>
      <c r="D33" s="13" t="s">
        <v>41</v>
      </c>
      <c r="E33" s="13" t="s">
        <v>42</v>
      </c>
      <c r="F33" s="198">
        <v>67.501454010366999</v>
      </c>
      <c r="G33" s="198">
        <v>69.33</v>
      </c>
      <c r="H33" s="198">
        <v>66.69</v>
      </c>
      <c r="I33" s="198">
        <v>63.57</v>
      </c>
      <c r="J33" s="197" t="s">
        <v>36</v>
      </c>
      <c r="K33" s="197" t="s">
        <v>36</v>
      </c>
      <c r="L33" s="197" t="s">
        <v>36</v>
      </c>
      <c r="M33" s="197" t="s">
        <v>36</v>
      </c>
      <c r="N33" s="197" t="s">
        <v>36</v>
      </c>
      <c r="O33" s="197" t="s">
        <v>36</v>
      </c>
    </row>
    <row r="34" spans="1:15" x14ac:dyDescent="0.45">
      <c r="A34" s="13" t="s">
        <v>50</v>
      </c>
      <c r="B34" s="13" t="s">
        <v>43</v>
      </c>
      <c r="C34" s="13" t="s">
        <v>44</v>
      </c>
      <c r="D34" s="13" t="s">
        <v>41</v>
      </c>
      <c r="E34" s="13" t="s">
        <v>42</v>
      </c>
      <c r="F34" s="198">
        <v>81.787499999999994</v>
      </c>
      <c r="G34" s="198">
        <v>74.66</v>
      </c>
      <c r="H34" s="198">
        <v>72.849999999999994</v>
      </c>
      <c r="I34" s="198">
        <v>70.17</v>
      </c>
      <c r="J34" s="197" t="s">
        <v>36</v>
      </c>
      <c r="K34" s="197" t="s">
        <v>36</v>
      </c>
      <c r="L34" s="197" t="s">
        <v>36</v>
      </c>
      <c r="M34" s="197" t="s">
        <v>36</v>
      </c>
      <c r="N34" s="197" t="s">
        <v>36</v>
      </c>
      <c r="O34" s="197" t="s">
        <v>36</v>
      </c>
    </row>
    <row r="35" spans="1:15" x14ac:dyDescent="0.45">
      <c r="A35" s="13" t="s">
        <v>51</v>
      </c>
      <c r="B35" s="13" t="s">
        <v>33</v>
      </c>
      <c r="C35" s="13" t="s">
        <v>34</v>
      </c>
      <c r="D35" s="13" t="s">
        <v>35</v>
      </c>
      <c r="E35" s="13" t="s">
        <v>28</v>
      </c>
      <c r="F35" s="197" t="s">
        <v>36</v>
      </c>
      <c r="G35" s="197" t="s">
        <v>36</v>
      </c>
      <c r="H35" s="197" t="s">
        <v>36</v>
      </c>
      <c r="I35" s="197" t="s">
        <v>36</v>
      </c>
      <c r="J35" s="197" t="s">
        <v>36</v>
      </c>
      <c r="K35" s="198">
        <v>4.4272999999999998</v>
      </c>
      <c r="L35" s="198">
        <v>4.4272999999999998</v>
      </c>
      <c r="M35" s="198">
        <v>4.4272999999999998</v>
      </c>
      <c r="N35" s="198">
        <v>4.4272999999999998</v>
      </c>
      <c r="O35" s="198">
        <v>4.4272999999999998</v>
      </c>
    </row>
    <row r="36" spans="1:15" x14ac:dyDescent="0.45">
      <c r="A36" s="13" t="s">
        <v>51</v>
      </c>
      <c r="B36" s="13" t="s">
        <v>37</v>
      </c>
      <c r="C36" s="13" t="s">
        <v>38</v>
      </c>
      <c r="D36" s="13" t="s">
        <v>35</v>
      </c>
      <c r="E36" s="13" t="s">
        <v>28</v>
      </c>
      <c r="F36" s="197" t="s">
        <v>36</v>
      </c>
      <c r="G36" s="197" t="s">
        <v>36</v>
      </c>
      <c r="H36" s="197" t="s">
        <v>36</v>
      </c>
      <c r="I36" s="197" t="s">
        <v>36</v>
      </c>
      <c r="J36" s="197" t="s">
        <v>36</v>
      </c>
      <c r="K36" s="198">
        <v>-4.4272999999999998</v>
      </c>
      <c r="L36" s="198">
        <v>-4.4272999999999998</v>
      </c>
      <c r="M36" s="198">
        <v>-4.4272999999999998</v>
      </c>
      <c r="N36" s="198">
        <v>-4.4272999999999998</v>
      </c>
      <c r="O36" s="198">
        <v>-4.4272999999999998</v>
      </c>
    </row>
    <row r="37" spans="1:15" x14ac:dyDescent="0.45">
      <c r="A37" s="13" t="s">
        <v>51</v>
      </c>
      <c r="B37" s="13" t="s">
        <v>39</v>
      </c>
      <c r="C37" s="13" t="s">
        <v>40</v>
      </c>
      <c r="D37" s="13" t="s">
        <v>41</v>
      </c>
      <c r="E37" s="13" t="s">
        <v>42</v>
      </c>
      <c r="F37" s="198">
        <v>65.650000000000006</v>
      </c>
      <c r="G37" s="198">
        <v>60.997016268308698</v>
      </c>
      <c r="H37" s="198">
        <v>59.47</v>
      </c>
      <c r="I37" s="198">
        <v>57.97</v>
      </c>
      <c r="J37" s="197" t="s">
        <v>36</v>
      </c>
      <c r="K37" s="197" t="s">
        <v>36</v>
      </c>
      <c r="L37" s="197" t="s">
        <v>36</v>
      </c>
      <c r="M37" s="197" t="s">
        <v>36</v>
      </c>
      <c r="N37" s="197" t="s">
        <v>36</v>
      </c>
      <c r="O37" s="197" t="s">
        <v>36</v>
      </c>
    </row>
    <row r="38" spans="1:15" x14ac:dyDescent="0.45">
      <c r="A38" s="13" t="s">
        <v>51</v>
      </c>
      <c r="B38" s="13" t="s">
        <v>43</v>
      </c>
      <c r="C38" s="13" t="s">
        <v>44</v>
      </c>
      <c r="D38" s="13" t="s">
        <v>41</v>
      </c>
      <c r="E38" s="13" t="s">
        <v>42</v>
      </c>
      <c r="F38" s="198">
        <v>80.180000000000007</v>
      </c>
      <c r="G38" s="198">
        <v>76.7232688472901</v>
      </c>
      <c r="H38" s="198">
        <v>74.650000000000006</v>
      </c>
      <c r="I38" s="198">
        <v>71.739999999999995</v>
      </c>
      <c r="J38" s="197" t="s">
        <v>36</v>
      </c>
      <c r="K38" s="197" t="s">
        <v>36</v>
      </c>
      <c r="L38" s="197" t="s">
        <v>36</v>
      </c>
      <c r="M38" s="197" t="s">
        <v>36</v>
      </c>
      <c r="N38" s="197" t="s">
        <v>36</v>
      </c>
      <c r="O38" s="197" t="s">
        <v>36</v>
      </c>
    </row>
    <row r="39" spans="1:15" x14ac:dyDescent="0.45">
      <c r="A39" s="13" t="s">
        <v>52</v>
      </c>
      <c r="B39" s="13" t="s">
        <v>33</v>
      </c>
      <c r="C39" s="13" t="s">
        <v>34</v>
      </c>
      <c r="D39" s="13" t="s">
        <v>35</v>
      </c>
      <c r="E39" s="13" t="s">
        <v>28</v>
      </c>
      <c r="F39" s="197" t="s">
        <v>36</v>
      </c>
      <c r="G39" s="197" t="s">
        <v>36</v>
      </c>
      <c r="H39" s="197" t="s">
        <v>36</v>
      </c>
      <c r="I39" s="197" t="s">
        <v>36</v>
      </c>
      <c r="J39" s="197" t="s">
        <v>36</v>
      </c>
      <c r="K39" s="198">
        <v>3.4204599999999998</v>
      </c>
      <c r="L39" s="198">
        <v>3.4204599999999998</v>
      </c>
      <c r="M39" s="198">
        <v>3.4204599999999998</v>
      </c>
      <c r="N39" s="198">
        <v>3.4204599999999998</v>
      </c>
      <c r="O39" s="198">
        <v>3.4204599999999998</v>
      </c>
    </row>
    <row r="40" spans="1:15" x14ac:dyDescent="0.45">
      <c r="A40" s="13" t="s">
        <v>52</v>
      </c>
      <c r="B40" s="13" t="s">
        <v>37</v>
      </c>
      <c r="C40" s="13" t="s">
        <v>38</v>
      </c>
      <c r="D40" s="13" t="s">
        <v>35</v>
      </c>
      <c r="E40" s="13" t="s">
        <v>28</v>
      </c>
      <c r="F40" s="197" t="s">
        <v>36</v>
      </c>
      <c r="G40" s="197" t="s">
        <v>36</v>
      </c>
      <c r="H40" s="197" t="s">
        <v>36</v>
      </c>
      <c r="I40" s="197" t="s">
        <v>36</v>
      </c>
      <c r="J40" s="197" t="s">
        <v>36</v>
      </c>
      <c r="K40" s="198">
        <v>-3.4204599999999998</v>
      </c>
      <c r="L40" s="198">
        <v>-3.4204599999999998</v>
      </c>
      <c r="M40" s="198">
        <v>-3.4204599999999998</v>
      </c>
      <c r="N40" s="198">
        <v>-3.4204599999999998</v>
      </c>
      <c r="O40" s="198">
        <v>-3.4204599999999998</v>
      </c>
    </row>
    <row r="41" spans="1:15" x14ac:dyDescent="0.45">
      <c r="A41" s="13" t="s">
        <v>52</v>
      </c>
      <c r="B41" s="13" t="s">
        <v>39</v>
      </c>
      <c r="C41" s="13" t="s">
        <v>40</v>
      </c>
      <c r="D41" s="13" t="s">
        <v>41</v>
      </c>
      <c r="E41" s="13" t="s">
        <v>42</v>
      </c>
      <c r="F41" s="198">
        <v>82.131750149225198</v>
      </c>
      <c r="G41" s="198">
        <v>81.821129681388797</v>
      </c>
      <c r="H41" s="198">
        <v>81.180000000000007</v>
      </c>
      <c r="I41" s="198">
        <v>78.257685690663379</v>
      </c>
      <c r="J41" s="197" t="s">
        <v>36</v>
      </c>
      <c r="K41" s="197" t="s">
        <v>36</v>
      </c>
      <c r="L41" s="197" t="s">
        <v>36</v>
      </c>
      <c r="M41" s="197" t="s">
        <v>36</v>
      </c>
      <c r="N41" s="197" t="s">
        <v>36</v>
      </c>
      <c r="O41" s="197" t="s">
        <v>36</v>
      </c>
    </row>
    <row r="42" spans="1:15" x14ac:dyDescent="0.45">
      <c r="A42" s="13" t="s">
        <v>52</v>
      </c>
      <c r="B42" s="13" t="s">
        <v>43</v>
      </c>
      <c r="C42" s="13" t="s">
        <v>44</v>
      </c>
      <c r="D42" s="13" t="s">
        <v>41</v>
      </c>
      <c r="E42" s="13" t="s">
        <v>42</v>
      </c>
      <c r="F42" s="198">
        <v>85.05</v>
      </c>
      <c r="G42" s="198">
        <v>82.189462945289407</v>
      </c>
      <c r="H42" s="198">
        <v>81.33</v>
      </c>
      <c r="I42" s="198">
        <v>78.332921346950741</v>
      </c>
      <c r="J42" s="197" t="s">
        <v>36</v>
      </c>
      <c r="K42" s="197" t="s">
        <v>36</v>
      </c>
      <c r="L42" s="197" t="s">
        <v>36</v>
      </c>
      <c r="M42" s="197" t="s">
        <v>36</v>
      </c>
      <c r="N42" s="197" t="s">
        <v>36</v>
      </c>
      <c r="O42" s="197" t="s">
        <v>36</v>
      </c>
    </row>
    <row r="43" spans="1:15" x14ac:dyDescent="0.45">
      <c r="A43" s="13" t="s">
        <v>53</v>
      </c>
      <c r="B43" s="13" t="s">
        <v>33</v>
      </c>
      <c r="C43" s="13" t="s">
        <v>34</v>
      </c>
      <c r="D43" s="13" t="s">
        <v>35</v>
      </c>
      <c r="E43" s="13" t="s">
        <v>28</v>
      </c>
      <c r="F43" s="197" t="s">
        <v>36</v>
      </c>
      <c r="G43" s="197" t="s">
        <v>36</v>
      </c>
      <c r="H43" s="197" t="s">
        <v>36</v>
      </c>
      <c r="I43" s="197" t="s">
        <v>36</v>
      </c>
      <c r="J43" s="197" t="s">
        <v>36</v>
      </c>
      <c r="K43" s="198">
        <v>1.02502</v>
      </c>
      <c r="L43" s="198">
        <v>1.02502</v>
      </c>
      <c r="M43" s="198">
        <v>1.02502</v>
      </c>
      <c r="N43" s="198">
        <v>1.02502</v>
      </c>
      <c r="O43" s="198">
        <v>1.02502</v>
      </c>
    </row>
    <row r="44" spans="1:15" x14ac:dyDescent="0.45">
      <c r="A44" s="13" t="s">
        <v>53</v>
      </c>
      <c r="B44" s="13" t="s">
        <v>37</v>
      </c>
      <c r="C44" s="13" t="s">
        <v>38</v>
      </c>
      <c r="D44" s="13" t="s">
        <v>35</v>
      </c>
      <c r="E44" s="13" t="s">
        <v>28</v>
      </c>
      <c r="F44" s="197" t="s">
        <v>36</v>
      </c>
      <c r="G44" s="197" t="s">
        <v>36</v>
      </c>
      <c r="H44" s="197" t="s">
        <v>36</v>
      </c>
      <c r="I44" s="197" t="s">
        <v>36</v>
      </c>
      <c r="J44" s="197" t="s">
        <v>36</v>
      </c>
      <c r="K44" s="198">
        <v>-1.02502</v>
      </c>
      <c r="L44" s="198">
        <v>-1.02502</v>
      </c>
      <c r="M44" s="198">
        <v>-1.02502</v>
      </c>
      <c r="N44" s="198">
        <v>-1.02502</v>
      </c>
      <c r="O44" s="198">
        <v>-1.02502</v>
      </c>
    </row>
    <row r="45" spans="1:15" x14ac:dyDescent="0.45">
      <c r="A45" s="13" t="s">
        <v>53</v>
      </c>
      <c r="B45" s="13" t="s">
        <v>39</v>
      </c>
      <c r="C45" s="13" t="s">
        <v>40</v>
      </c>
      <c r="D45" s="13" t="s">
        <v>41</v>
      </c>
      <c r="E45" s="13" t="s">
        <v>42</v>
      </c>
      <c r="F45" s="198">
        <v>86.768147918165198</v>
      </c>
      <c r="G45" s="198">
        <v>86.766584315404501</v>
      </c>
      <c r="H45" s="198">
        <v>84.344390474716604</v>
      </c>
      <c r="I45" s="198">
        <v>82.79</v>
      </c>
      <c r="J45" s="197" t="s">
        <v>36</v>
      </c>
      <c r="K45" s="197" t="s">
        <v>36</v>
      </c>
      <c r="L45" s="197" t="s">
        <v>36</v>
      </c>
      <c r="M45" s="197" t="s">
        <v>36</v>
      </c>
      <c r="N45" s="197" t="s">
        <v>36</v>
      </c>
      <c r="O45" s="197" t="s">
        <v>36</v>
      </c>
    </row>
    <row r="46" spans="1:15" x14ac:dyDescent="0.45">
      <c r="A46" s="13" t="s">
        <v>53</v>
      </c>
      <c r="B46" s="13" t="s">
        <v>43</v>
      </c>
      <c r="C46" s="13" t="s">
        <v>44</v>
      </c>
      <c r="D46" s="13" t="s">
        <v>41</v>
      </c>
      <c r="E46" s="13" t="s">
        <v>42</v>
      </c>
      <c r="F46" s="198">
        <v>85.409649685425904</v>
      </c>
      <c r="G46" s="198">
        <v>82.878963199497505</v>
      </c>
      <c r="H46" s="198">
        <v>81.6358721483425</v>
      </c>
      <c r="I46" s="198">
        <v>80.75</v>
      </c>
      <c r="J46" s="197" t="s">
        <v>36</v>
      </c>
      <c r="K46" s="197" t="s">
        <v>36</v>
      </c>
      <c r="L46" s="197" t="s">
        <v>36</v>
      </c>
      <c r="M46" s="197" t="s">
        <v>36</v>
      </c>
      <c r="N46" s="197" t="s">
        <v>36</v>
      </c>
      <c r="O46" s="197" t="s">
        <v>36</v>
      </c>
    </row>
    <row r="47" spans="1:15" x14ac:dyDescent="0.45">
      <c r="A47" s="13" t="s">
        <v>54</v>
      </c>
      <c r="B47" s="13" t="s">
        <v>33</v>
      </c>
      <c r="C47" s="13" t="s">
        <v>34</v>
      </c>
      <c r="D47" s="13" t="s">
        <v>35</v>
      </c>
      <c r="E47" s="13" t="s">
        <v>28</v>
      </c>
      <c r="F47" s="197" t="s">
        <v>36</v>
      </c>
      <c r="G47" s="197" t="s">
        <v>36</v>
      </c>
      <c r="H47" s="197" t="s">
        <v>36</v>
      </c>
      <c r="I47" s="197" t="s">
        <v>36</v>
      </c>
      <c r="J47" s="197" t="s">
        <v>36</v>
      </c>
      <c r="K47" s="198">
        <v>2.1337600000000001</v>
      </c>
      <c r="L47" s="198">
        <v>2.1337600000000001</v>
      </c>
      <c r="M47" s="198">
        <v>2.1337600000000001</v>
      </c>
      <c r="N47" s="198">
        <v>2.1337600000000001</v>
      </c>
      <c r="O47" s="198">
        <v>2.1337600000000001</v>
      </c>
    </row>
    <row r="48" spans="1:15" x14ac:dyDescent="0.45">
      <c r="A48" s="13" t="s">
        <v>54</v>
      </c>
      <c r="B48" s="13" t="s">
        <v>37</v>
      </c>
      <c r="C48" s="13" t="s">
        <v>38</v>
      </c>
      <c r="D48" s="13" t="s">
        <v>35</v>
      </c>
      <c r="E48" s="13" t="s">
        <v>28</v>
      </c>
      <c r="F48" s="197" t="s">
        <v>36</v>
      </c>
      <c r="G48" s="197" t="s">
        <v>36</v>
      </c>
      <c r="H48" s="197" t="s">
        <v>36</v>
      </c>
      <c r="I48" s="197" t="s">
        <v>36</v>
      </c>
      <c r="J48" s="197" t="s">
        <v>36</v>
      </c>
      <c r="K48" s="198">
        <v>-2.1337600000000001</v>
      </c>
      <c r="L48" s="198">
        <v>-2.1337600000000001</v>
      </c>
      <c r="M48" s="198">
        <v>-2.1337600000000001</v>
      </c>
      <c r="N48" s="198">
        <v>-2.1337600000000001</v>
      </c>
      <c r="O48" s="198">
        <v>-2.1337600000000001</v>
      </c>
    </row>
    <row r="49" spans="1:15" x14ac:dyDescent="0.45">
      <c r="A49" s="13" t="s">
        <v>54</v>
      </c>
      <c r="B49" s="13" t="s">
        <v>39</v>
      </c>
      <c r="C49" s="13" t="s">
        <v>40</v>
      </c>
      <c r="D49" s="13" t="s">
        <v>41</v>
      </c>
      <c r="E49" s="13" t="s">
        <v>42</v>
      </c>
      <c r="F49" s="198">
        <v>80.239999999999995</v>
      </c>
      <c r="G49" s="198">
        <v>77.67</v>
      </c>
      <c r="H49" s="198">
        <v>76.959999999999994</v>
      </c>
      <c r="I49" s="198">
        <v>73.568264529654201</v>
      </c>
      <c r="J49" s="197" t="s">
        <v>36</v>
      </c>
      <c r="K49" s="197" t="s">
        <v>36</v>
      </c>
      <c r="L49" s="197" t="s">
        <v>36</v>
      </c>
      <c r="M49" s="197" t="s">
        <v>36</v>
      </c>
      <c r="N49" s="197" t="s">
        <v>36</v>
      </c>
      <c r="O49" s="197" t="s">
        <v>36</v>
      </c>
    </row>
    <row r="50" spans="1:15" x14ac:dyDescent="0.45">
      <c r="A50" s="13" t="s">
        <v>54</v>
      </c>
      <c r="B50" s="13" t="s">
        <v>43</v>
      </c>
      <c r="C50" s="13" t="s">
        <v>44</v>
      </c>
      <c r="D50" s="13" t="s">
        <v>41</v>
      </c>
      <c r="E50" s="13" t="s">
        <v>42</v>
      </c>
      <c r="F50" s="198">
        <v>85.325000000000003</v>
      </c>
      <c r="G50" s="198">
        <v>83.15</v>
      </c>
      <c r="H50" s="198">
        <v>79.540000000000006</v>
      </c>
      <c r="I50" s="198">
        <v>79.518090841698907</v>
      </c>
      <c r="J50" s="197" t="s">
        <v>36</v>
      </c>
      <c r="K50" s="197" t="s">
        <v>36</v>
      </c>
      <c r="L50" s="197" t="s">
        <v>36</v>
      </c>
      <c r="M50" s="197" t="s">
        <v>36</v>
      </c>
      <c r="N50" s="197" t="s">
        <v>36</v>
      </c>
      <c r="O50" s="197" t="s">
        <v>36</v>
      </c>
    </row>
    <row r="51" spans="1:15" x14ac:dyDescent="0.45">
      <c r="A51" s="13" t="s">
        <v>55</v>
      </c>
      <c r="B51" s="13" t="s">
        <v>33</v>
      </c>
      <c r="C51" s="13" t="s">
        <v>34</v>
      </c>
      <c r="D51" s="13" t="s">
        <v>35</v>
      </c>
      <c r="E51" s="13" t="s">
        <v>28</v>
      </c>
      <c r="F51" s="197" t="s">
        <v>36</v>
      </c>
      <c r="G51" s="197" t="s">
        <v>36</v>
      </c>
      <c r="H51" s="197" t="s">
        <v>36</v>
      </c>
      <c r="I51" s="197" t="s">
        <v>36</v>
      </c>
      <c r="J51" s="197" t="s">
        <v>36</v>
      </c>
      <c r="K51" s="198">
        <v>0.42879</v>
      </c>
      <c r="L51" s="198">
        <v>0.42879</v>
      </c>
      <c r="M51" s="198">
        <v>0.42879</v>
      </c>
      <c r="N51" s="198">
        <v>0.42879</v>
      </c>
      <c r="O51" s="198">
        <v>0.42879</v>
      </c>
    </row>
    <row r="52" spans="1:15" x14ac:dyDescent="0.45">
      <c r="A52" s="13" t="s">
        <v>55</v>
      </c>
      <c r="B52" s="13" t="s">
        <v>37</v>
      </c>
      <c r="C52" s="13" t="s">
        <v>38</v>
      </c>
      <c r="D52" s="13" t="s">
        <v>35</v>
      </c>
      <c r="E52" s="13" t="s">
        <v>28</v>
      </c>
      <c r="F52" s="197" t="s">
        <v>36</v>
      </c>
      <c r="G52" s="197" t="s">
        <v>36</v>
      </c>
      <c r="H52" s="197" t="s">
        <v>36</v>
      </c>
      <c r="I52" s="197" t="s">
        <v>36</v>
      </c>
      <c r="J52" s="197" t="s">
        <v>36</v>
      </c>
      <c r="K52" s="198">
        <v>-0.42879</v>
      </c>
      <c r="L52" s="198">
        <v>-0.42879</v>
      </c>
      <c r="M52" s="198">
        <v>-0.42879</v>
      </c>
      <c r="N52" s="198">
        <v>-0.42879</v>
      </c>
      <c r="O52" s="198">
        <v>-0.42879</v>
      </c>
    </row>
    <row r="53" spans="1:15" x14ac:dyDescent="0.45">
      <c r="A53" s="13" t="s">
        <v>55</v>
      </c>
      <c r="B53" s="13" t="s">
        <v>39</v>
      </c>
      <c r="C53" s="13" t="s">
        <v>40</v>
      </c>
      <c r="D53" s="13" t="s">
        <v>41</v>
      </c>
      <c r="E53" s="13" t="s">
        <v>42</v>
      </c>
      <c r="F53" s="198">
        <v>77.915138454571704</v>
      </c>
      <c r="G53" s="198">
        <v>74.81</v>
      </c>
      <c r="H53" s="198">
        <v>70.237503774393403</v>
      </c>
      <c r="I53" s="198">
        <v>69.72</v>
      </c>
      <c r="J53" s="197" t="s">
        <v>36</v>
      </c>
      <c r="K53" s="197" t="s">
        <v>36</v>
      </c>
      <c r="L53" s="197" t="s">
        <v>36</v>
      </c>
      <c r="M53" s="197" t="s">
        <v>36</v>
      </c>
      <c r="N53" s="197" t="s">
        <v>36</v>
      </c>
      <c r="O53" s="197" t="s">
        <v>36</v>
      </c>
    </row>
    <row r="54" spans="1:15" x14ac:dyDescent="0.45">
      <c r="A54" s="13" t="s">
        <v>55</v>
      </c>
      <c r="B54" s="13" t="s">
        <v>43</v>
      </c>
      <c r="C54" s="13" t="s">
        <v>44</v>
      </c>
      <c r="D54" s="13" t="s">
        <v>41</v>
      </c>
      <c r="E54" s="13" t="s">
        <v>42</v>
      </c>
      <c r="F54" s="198">
        <v>77.845589212750795</v>
      </c>
      <c r="G54" s="198">
        <v>78.33</v>
      </c>
      <c r="H54" s="198">
        <v>78.945104836696501</v>
      </c>
      <c r="I54" s="198">
        <v>76.599999999999994</v>
      </c>
      <c r="J54" s="197" t="s">
        <v>36</v>
      </c>
      <c r="K54" s="197" t="s">
        <v>36</v>
      </c>
      <c r="L54" s="197" t="s">
        <v>36</v>
      </c>
      <c r="M54" s="197" t="s">
        <v>36</v>
      </c>
      <c r="N54" s="197" t="s">
        <v>36</v>
      </c>
      <c r="O54" s="197" t="s">
        <v>36</v>
      </c>
    </row>
    <row r="55" spans="1:15" x14ac:dyDescent="0.45">
      <c r="A55" s="13" t="s">
        <v>56</v>
      </c>
      <c r="B55" s="13" t="s">
        <v>33</v>
      </c>
      <c r="C55" s="13" t="s">
        <v>34</v>
      </c>
      <c r="D55" s="13" t="s">
        <v>35</v>
      </c>
      <c r="E55" s="13" t="s">
        <v>28</v>
      </c>
      <c r="F55" s="197" t="s">
        <v>36</v>
      </c>
      <c r="G55" s="197" t="s">
        <v>36</v>
      </c>
      <c r="H55" s="197" t="s">
        <v>36</v>
      </c>
      <c r="I55" s="197" t="s">
        <v>36</v>
      </c>
      <c r="J55" s="197" t="s">
        <v>36</v>
      </c>
      <c r="K55" s="198">
        <v>0.14702999999999999</v>
      </c>
      <c r="L55" s="198">
        <v>0.14702999999999999</v>
      </c>
      <c r="M55" s="198">
        <v>0.14702999999999999</v>
      </c>
      <c r="N55" s="198">
        <v>0.14702999999999999</v>
      </c>
      <c r="O55" s="198">
        <v>0.14702999999999999</v>
      </c>
    </row>
    <row r="56" spans="1:15" x14ac:dyDescent="0.45">
      <c r="A56" s="13" t="s">
        <v>56</v>
      </c>
      <c r="B56" s="13" t="s">
        <v>37</v>
      </c>
      <c r="C56" s="13" t="s">
        <v>38</v>
      </c>
      <c r="D56" s="13" t="s">
        <v>35</v>
      </c>
      <c r="E56" s="13" t="s">
        <v>28</v>
      </c>
      <c r="F56" s="197" t="s">
        <v>36</v>
      </c>
      <c r="G56" s="197" t="s">
        <v>36</v>
      </c>
      <c r="H56" s="197" t="s">
        <v>36</v>
      </c>
      <c r="I56" s="197" t="s">
        <v>36</v>
      </c>
      <c r="J56" s="197" t="s">
        <v>36</v>
      </c>
      <c r="K56" s="198">
        <v>-0.14702999999999999</v>
      </c>
      <c r="L56" s="198">
        <v>-0.14702999999999999</v>
      </c>
      <c r="M56" s="198">
        <v>-0.14702999999999999</v>
      </c>
      <c r="N56" s="198">
        <v>-0.14702999999999999</v>
      </c>
      <c r="O56" s="198">
        <v>-0.14702999999999999</v>
      </c>
    </row>
    <row r="57" spans="1:15" x14ac:dyDescent="0.45">
      <c r="A57" s="13" t="s">
        <v>56</v>
      </c>
      <c r="B57" s="13" t="s">
        <v>39</v>
      </c>
      <c r="C57" s="13" t="s">
        <v>40</v>
      </c>
      <c r="D57" s="13" t="s">
        <v>41</v>
      </c>
      <c r="E57" s="13" t="s">
        <v>42</v>
      </c>
      <c r="F57" s="198">
        <v>82.68</v>
      </c>
      <c r="G57" s="198">
        <v>83.11</v>
      </c>
      <c r="H57" s="198">
        <v>81.84</v>
      </c>
      <c r="I57" s="198">
        <v>82.11</v>
      </c>
      <c r="J57" s="197" t="s">
        <v>36</v>
      </c>
      <c r="K57" s="197" t="s">
        <v>36</v>
      </c>
      <c r="L57" s="197" t="s">
        <v>36</v>
      </c>
      <c r="M57" s="197" t="s">
        <v>36</v>
      </c>
      <c r="N57" s="197" t="s">
        <v>36</v>
      </c>
      <c r="O57" s="197" t="s">
        <v>36</v>
      </c>
    </row>
    <row r="58" spans="1:15" x14ac:dyDescent="0.45">
      <c r="A58" s="13" t="s">
        <v>56</v>
      </c>
      <c r="B58" s="13" t="s">
        <v>43</v>
      </c>
      <c r="C58" s="13" t="s">
        <v>44</v>
      </c>
      <c r="D58" s="13" t="s">
        <v>41</v>
      </c>
      <c r="E58" s="13" t="s">
        <v>42</v>
      </c>
      <c r="F58" s="198">
        <v>83.93</v>
      </c>
      <c r="G58" s="198">
        <v>82.61</v>
      </c>
      <c r="H58" s="198">
        <v>79.510000000000005</v>
      </c>
      <c r="I58" s="198">
        <v>79.84</v>
      </c>
      <c r="J58" s="197" t="s">
        <v>36</v>
      </c>
      <c r="K58" s="197" t="s">
        <v>36</v>
      </c>
      <c r="L58" s="197" t="s">
        <v>36</v>
      </c>
      <c r="M58" s="197" t="s">
        <v>36</v>
      </c>
      <c r="N58" s="197" t="s">
        <v>36</v>
      </c>
      <c r="O58" s="197" t="s">
        <v>36</v>
      </c>
    </row>
    <row r="59" spans="1:15" x14ac:dyDescent="0.45">
      <c r="A59" s="13" t="s">
        <v>57</v>
      </c>
      <c r="B59" s="13" t="s">
        <v>33</v>
      </c>
      <c r="C59" s="13" t="s">
        <v>34</v>
      </c>
      <c r="D59" s="13" t="s">
        <v>35</v>
      </c>
      <c r="E59" s="13" t="s">
        <v>28</v>
      </c>
      <c r="F59" s="197" t="s">
        <v>36</v>
      </c>
      <c r="G59" s="197" t="s">
        <v>36</v>
      </c>
      <c r="H59" s="197" t="s">
        <v>36</v>
      </c>
      <c r="I59" s="197" t="s">
        <v>36</v>
      </c>
      <c r="J59" s="197" t="s">
        <v>36</v>
      </c>
      <c r="K59" s="198">
        <v>5.9639999999999999E-2</v>
      </c>
      <c r="L59" s="198">
        <v>5.9639999999999999E-2</v>
      </c>
      <c r="M59" s="198">
        <v>5.9639999999999999E-2</v>
      </c>
      <c r="N59" s="198">
        <v>5.9639999999999999E-2</v>
      </c>
      <c r="O59" s="198">
        <v>5.9639999999999999E-2</v>
      </c>
    </row>
    <row r="60" spans="1:15" x14ac:dyDescent="0.45">
      <c r="A60" s="13" t="s">
        <v>57</v>
      </c>
      <c r="B60" s="13" t="s">
        <v>37</v>
      </c>
      <c r="C60" s="13" t="s">
        <v>38</v>
      </c>
      <c r="D60" s="13" t="s">
        <v>35</v>
      </c>
      <c r="E60" s="13" t="s">
        <v>28</v>
      </c>
      <c r="F60" s="197" t="s">
        <v>36</v>
      </c>
      <c r="G60" s="197" t="s">
        <v>36</v>
      </c>
      <c r="H60" s="197" t="s">
        <v>36</v>
      </c>
      <c r="I60" s="197" t="s">
        <v>36</v>
      </c>
      <c r="J60" s="197" t="s">
        <v>36</v>
      </c>
      <c r="K60" s="198">
        <v>-5.9639999999999999E-2</v>
      </c>
      <c r="L60" s="198">
        <v>-5.9639999999999999E-2</v>
      </c>
      <c r="M60" s="198">
        <v>-5.9639999999999999E-2</v>
      </c>
      <c r="N60" s="198">
        <v>-5.9639999999999999E-2</v>
      </c>
      <c r="O60" s="198">
        <v>-5.9639999999999999E-2</v>
      </c>
    </row>
    <row r="61" spans="1:15" x14ac:dyDescent="0.45">
      <c r="A61" s="13" t="s">
        <v>57</v>
      </c>
      <c r="B61" s="13" t="s">
        <v>39</v>
      </c>
      <c r="C61" s="13" t="s">
        <v>40</v>
      </c>
      <c r="D61" s="13" t="s">
        <v>41</v>
      </c>
      <c r="E61" s="13" t="s">
        <v>42</v>
      </c>
      <c r="F61" s="198">
        <v>85.42</v>
      </c>
      <c r="G61" s="198">
        <v>85.35</v>
      </c>
      <c r="H61" s="198">
        <v>84.76</v>
      </c>
      <c r="I61" s="198">
        <v>83.57</v>
      </c>
      <c r="J61" s="197" t="s">
        <v>36</v>
      </c>
      <c r="K61" s="197" t="s">
        <v>36</v>
      </c>
      <c r="L61" s="197" t="s">
        <v>36</v>
      </c>
      <c r="M61" s="197" t="s">
        <v>36</v>
      </c>
      <c r="N61" s="197" t="s">
        <v>36</v>
      </c>
      <c r="O61" s="197" t="s">
        <v>36</v>
      </c>
    </row>
    <row r="62" spans="1:15" x14ac:dyDescent="0.45">
      <c r="A62" s="13" t="s">
        <v>57</v>
      </c>
      <c r="B62" s="13" t="s">
        <v>43</v>
      </c>
      <c r="C62" s="13" t="s">
        <v>44</v>
      </c>
      <c r="D62" s="13" t="s">
        <v>41</v>
      </c>
      <c r="E62" s="13" t="s">
        <v>42</v>
      </c>
      <c r="F62" s="198">
        <v>87.01</v>
      </c>
      <c r="G62" s="198">
        <v>82.16</v>
      </c>
      <c r="H62" s="198">
        <v>81.58</v>
      </c>
      <c r="I62" s="198">
        <v>82.21</v>
      </c>
      <c r="J62" s="197" t="s">
        <v>36</v>
      </c>
      <c r="K62" s="197" t="s">
        <v>36</v>
      </c>
      <c r="L62" s="197" t="s">
        <v>36</v>
      </c>
      <c r="M62" s="197" t="s">
        <v>36</v>
      </c>
      <c r="N62" s="197" t="s">
        <v>36</v>
      </c>
      <c r="O62" s="197" t="s">
        <v>36</v>
      </c>
    </row>
    <row r="63" spans="1:15" x14ac:dyDescent="0.45">
      <c r="A63" s="13" t="s">
        <v>58</v>
      </c>
      <c r="B63" s="13" t="s">
        <v>33</v>
      </c>
      <c r="C63" s="13" t="s">
        <v>34</v>
      </c>
      <c r="D63" s="13" t="s">
        <v>35</v>
      </c>
      <c r="E63" s="13" t="s">
        <v>28</v>
      </c>
      <c r="F63" s="197" t="s">
        <v>36</v>
      </c>
      <c r="G63" s="197" t="s">
        <v>36</v>
      </c>
      <c r="H63" s="197" t="s">
        <v>36</v>
      </c>
      <c r="I63" s="197" t="s">
        <v>36</v>
      </c>
      <c r="J63" s="197" t="s">
        <v>36</v>
      </c>
      <c r="K63" s="198">
        <v>0.40636</v>
      </c>
      <c r="L63" s="198">
        <v>0.40636</v>
      </c>
      <c r="M63" s="198">
        <v>0.40636</v>
      </c>
      <c r="N63" s="198">
        <v>0.40636</v>
      </c>
      <c r="O63" s="198">
        <v>0.40636</v>
      </c>
    </row>
    <row r="64" spans="1:15" x14ac:dyDescent="0.45">
      <c r="A64" s="13" t="s">
        <v>58</v>
      </c>
      <c r="B64" s="13" t="s">
        <v>37</v>
      </c>
      <c r="C64" s="13" t="s">
        <v>38</v>
      </c>
      <c r="D64" s="13" t="s">
        <v>35</v>
      </c>
      <c r="E64" s="13" t="s">
        <v>28</v>
      </c>
      <c r="F64" s="197" t="s">
        <v>36</v>
      </c>
      <c r="G64" s="197" t="s">
        <v>36</v>
      </c>
      <c r="H64" s="197" t="s">
        <v>36</v>
      </c>
      <c r="I64" s="197" t="s">
        <v>36</v>
      </c>
      <c r="J64" s="197" t="s">
        <v>36</v>
      </c>
      <c r="K64" s="198">
        <v>-0.40636</v>
      </c>
      <c r="L64" s="198">
        <v>-0.40636</v>
      </c>
      <c r="M64" s="198">
        <v>-0.40636</v>
      </c>
      <c r="N64" s="198">
        <v>-0.40636</v>
      </c>
      <c r="O64" s="198">
        <v>-0.40636</v>
      </c>
    </row>
    <row r="65" spans="1:15" x14ac:dyDescent="0.45">
      <c r="A65" s="13" t="s">
        <v>58</v>
      </c>
      <c r="B65" s="13" t="s">
        <v>39</v>
      </c>
      <c r="C65" s="13" t="s">
        <v>40</v>
      </c>
      <c r="D65" s="13" t="s">
        <v>41</v>
      </c>
      <c r="E65" s="13" t="s">
        <v>42</v>
      </c>
      <c r="F65" s="198">
        <v>79.22</v>
      </c>
      <c r="G65" s="198">
        <v>75.701608296649198</v>
      </c>
      <c r="H65" s="198">
        <v>71.327597593538997</v>
      </c>
      <c r="I65" s="198">
        <v>68.608289936219194</v>
      </c>
      <c r="J65" s="197" t="s">
        <v>36</v>
      </c>
      <c r="K65" s="197" t="s">
        <v>36</v>
      </c>
      <c r="L65" s="197" t="s">
        <v>36</v>
      </c>
      <c r="M65" s="197" t="s">
        <v>36</v>
      </c>
      <c r="N65" s="197" t="s">
        <v>36</v>
      </c>
      <c r="O65" s="197" t="s">
        <v>36</v>
      </c>
    </row>
    <row r="66" spans="1:15" x14ac:dyDescent="0.45">
      <c r="A66" s="13" t="s">
        <v>58</v>
      </c>
      <c r="B66" s="13" t="s">
        <v>43</v>
      </c>
      <c r="C66" s="13" t="s">
        <v>44</v>
      </c>
      <c r="D66" s="13" t="s">
        <v>41</v>
      </c>
      <c r="E66" s="13" t="s">
        <v>42</v>
      </c>
      <c r="F66" s="198">
        <v>82.18</v>
      </c>
      <c r="G66" s="198">
        <v>77.486554902485594</v>
      </c>
      <c r="H66" s="198">
        <v>75.613472285951602</v>
      </c>
      <c r="I66" s="198">
        <v>73.013831234231958</v>
      </c>
      <c r="J66" s="197" t="s">
        <v>36</v>
      </c>
      <c r="K66" s="197" t="s">
        <v>36</v>
      </c>
      <c r="L66" s="197" t="s">
        <v>36</v>
      </c>
      <c r="M66" s="197" t="s">
        <v>36</v>
      </c>
      <c r="N66" s="197" t="s">
        <v>36</v>
      </c>
      <c r="O66" s="197" t="s">
        <v>36</v>
      </c>
    </row>
    <row r="67" spans="1:15" x14ac:dyDescent="0.45">
      <c r="A67" s="13" t="s">
        <v>59</v>
      </c>
      <c r="B67" s="13" t="s">
        <v>33</v>
      </c>
      <c r="C67" s="13" t="s">
        <v>34</v>
      </c>
      <c r="D67" s="13" t="s">
        <v>35</v>
      </c>
      <c r="E67" s="13" t="s">
        <v>28</v>
      </c>
      <c r="F67" s="197" t="s">
        <v>36</v>
      </c>
      <c r="G67" s="197" t="s">
        <v>36</v>
      </c>
      <c r="H67" s="197" t="s">
        <v>36</v>
      </c>
      <c r="I67" s="197" t="s">
        <v>36</v>
      </c>
      <c r="J67" s="197" t="s">
        <v>36</v>
      </c>
      <c r="K67" s="198">
        <v>0.13288</v>
      </c>
      <c r="L67" s="198">
        <v>0.13288</v>
      </c>
      <c r="M67" s="198">
        <v>0.13288</v>
      </c>
      <c r="N67" s="198">
        <v>0.13288</v>
      </c>
      <c r="O67" s="198">
        <v>0.13288</v>
      </c>
    </row>
    <row r="68" spans="1:15" x14ac:dyDescent="0.45">
      <c r="A68" s="13" t="s">
        <v>59</v>
      </c>
      <c r="B68" s="13" t="s">
        <v>37</v>
      </c>
      <c r="C68" s="13" t="s">
        <v>38</v>
      </c>
      <c r="D68" s="13" t="s">
        <v>35</v>
      </c>
      <c r="E68" s="13" t="s">
        <v>28</v>
      </c>
      <c r="F68" s="197" t="s">
        <v>36</v>
      </c>
      <c r="G68" s="197" t="s">
        <v>36</v>
      </c>
      <c r="H68" s="197" t="s">
        <v>36</v>
      </c>
      <c r="I68" s="197" t="s">
        <v>36</v>
      </c>
      <c r="J68" s="197" t="s">
        <v>36</v>
      </c>
      <c r="K68" s="198">
        <v>-0.13288</v>
      </c>
      <c r="L68" s="198">
        <v>-0.13288</v>
      </c>
      <c r="M68" s="198">
        <v>-0.13288</v>
      </c>
      <c r="N68" s="198">
        <v>-0.13288</v>
      </c>
      <c r="O68" s="198">
        <v>-0.13288</v>
      </c>
    </row>
    <row r="69" spans="1:15" x14ac:dyDescent="0.45">
      <c r="A69" s="13" t="s">
        <v>59</v>
      </c>
      <c r="B69" s="13" t="s">
        <v>39</v>
      </c>
      <c r="C69" s="13" t="s">
        <v>40</v>
      </c>
      <c r="D69" s="13" t="s">
        <v>41</v>
      </c>
      <c r="E69" s="13" t="s">
        <v>42</v>
      </c>
      <c r="F69" s="198">
        <v>79.59</v>
      </c>
      <c r="G69" s="198">
        <v>83.213151860230496</v>
      </c>
      <c r="H69" s="198">
        <v>75.111691661337204</v>
      </c>
      <c r="I69" s="198">
        <v>71.06</v>
      </c>
      <c r="J69" s="197" t="s">
        <v>36</v>
      </c>
      <c r="K69" s="197" t="s">
        <v>36</v>
      </c>
      <c r="L69" s="197" t="s">
        <v>36</v>
      </c>
      <c r="M69" s="197" t="s">
        <v>36</v>
      </c>
      <c r="N69" s="197" t="s">
        <v>36</v>
      </c>
      <c r="O69" s="197" t="s">
        <v>36</v>
      </c>
    </row>
    <row r="70" spans="1:15" x14ac:dyDescent="0.45">
      <c r="A70" s="13" t="s">
        <v>59</v>
      </c>
      <c r="B70" s="13" t="s">
        <v>43</v>
      </c>
      <c r="C70" s="13" t="s">
        <v>44</v>
      </c>
      <c r="D70" s="13" t="s">
        <v>41</v>
      </c>
      <c r="E70" s="13" t="s">
        <v>42</v>
      </c>
      <c r="F70" s="198">
        <v>84.19</v>
      </c>
      <c r="G70" s="198">
        <v>83.537499999999994</v>
      </c>
      <c r="H70" s="198">
        <v>84.634883470410202</v>
      </c>
      <c r="I70" s="198">
        <v>81.52</v>
      </c>
      <c r="J70" s="197" t="s">
        <v>36</v>
      </c>
      <c r="K70" s="197" t="s">
        <v>36</v>
      </c>
      <c r="L70" s="197" t="s">
        <v>36</v>
      </c>
      <c r="M70" s="197" t="s">
        <v>36</v>
      </c>
      <c r="N70" s="197" t="s">
        <v>36</v>
      </c>
      <c r="O70" s="197" t="s">
        <v>36</v>
      </c>
    </row>
    <row r="71" spans="1:15" x14ac:dyDescent="0.45">
      <c r="A71" s="13" t="s">
        <v>60</v>
      </c>
      <c r="B71" s="13" t="s">
        <v>33</v>
      </c>
      <c r="C71" s="13" t="s">
        <v>34</v>
      </c>
      <c r="D71" s="13" t="s">
        <v>35</v>
      </c>
      <c r="E71" s="13" t="s">
        <v>28</v>
      </c>
      <c r="F71" s="197" t="s">
        <v>36</v>
      </c>
      <c r="G71" s="197" t="s">
        <v>36</v>
      </c>
      <c r="H71" s="197" t="s">
        <v>36</v>
      </c>
      <c r="I71" s="197" t="s">
        <v>36</v>
      </c>
      <c r="J71" s="197" t="s">
        <v>36</v>
      </c>
      <c r="K71" s="198">
        <v>7.4450000000000002E-2</v>
      </c>
      <c r="L71" s="198">
        <v>7.4450000000000002E-2</v>
      </c>
      <c r="M71" s="198">
        <v>7.4450000000000002E-2</v>
      </c>
      <c r="N71" s="198">
        <v>7.4450000000000002E-2</v>
      </c>
      <c r="O71" s="198">
        <v>7.4450000000000002E-2</v>
      </c>
    </row>
    <row r="72" spans="1:15" x14ac:dyDescent="0.45">
      <c r="A72" s="13" t="s">
        <v>60</v>
      </c>
      <c r="B72" s="13" t="s">
        <v>37</v>
      </c>
      <c r="C72" s="13" t="s">
        <v>38</v>
      </c>
      <c r="D72" s="13" t="s">
        <v>35</v>
      </c>
      <c r="E72" s="13" t="s">
        <v>28</v>
      </c>
      <c r="F72" s="197" t="s">
        <v>36</v>
      </c>
      <c r="G72" s="197" t="s">
        <v>36</v>
      </c>
      <c r="H72" s="197" t="s">
        <v>36</v>
      </c>
      <c r="I72" s="197" t="s">
        <v>36</v>
      </c>
      <c r="J72" s="197" t="s">
        <v>36</v>
      </c>
      <c r="K72" s="198">
        <v>-7.4450000000000002E-2</v>
      </c>
      <c r="L72" s="198">
        <v>-7.4450000000000002E-2</v>
      </c>
      <c r="M72" s="198">
        <v>-7.4450000000000002E-2</v>
      </c>
      <c r="N72" s="198">
        <v>-7.4450000000000002E-2</v>
      </c>
      <c r="O72" s="198">
        <v>-7.4450000000000002E-2</v>
      </c>
    </row>
    <row r="73" spans="1:15" x14ac:dyDescent="0.45">
      <c r="A73" s="13" t="s">
        <v>60</v>
      </c>
      <c r="B73" s="13" t="s">
        <v>39</v>
      </c>
      <c r="C73" s="13" t="s">
        <v>40</v>
      </c>
      <c r="D73" s="13" t="s">
        <v>41</v>
      </c>
      <c r="E73" s="13" t="s">
        <v>42</v>
      </c>
      <c r="F73" s="198">
        <v>75.5</v>
      </c>
      <c r="G73" s="198">
        <v>72.72</v>
      </c>
      <c r="H73" s="198">
        <v>72.795800353411806</v>
      </c>
      <c r="I73" s="198">
        <v>67.13</v>
      </c>
      <c r="J73" s="197" t="s">
        <v>36</v>
      </c>
      <c r="K73" s="197" t="s">
        <v>36</v>
      </c>
      <c r="L73" s="197" t="s">
        <v>36</v>
      </c>
      <c r="M73" s="197" t="s">
        <v>36</v>
      </c>
      <c r="N73" s="197" t="s">
        <v>36</v>
      </c>
      <c r="O73" s="197" t="s">
        <v>36</v>
      </c>
    </row>
    <row r="74" spans="1:15" x14ac:dyDescent="0.45">
      <c r="A74" s="13" t="s">
        <v>60</v>
      </c>
      <c r="B74" s="13" t="s">
        <v>43</v>
      </c>
      <c r="C74" s="13" t="s">
        <v>44</v>
      </c>
      <c r="D74" s="13" t="s">
        <v>41</v>
      </c>
      <c r="E74" s="13" t="s">
        <v>42</v>
      </c>
      <c r="F74" s="198">
        <v>82.43</v>
      </c>
      <c r="G74" s="198">
        <v>79.97</v>
      </c>
      <c r="H74" s="198">
        <v>79.266329462724798</v>
      </c>
      <c r="I74" s="198">
        <v>77.77</v>
      </c>
      <c r="J74" s="197" t="s">
        <v>36</v>
      </c>
      <c r="K74" s="197" t="s">
        <v>36</v>
      </c>
      <c r="L74" s="197" t="s">
        <v>36</v>
      </c>
      <c r="M74" s="197" t="s">
        <v>36</v>
      </c>
      <c r="N74" s="197" t="s">
        <v>36</v>
      </c>
      <c r="O74" s="197" t="s">
        <v>36</v>
      </c>
    </row>
    <row r="76" spans="1:15" x14ac:dyDescent="0.45">
      <c r="A76" s="199" t="s">
        <v>8</v>
      </c>
      <c r="B76" s="199"/>
      <c r="C76" s="200"/>
      <c r="D76" s="200"/>
      <c r="E76" s="200"/>
      <c r="F76" s="200"/>
      <c r="G76" s="200"/>
      <c r="H76" s="200"/>
      <c r="I76" s="200"/>
      <c r="J76" s="200"/>
      <c r="K76" s="200"/>
      <c r="L76" s="200"/>
      <c r="M76" s="200"/>
      <c r="N76" s="200"/>
      <c r="O76" s="200"/>
    </row>
  </sheetData>
  <phoneticPr fontId="18" type="noConversion"/>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3B072-8E83-4EF3-B552-CBA67426FD1E}">
  <sheetPr>
    <tabColor theme="7" tint="0.59999389629810485"/>
    <pageSetUpPr fitToPage="1"/>
  </sheetPr>
  <dimension ref="A1:L41"/>
  <sheetViews>
    <sheetView zoomScale="80" zoomScaleNormal="80" workbookViewId="0"/>
  </sheetViews>
  <sheetFormatPr defaultRowHeight="13.5" x14ac:dyDescent="0.35"/>
  <cols>
    <col min="1" max="1" width="9" style="108"/>
    <col min="2" max="2" width="34.25" style="108" customWidth="1"/>
    <col min="3" max="5" width="20.75" style="108" customWidth="1"/>
    <col min="6" max="16384" width="9" style="108"/>
  </cols>
  <sheetData>
    <row r="1" spans="1:12" ht="30.75" x14ac:dyDescent="0.9">
      <c r="A1" s="204" t="s">
        <v>61</v>
      </c>
      <c r="B1" s="162"/>
      <c r="C1" s="162"/>
      <c r="D1" s="162"/>
      <c r="E1" s="162"/>
      <c r="F1" s="162"/>
      <c r="G1" s="162"/>
      <c r="H1" s="163"/>
      <c r="I1" s="162"/>
      <c r="J1" s="162"/>
      <c r="K1" s="162"/>
      <c r="L1" s="162"/>
    </row>
    <row r="2" spans="1:12" ht="14.25" x14ac:dyDescent="0.4">
      <c r="A2" s="110"/>
      <c r="B2" s="201" t="s">
        <v>62</v>
      </c>
      <c r="C2" s="157"/>
      <c r="D2" s="157"/>
      <c r="E2" s="157"/>
    </row>
    <row r="3" spans="1:12" ht="14.25" x14ac:dyDescent="0.45">
      <c r="A3" s="110"/>
      <c r="B3" s="123"/>
      <c r="C3" s="158" t="s">
        <v>63</v>
      </c>
      <c r="D3" s="68" t="s">
        <v>64</v>
      </c>
      <c r="E3" s="66"/>
    </row>
    <row r="4" spans="1:12" ht="14.25" x14ac:dyDescent="0.35">
      <c r="A4" s="156"/>
      <c r="B4" s="201"/>
      <c r="C4" s="157"/>
      <c r="D4" s="157"/>
      <c r="E4" s="157"/>
    </row>
    <row r="5" spans="1:12" ht="14.25" x14ac:dyDescent="0.35">
      <c r="A5" s="156"/>
      <c r="B5" s="201"/>
      <c r="C5" s="158" t="s">
        <v>65</v>
      </c>
      <c r="D5" s="69" t="s">
        <v>66</v>
      </c>
      <c r="E5" s="67"/>
    </row>
    <row r="6" spans="1:12" ht="14.25" x14ac:dyDescent="0.45">
      <c r="A6" s="110"/>
      <c r="B6" s="123"/>
      <c r="C6" s="110"/>
      <c r="D6" s="110"/>
      <c r="E6" s="110"/>
    </row>
    <row r="7" spans="1:12" ht="14.25" x14ac:dyDescent="0.45">
      <c r="A7" s="110"/>
      <c r="B7" s="202" t="s">
        <v>67</v>
      </c>
      <c r="C7" s="110"/>
      <c r="D7" s="110"/>
      <c r="E7" s="110"/>
    </row>
    <row r="8" spans="1:12" ht="13.9" x14ac:dyDescent="0.4">
      <c r="A8" s="110"/>
      <c r="B8" s="110"/>
      <c r="C8" s="110"/>
      <c r="D8" s="159"/>
      <c r="E8" s="159"/>
    </row>
    <row r="9" spans="1:12" ht="13.9" x14ac:dyDescent="0.4">
      <c r="A9" s="110"/>
      <c r="B9" s="110"/>
      <c r="C9" s="70" t="s">
        <v>68</v>
      </c>
      <c r="D9" s="71" t="s">
        <v>69</v>
      </c>
      <c r="E9" s="71" t="s">
        <v>70</v>
      </c>
    </row>
    <row r="10" spans="1:12" ht="13.9" x14ac:dyDescent="0.4">
      <c r="A10" s="110"/>
      <c r="B10" s="110"/>
      <c r="C10" s="69" t="s">
        <v>71</v>
      </c>
      <c r="D10" s="69" t="s">
        <v>32</v>
      </c>
      <c r="E10" s="69" t="s">
        <v>72</v>
      </c>
    </row>
    <row r="11" spans="1:12" ht="13.9" x14ac:dyDescent="0.4">
      <c r="A11" s="110"/>
      <c r="B11" s="110"/>
      <c r="C11" s="69" t="s">
        <v>73</v>
      </c>
      <c r="D11" s="69" t="s">
        <v>47</v>
      </c>
      <c r="E11" s="69" t="s">
        <v>72</v>
      </c>
    </row>
    <row r="12" spans="1:12" ht="13.9" x14ac:dyDescent="0.4">
      <c r="A12" s="110"/>
      <c r="B12" s="110"/>
      <c r="C12" s="69" t="s">
        <v>74</v>
      </c>
      <c r="D12" s="69" t="s">
        <v>48</v>
      </c>
      <c r="E12" s="69" t="s">
        <v>72</v>
      </c>
    </row>
    <row r="13" spans="1:12" ht="13.9" x14ac:dyDescent="0.4">
      <c r="A13" s="110"/>
      <c r="B13" s="110"/>
      <c r="C13" s="69" t="s">
        <v>75</v>
      </c>
      <c r="D13" s="69" t="s">
        <v>49</v>
      </c>
      <c r="E13" s="69" t="s">
        <v>72</v>
      </c>
    </row>
    <row r="14" spans="1:12" ht="13.9" x14ac:dyDescent="0.4">
      <c r="A14" s="110"/>
      <c r="B14" s="110"/>
      <c r="C14" s="69" t="s">
        <v>76</v>
      </c>
      <c r="D14" s="69" t="s">
        <v>50</v>
      </c>
      <c r="E14" s="69" t="s">
        <v>72</v>
      </c>
    </row>
    <row r="15" spans="1:12" ht="13.9" x14ac:dyDescent="0.4">
      <c r="A15" s="110"/>
      <c r="B15" s="110"/>
      <c r="C15" s="69" t="s">
        <v>77</v>
      </c>
      <c r="D15" s="69" t="s">
        <v>51</v>
      </c>
      <c r="E15" s="69" t="s">
        <v>72</v>
      </c>
    </row>
    <row r="16" spans="1:12" ht="13.9" x14ac:dyDescent="0.4">
      <c r="A16" s="110"/>
      <c r="B16" s="110"/>
      <c r="C16" s="69" t="s">
        <v>78</v>
      </c>
      <c r="D16" s="69" t="s">
        <v>79</v>
      </c>
      <c r="E16" s="69" t="s">
        <v>72</v>
      </c>
    </row>
    <row r="17" spans="1:12" ht="13.9" x14ac:dyDescent="0.4">
      <c r="A17" s="110"/>
      <c r="B17" s="110"/>
      <c r="C17" s="69" t="s">
        <v>80</v>
      </c>
      <c r="D17" s="69" t="s">
        <v>53</v>
      </c>
      <c r="E17" s="69" t="s">
        <v>72</v>
      </c>
    </row>
    <row r="18" spans="1:12" ht="13.9" x14ac:dyDescent="0.4">
      <c r="A18" s="110"/>
      <c r="B18" s="110"/>
      <c r="C18" s="69" t="s">
        <v>81</v>
      </c>
      <c r="D18" s="69" t="s">
        <v>54</v>
      </c>
      <c r="E18" s="69" t="s">
        <v>72</v>
      </c>
    </row>
    <row r="19" spans="1:12" ht="13.9" x14ac:dyDescent="0.4">
      <c r="A19" s="110"/>
      <c r="B19" s="110"/>
      <c r="C19" s="69" t="s">
        <v>82</v>
      </c>
      <c r="D19" s="69" t="s">
        <v>45</v>
      </c>
      <c r="E19" s="69" t="s">
        <v>72</v>
      </c>
    </row>
    <row r="20" spans="1:12" ht="13.9" x14ac:dyDescent="0.4">
      <c r="A20" s="110"/>
      <c r="B20" s="110"/>
      <c r="C20" s="69" t="s">
        <v>83</v>
      </c>
      <c r="D20" s="69" t="s">
        <v>46</v>
      </c>
      <c r="E20" s="69" t="s">
        <v>72</v>
      </c>
    </row>
    <row r="21" spans="1:12" ht="13.9" x14ac:dyDescent="0.4">
      <c r="A21" s="110"/>
      <c r="B21" s="110"/>
      <c r="C21" s="69" t="s">
        <v>84</v>
      </c>
      <c r="D21" s="69" t="s">
        <v>55</v>
      </c>
      <c r="E21" s="69" t="s">
        <v>85</v>
      </c>
    </row>
    <row r="22" spans="1:12" ht="13.9" x14ac:dyDescent="0.4">
      <c r="A22" s="110"/>
      <c r="B22" s="110"/>
      <c r="C22" s="69" t="s">
        <v>86</v>
      </c>
      <c r="D22" s="69" t="s">
        <v>56</v>
      </c>
      <c r="E22" s="69" t="s">
        <v>85</v>
      </c>
    </row>
    <row r="23" spans="1:12" ht="13.9" x14ac:dyDescent="0.4">
      <c r="A23" s="110"/>
      <c r="B23" s="110"/>
      <c r="C23" s="69" t="s">
        <v>87</v>
      </c>
      <c r="D23" s="69" t="s">
        <v>57</v>
      </c>
      <c r="E23" s="69" t="s">
        <v>85</v>
      </c>
    </row>
    <row r="24" spans="1:12" ht="13.9" x14ac:dyDescent="0.4">
      <c r="A24" s="110"/>
      <c r="B24" s="110"/>
      <c r="C24" s="69" t="s">
        <v>88</v>
      </c>
      <c r="D24" s="69" t="s">
        <v>58</v>
      </c>
      <c r="E24" s="69" t="s">
        <v>85</v>
      </c>
    </row>
    <row r="25" spans="1:12" ht="13.9" x14ac:dyDescent="0.4">
      <c r="A25" s="110"/>
      <c r="B25" s="110"/>
      <c r="C25" s="69" t="s">
        <v>89</v>
      </c>
      <c r="D25" s="69" t="s">
        <v>59</v>
      </c>
      <c r="E25" s="69" t="s">
        <v>85</v>
      </c>
    </row>
    <row r="26" spans="1:12" ht="13.9" x14ac:dyDescent="0.4">
      <c r="A26" s="110"/>
      <c r="B26" s="110"/>
      <c r="C26" s="69" t="s">
        <v>90</v>
      </c>
      <c r="D26" s="69" t="s">
        <v>60</v>
      </c>
      <c r="E26" s="69" t="s">
        <v>85</v>
      </c>
    </row>
    <row r="27" spans="1:12" ht="13.9" x14ac:dyDescent="0.4">
      <c r="A27" s="110"/>
      <c r="B27" s="110"/>
      <c r="C27" s="110"/>
      <c r="D27" s="110"/>
      <c r="E27" s="110"/>
    </row>
    <row r="28" spans="1:12" ht="14.25" x14ac:dyDescent="0.35">
      <c r="A28" s="203" t="s">
        <v>91</v>
      </c>
      <c r="B28" s="72"/>
      <c r="C28" s="73"/>
      <c r="D28" s="74"/>
      <c r="E28" s="74"/>
      <c r="F28" s="74"/>
      <c r="G28" s="74"/>
      <c r="H28" s="74"/>
      <c r="I28" s="74"/>
      <c r="J28" s="74"/>
      <c r="K28" s="74"/>
      <c r="L28" s="74"/>
    </row>
    <row r="29" spans="1:12" ht="13.9" x14ac:dyDescent="0.4">
      <c r="A29" s="110"/>
      <c r="B29" s="110"/>
      <c r="C29" s="110"/>
      <c r="D29" s="110"/>
      <c r="E29" s="110"/>
    </row>
    <row r="30" spans="1:12" ht="13.9" x14ac:dyDescent="0.4">
      <c r="A30" s="110"/>
      <c r="B30" s="110" t="s">
        <v>92</v>
      </c>
      <c r="C30" s="75">
        <v>10</v>
      </c>
      <c r="D30" s="110"/>
      <c r="E30" s="110"/>
    </row>
    <row r="31" spans="1:12" ht="13.9" x14ac:dyDescent="0.4">
      <c r="A31" s="110"/>
      <c r="B31" s="110" t="s">
        <v>93</v>
      </c>
      <c r="C31" s="76">
        <v>0.66666666666666663</v>
      </c>
      <c r="D31" s="110"/>
      <c r="E31" s="110"/>
    </row>
    <row r="32" spans="1:12" ht="13.9" x14ac:dyDescent="0.4">
      <c r="A32" s="110"/>
      <c r="B32" s="110" t="s">
        <v>94</v>
      </c>
      <c r="C32" s="76">
        <v>0.33333333333333331</v>
      </c>
      <c r="D32" s="110"/>
      <c r="E32" s="110"/>
    </row>
    <row r="33" spans="1:12" ht="13.9" x14ac:dyDescent="0.4">
      <c r="A33" s="110"/>
      <c r="B33" s="110" t="s">
        <v>95</v>
      </c>
      <c r="C33" s="76">
        <v>0.4</v>
      </c>
      <c r="D33" s="110"/>
      <c r="E33" s="110"/>
    </row>
    <row r="34" spans="1:12" ht="13.9" x14ac:dyDescent="0.4">
      <c r="A34" s="110"/>
      <c r="B34" s="110" t="s">
        <v>96</v>
      </c>
      <c r="C34" s="77">
        <v>-1</v>
      </c>
      <c r="D34" s="110"/>
      <c r="E34" s="110"/>
    </row>
    <row r="35" spans="1:12" ht="13.9" x14ac:dyDescent="0.4">
      <c r="A35" s="110"/>
      <c r="B35" s="110" t="s">
        <v>97</v>
      </c>
      <c r="C35" s="77">
        <v>0.01</v>
      </c>
      <c r="D35" s="110"/>
      <c r="E35" s="110"/>
    </row>
    <row r="36" spans="1:12" ht="13.9" x14ac:dyDescent="0.4">
      <c r="A36" s="110"/>
      <c r="B36" s="110" t="s">
        <v>98</v>
      </c>
      <c r="C36" s="77">
        <v>0.55000000000000004</v>
      </c>
      <c r="D36" s="110"/>
      <c r="E36" s="110"/>
    </row>
    <row r="37" spans="1:12" ht="13.9" x14ac:dyDescent="0.4">
      <c r="A37" s="110"/>
      <c r="B37" s="110"/>
      <c r="C37" s="110"/>
      <c r="D37" s="110"/>
    </row>
    <row r="38" spans="1:12" ht="13.9" x14ac:dyDescent="0.4">
      <c r="B38" s="78" t="s">
        <v>99</v>
      </c>
      <c r="D38" s="79">
        <v>44286</v>
      </c>
      <c r="E38" s="79">
        <v>44651</v>
      </c>
      <c r="F38" s="79">
        <v>45016</v>
      </c>
      <c r="G38" s="79">
        <v>45382</v>
      </c>
    </row>
    <row r="39" spans="1:12" ht="13.9" x14ac:dyDescent="0.4">
      <c r="B39" s="80" t="s">
        <v>100</v>
      </c>
      <c r="C39" s="81" t="s">
        <v>66</v>
      </c>
      <c r="D39" s="155">
        <f>PCL!D11</f>
        <v>79.172488496961137</v>
      </c>
      <c r="E39" s="155">
        <f>PCL!E11</f>
        <v>76.454569328817669</v>
      </c>
      <c r="F39" s="155">
        <f>PCL!F11</f>
        <v>76.965534717685443</v>
      </c>
      <c r="G39" s="155">
        <f>PCL!G11</f>
        <v>78.884735941157572</v>
      </c>
    </row>
    <row r="40" spans="1:12" x14ac:dyDescent="0.35">
      <c r="E40" s="128"/>
      <c r="F40" s="128"/>
      <c r="G40" s="128"/>
      <c r="H40" s="128"/>
    </row>
    <row r="41" spans="1:12" x14ac:dyDescent="0.35">
      <c r="A41" s="72" t="s">
        <v>8</v>
      </c>
      <c r="B41" s="72"/>
      <c r="C41" s="73"/>
      <c r="D41" s="73"/>
      <c r="E41" s="73"/>
      <c r="F41" s="73"/>
      <c r="G41" s="73"/>
      <c r="H41" s="73"/>
      <c r="I41" s="73"/>
      <c r="J41" s="73"/>
      <c r="K41" s="73"/>
      <c r="L41" s="73"/>
    </row>
  </sheetData>
  <pageMargins left="0.7" right="0.7" top="0.75" bottom="0.75" header="0.3" footer="0.3"/>
  <pageSetup paperSize="9" scale="5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7DEA0-B406-4027-8A84-B562FF5D1EF6}">
  <sheetPr>
    <tabColor theme="7" tint="0.59999389629810485"/>
    <pageSetUpPr fitToPage="1"/>
  </sheetPr>
  <dimension ref="A1:H16"/>
  <sheetViews>
    <sheetView zoomScale="80" zoomScaleNormal="80" workbookViewId="0"/>
  </sheetViews>
  <sheetFormatPr defaultRowHeight="13.5" x14ac:dyDescent="0.35"/>
  <cols>
    <col min="1" max="1" width="9" style="164"/>
    <col min="2" max="2" width="11.25" style="164" customWidth="1"/>
    <col min="3" max="3" width="38" style="164" customWidth="1"/>
    <col min="4" max="4" width="10.125" style="164" customWidth="1"/>
    <col min="5" max="5" width="10.5" style="164" customWidth="1"/>
    <col min="6" max="6" width="10.125" style="164" customWidth="1"/>
    <col min="7" max="7" width="10.375" style="164" customWidth="1"/>
    <col min="8" max="8" width="9" style="164"/>
    <col min="9" max="16384" width="9" style="108"/>
  </cols>
  <sheetData>
    <row r="1" spans="1:8" ht="23.25" x14ac:dyDescent="0.7">
      <c r="A1" s="205" t="s">
        <v>101</v>
      </c>
      <c r="B1" s="162"/>
      <c r="C1" s="162"/>
      <c r="D1" s="162"/>
      <c r="E1" s="162"/>
      <c r="F1" s="162"/>
      <c r="G1" s="162"/>
      <c r="H1" s="108"/>
    </row>
    <row r="2" spans="1:8" x14ac:dyDescent="0.35">
      <c r="A2" s="108"/>
      <c r="B2" s="166"/>
      <c r="C2" s="108"/>
      <c r="D2" s="108"/>
      <c r="E2" s="108"/>
      <c r="F2" s="108"/>
      <c r="G2" s="108"/>
      <c r="H2" s="108"/>
    </row>
    <row r="3" spans="1:8" x14ac:dyDescent="0.35">
      <c r="A3" s="108"/>
      <c r="B3" s="156" t="s">
        <v>102</v>
      </c>
      <c r="C3" s="157"/>
      <c r="D3" s="157"/>
      <c r="E3" s="157"/>
      <c r="F3" s="108"/>
      <c r="G3" s="108"/>
      <c r="H3" s="108"/>
    </row>
    <row r="4" spans="1:8" ht="13.9" x14ac:dyDescent="0.4">
      <c r="A4" s="108"/>
      <c r="B4" s="110"/>
      <c r="C4" s="108"/>
      <c r="D4" s="79">
        <v>44286</v>
      </c>
      <c r="E4" s="79">
        <v>44651</v>
      </c>
      <c r="F4" s="79">
        <v>45016</v>
      </c>
      <c r="G4" s="79">
        <v>45382</v>
      </c>
      <c r="H4" s="108"/>
    </row>
    <row r="5" spans="1:8" ht="13.9" x14ac:dyDescent="0.4">
      <c r="A5" s="108"/>
      <c r="B5" s="156"/>
      <c r="C5" s="166" t="s">
        <v>103</v>
      </c>
      <c r="D5" s="86">
        <v>81.624117647058824</v>
      </c>
      <c r="E5" s="86">
        <v>79.605882352941165</v>
      </c>
      <c r="F5" s="86">
        <v>78.125294117647059</v>
      </c>
      <c r="G5" s="86">
        <v>75.748823529411766</v>
      </c>
      <c r="H5" s="108"/>
    </row>
    <row r="6" spans="1:8" ht="13.9" x14ac:dyDescent="0.4">
      <c r="A6" s="108"/>
      <c r="B6" s="156"/>
      <c r="C6" s="166" t="s">
        <v>104</v>
      </c>
      <c r="D6" s="86">
        <v>77.400000000000006</v>
      </c>
      <c r="E6" s="86">
        <v>78.400000000000006</v>
      </c>
      <c r="F6" s="86">
        <v>76.599999999999994</v>
      </c>
      <c r="G6" s="86">
        <v>75.8</v>
      </c>
      <c r="H6" s="108"/>
    </row>
    <row r="7" spans="1:8" ht="13.9" x14ac:dyDescent="0.4">
      <c r="A7" s="108"/>
      <c r="B7" s="156"/>
      <c r="C7" s="166" t="s">
        <v>105</v>
      </c>
      <c r="D7" s="86">
        <f>D6-5</f>
        <v>72.400000000000006</v>
      </c>
      <c r="E7" s="86">
        <f t="shared" ref="E7:F7" si="0">E6-5</f>
        <v>73.400000000000006</v>
      </c>
      <c r="F7" s="86">
        <f t="shared" si="0"/>
        <v>71.599999999999994</v>
      </c>
      <c r="G7" s="86">
        <f>G6-4</f>
        <v>71.8</v>
      </c>
      <c r="H7" s="108"/>
    </row>
    <row r="8" spans="1:8" ht="13.9" x14ac:dyDescent="0.4">
      <c r="A8" s="108"/>
      <c r="B8" s="156"/>
      <c r="C8" s="166" t="s">
        <v>106</v>
      </c>
      <c r="D8" s="86">
        <v>74.3</v>
      </c>
      <c r="E8" s="86">
        <v>76.193333333333342</v>
      </c>
      <c r="F8" s="86">
        <v>72.692307692307708</v>
      </c>
      <c r="G8" s="86">
        <v>69.5</v>
      </c>
      <c r="H8" s="108"/>
    </row>
    <row r="9" spans="1:8" ht="13.9" x14ac:dyDescent="0.4">
      <c r="A9" s="108"/>
      <c r="B9" s="156"/>
      <c r="C9" s="166" t="s">
        <v>107</v>
      </c>
      <c r="D9" s="86">
        <v>2.8399530512551325</v>
      </c>
      <c r="E9" s="86">
        <v>3.8233435047815867</v>
      </c>
      <c r="F9" s="86">
        <v>4.3438580279999996</v>
      </c>
      <c r="G9" s="86">
        <v>3.67</v>
      </c>
      <c r="H9" s="108"/>
    </row>
    <row r="10" spans="1:8" ht="13.9" x14ac:dyDescent="0.4">
      <c r="A10" s="108"/>
      <c r="B10" s="156"/>
      <c r="C10" s="166" t="s">
        <v>108</v>
      </c>
      <c r="D10" s="86">
        <v>3.6644798344031604</v>
      </c>
      <c r="E10" s="86">
        <v>4.3133241702802589</v>
      </c>
      <c r="F10" s="86">
        <v>4.6120980521782684</v>
      </c>
      <c r="G10" s="86">
        <v>5.0038254570030967</v>
      </c>
      <c r="H10" s="108"/>
    </row>
    <row r="11" spans="1:8" ht="13.9" x14ac:dyDescent="0.4">
      <c r="A11" s="108"/>
      <c r="B11" s="156"/>
      <c r="C11" s="166" t="s">
        <v>109</v>
      </c>
      <c r="D11" s="86">
        <f>D5 + (D7 - D8) / D9 * D10</f>
        <v>79.172488496961137</v>
      </c>
      <c r="E11" s="86">
        <f t="shared" ref="E11:G11" si="1">E5 + (E7 - E8) / E9 * E10</f>
        <v>76.454569328817669</v>
      </c>
      <c r="F11" s="86">
        <f t="shared" si="1"/>
        <v>76.965534717685443</v>
      </c>
      <c r="G11" s="86">
        <f t="shared" si="1"/>
        <v>78.884735941157572</v>
      </c>
      <c r="H11" s="108"/>
    </row>
    <row r="12" spans="1:8" ht="13.9" x14ac:dyDescent="0.4">
      <c r="A12" s="108"/>
      <c r="B12" s="156"/>
      <c r="C12" s="166"/>
      <c r="D12" s="167"/>
      <c r="E12" s="167"/>
      <c r="F12" s="167"/>
      <c r="G12" s="167"/>
      <c r="H12" s="108"/>
    </row>
    <row r="13" spans="1:8" x14ac:dyDescent="0.35">
      <c r="A13" s="108"/>
      <c r="B13" s="156"/>
      <c r="C13" s="158" t="s">
        <v>65</v>
      </c>
      <c r="D13" s="69" t="s">
        <v>66</v>
      </c>
      <c r="E13" s="157"/>
      <c r="F13" s="108"/>
      <c r="G13" s="108"/>
      <c r="H13" s="108"/>
    </row>
    <row r="14" spans="1:8" ht="13.9" x14ac:dyDescent="0.4">
      <c r="A14" s="108"/>
      <c r="B14" s="110"/>
      <c r="C14" s="110"/>
      <c r="D14" s="110"/>
      <c r="E14" s="110"/>
      <c r="F14" s="108"/>
      <c r="G14" s="108"/>
      <c r="H14" s="108"/>
    </row>
    <row r="15" spans="1:8" x14ac:dyDescent="0.35">
      <c r="A15" s="72" t="s">
        <v>8</v>
      </c>
      <c r="B15" s="72"/>
      <c r="C15" s="73"/>
      <c r="D15" s="73"/>
      <c r="E15" s="73"/>
      <c r="F15" s="73"/>
      <c r="G15" s="73"/>
      <c r="H15" s="108"/>
    </row>
    <row r="16" spans="1:8" ht="13.9" x14ac:dyDescent="0.4">
      <c r="B16" s="109"/>
      <c r="C16" s="109"/>
      <c r="D16" s="165"/>
      <c r="E16" s="165"/>
    </row>
  </sheetData>
  <pageMargins left="0.7" right="0.7" top="0.75" bottom="0.75" header="0.3" footer="0.3"/>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FE970-8468-41C5-8DFB-7F9EA6953A61}">
  <sheetPr>
    <tabColor theme="7" tint="0.59999389629810485"/>
    <pageSetUpPr fitToPage="1"/>
  </sheetPr>
  <dimension ref="A1:Z49"/>
  <sheetViews>
    <sheetView showGridLines="0" zoomScale="80" zoomScaleNormal="80" workbookViewId="0"/>
  </sheetViews>
  <sheetFormatPr defaultColWidth="0" defaultRowHeight="13.5" customHeight="1" zeroHeight="1" x14ac:dyDescent="0.35"/>
  <cols>
    <col min="1" max="1" width="10.625" customWidth="1"/>
    <col min="2" max="7" width="9" customWidth="1"/>
    <col min="8" max="19" width="0" hidden="1" customWidth="1"/>
    <col min="20" max="16384" width="9" hidden="1"/>
  </cols>
  <sheetData>
    <row r="1" spans="1:19" s="88" customFormat="1" ht="30.75" x14ac:dyDescent="0.4">
      <c r="A1" s="87" t="str">
        <f ca="1" xml:space="preserve"> RIGHT(CELL("filename", A1), LEN(CELL("filename", A1)) - SEARCH("]", CELL("filename", A1)))</f>
        <v>Inp_RCV</v>
      </c>
      <c r="L1" s="89"/>
      <c r="M1" s="89"/>
    </row>
    <row r="2" spans="1:19" s="90" customFormat="1" x14ac:dyDescent="0.35">
      <c r="M2" s="91"/>
      <c r="N2" s="91"/>
      <c r="O2" s="91"/>
      <c r="P2" s="91"/>
      <c r="Q2" s="91"/>
      <c r="R2" s="91"/>
      <c r="S2" s="91"/>
    </row>
    <row r="3" spans="1:19" s="93" customFormat="1" x14ac:dyDescent="0.35">
      <c r="A3" s="92" t="s">
        <v>110</v>
      </c>
      <c r="B3" s="92"/>
    </row>
    <row r="4" spans="1:19" s="94" customFormat="1" x14ac:dyDescent="0.35">
      <c r="A4"/>
      <c r="B4"/>
      <c r="C4"/>
      <c r="D4"/>
      <c r="E4"/>
      <c r="F4"/>
      <c r="G4"/>
    </row>
    <row r="5" spans="1:19" ht="13.9" x14ac:dyDescent="0.4">
      <c r="B5" s="206" t="s">
        <v>68</v>
      </c>
      <c r="C5" s="95" t="s">
        <v>111</v>
      </c>
      <c r="D5" s="95"/>
      <c r="E5" s="95"/>
    </row>
    <row r="6" spans="1:19" ht="13.9" x14ac:dyDescent="0.4">
      <c r="B6" s="206"/>
      <c r="C6" s="95" t="s">
        <v>112</v>
      </c>
      <c r="D6" s="95" t="s">
        <v>113</v>
      </c>
      <c r="E6" s="95" t="s">
        <v>114</v>
      </c>
    </row>
    <row r="7" spans="1:19" ht="13.9" x14ac:dyDescent="0.4">
      <c r="B7" s="206"/>
      <c r="C7" s="96" t="s">
        <v>35</v>
      </c>
      <c r="D7" s="96" t="s">
        <v>35</v>
      </c>
      <c r="E7" s="96" t="s">
        <v>35</v>
      </c>
    </row>
    <row r="8" spans="1:19" ht="13.9" x14ac:dyDescent="0.4">
      <c r="B8" s="97" t="s">
        <v>32</v>
      </c>
      <c r="C8" s="98">
        <v>5352.2828680592684</v>
      </c>
      <c r="D8" s="98">
        <v>7112.9978935221015</v>
      </c>
      <c r="E8" s="99">
        <f>SUM(C8:D8)</f>
        <v>12465.280761581369</v>
      </c>
    </row>
    <row r="9" spans="1:19" ht="13.9" x14ac:dyDescent="0.4">
      <c r="B9" s="97" t="s">
        <v>45</v>
      </c>
      <c r="C9" s="98">
        <v>2819.7241910882558</v>
      </c>
      <c r="D9" s="98">
        <v>5315.3676126988594</v>
      </c>
      <c r="E9" s="99">
        <f t="shared" ref="E9:E24" si="0">SUM(C9:D9)</f>
        <v>8135.0918037871152</v>
      </c>
    </row>
    <row r="10" spans="1:19" ht="13.9" x14ac:dyDescent="0.4">
      <c r="B10" s="97" t="s">
        <v>46</v>
      </c>
      <c r="C10" s="98">
        <v>140.86987604720701</v>
      </c>
      <c r="D10" s="98">
        <v>32.077613399511165</v>
      </c>
      <c r="E10" s="99">
        <f>SUM(C10:D10)</f>
        <v>172.94748944671818</v>
      </c>
    </row>
    <row r="11" spans="1:19" ht="13.9" x14ac:dyDescent="0.4">
      <c r="B11" s="95" t="s">
        <v>47</v>
      </c>
      <c r="C11" s="98">
        <v>3114.6717621676758</v>
      </c>
      <c r="D11" s="98">
        <v>3469.5383499850263</v>
      </c>
      <c r="E11" s="99">
        <f t="shared" si="0"/>
        <v>6584.2101121527021</v>
      </c>
    </row>
    <row r="12" spans="1:19" ht="13.9" x14ac:dyDescent="0.4">
      <c r="B12" s="97" t="s">
        <v>48</v>
      </c>
      <c r="C12" s="98">
        <v>6891.8519706727539</v>
      </c>
      <c r="D12" s="98">
        <v>8548.0636914969327</v>
      </c>
      <c r="E12" s="99">
        <f t="shared" si="0"/>
        <v>15439.915662169686</v>
      </c>
    </row>
    <row r="13" spans="1:19" ht="13.9" x14ac:dyDescent="0.4">
      <c r="B13" s="97" t="s">
        <v>49</v>
      </c>
      <c r="C13" s="98">
        <v>2301.9532611994614</v>
      </c>
      <c r="D13" s="98">
        <v>2749.3086579426104</v>
      </c>
      <c r="E13" s="99">
        <f t="shared" si="0"/>
        <v>5051.2619191420717</v>
      </c>
    </row>
    <row r="14" spans="1:19" ht="13.9" x14ac:dyDescent="0.4">
      <c r="B14" s="97" t="s">
        <v>50</v>
      </c>
      <c r="C14" s="98">
        <v>2435.156355270793</v>
      </c>
      <c r="D14" s="98">
        <v>6247.2920706035984</v>
      </c>
      <c r="E14" s="99">
        <f t="shared" si="0"/>
        <v>8682.4484258743905</v>
      </c>
    </row>
    <row r="15" spans="1:19" ht="13.9" x14ac:dyDescent="0.4">
      <c r="B15" s="97" t="s">
        <v>51</v>
      </c>
      <c r="C15" s="98">
        <v>10567.387951130886</v>
      </c>
      <c r="D15" s="98">
        <v>10412.355901856205</v>
      </c>
      <c r="E15" s="99">
        <f t="shared" si="0"/>
        <v>20979.743852987092</v>
      </c>
    </row>
    <row r="16" spans="1:19" ht="13.9" x14ac:dyDescent="0.4">
      <c r="B16" s="97" t="s">
        <v>79</v>
      </c>
      <c r="C16" s="98">
        <v>4937.4633511095544</v>
      </c>
      <c r="D16" s="98">
        <v>11271.149017529133</v>
      </c>
      <c r="E16" s="99">
        <f t="shared" si="0"/>
        <v>16208.612368638687</v>
      </c>
    </row>
    <row r="17" spans="1:26" ht="13.9" x14ac:dyDescent="0.4">
      <c r="B17" s="97" t="s">
        <v>53</v>
      </c>
      <c r="C17" s="98">
        <v>1359.2187319086929</v>
      </c>
      <c r="D17" s="98">
        <v>3498.0627709236319</v>
      </c>
      <c r="E17" s="99">
        <f t="shared" si="0"/>
        <v>4857.2815028323248</v>
      </c>
    </row>
    <row r="18" spans="1:26" ht="13.9" x14ac:dyDescent="0.4">
      <c r="B18" s="97" t="s">
        <v>54</v>
      </c>
      <c r="C18" s="98">
        <v>3716.7607402269714</v>
      </c>
      <c r="D18" s="98">
        <v>6394.5434127767921</v>
      </c>
      <c r="E18" s="99">
        <f t="shared" si="0"/>
        <v>10111.304153003763</v>
      </c>
    </row>
    <row r="19" spans="1:26" ht="13.9" x14ac:dyDescent="0.4">
      <c r="B19" s="97" t="s">
        <v>55</v>
      </c>
      <c r="C19" s="98">
        <v>2031.9248570264297</v>
      </c>
      <c r="D19" s="100" t="s">
        <v>115</v>
      </c>
      <c r="E19" s="99">
        <f t="shared" si="0"/>
        <v>2031.9248570264297</v>
      </c>
    </row>
    <row r="20" spans="1:26" ht="13.9" x14ac:dyDescent="0.4">
      <c r="B20" s="97" t="s">
        <v>56</v>
      </c>
      <c r="C20" s="98">
        <v>696.74236851086664</v>
      </c>
      <c r="D20" s="101" t="s">
        <v>115</v>
      </c>
      <c r="E20" s="99">
        <f t="shared" si="0"/>
        <v>696.74236851086664</v>
      </c>
    </row>
    <row r="21" spans="1:26" ht="13.9" x14ac:dyDescent="0.4">
      <c r="B21" s="97" t="s">
        <v>59</v>
      </c>
      <c r="C21" s="98">
        <v>629.68123276017059</v>
      </c>
      <c r="D21" s="100" t="s">
        <v>115</v>
      </c>
      <c r="E21" s="99">
        <f t="shared" si="0"/>
        <v>629.68123276017059</v>
      </c>
    </row>
    <row r="22" spans="1:26" ht="13.9" x14ac:dyDescent="0.4">
      <c r="B22" s="97" t="s">
        <v>57</v>
      </c>
      <c r="C22" s="98">
        <v>282.60406709861837</v>
      </c>
      <c r="D22" s="100" t="s">
        <v>115</v>
      </c>
      <c r="E22" s="99">
        <f t="shared" si="0"/>
        <v>282.60406709861837</v>
      </c>
    </row>
    <row r="23" spans="1:26" ht="13.9" x14ac:dyDescent="0.4">
      <c r="B23" s="97" t="s">
        <v>58</v>
      </c>
      <c r="C23" s="98">
        <v>1925.6126732814214</v>
      </c>
      <c r="D23" s="100" t="s">
        <v>115</v>
      </c>
      <c r="E23" s="99">
        <f t="shared" si="0"/>
        <v>1925.6126732814214</v>
      </c>
    </row>
    <row r="24" spans="1:26" ht="13.9" x14ac:dyDescent="0.4">
      <c r="B24" s="97" t="s">
        <v>60</v>
      </c>
      <c r="C24" s="98">
        <v>352.78588459303211</v>
      </c>
      <c r="D24" s="100" t="s">
        <v>115</v>
      </c>
      <c r="E24" s="99">
        <f t="shared" si="0"/>
        <v>352.78588459303211</v>
      </c>
    </row>
    <row r="25" spans="1:26" x14ac:dyDescent="0.35">
      <c r="A25" s="102"/>
      <c r="B25" s="102"/>
    </row>
    <row r="26" spans="1:26" ht="13.9" x14ac:dyDescent="0.4">
      <c r="A26" s="103" t="s">
        <v>116</v>
      </c>
      <c r="B26" s="102" t="s">
        <v>117</v>
      </c>
      <c r="C26" s="34"/>
      <c r="D26" s="34"/>
      <c r="E26" s="34"/>
    </row>
    <row r="27" spans="1:26" ht="13.9" x14ac:dyDescent="0.4">
      <c r="A27" s="34"/>
      <c r="B27" s="34"/>
      <c r="C27" s="34"/>
      <c r="D27" s="34"/>
      <c r="E27" s="34"/>
    </row>
    <row r="28" spans="1:26" s="105" customFormat="1" ht="14.25" customHeight="1" x14ac:dyDescent="0.45">
      <c r="A28" s="104" t="s">
        <v>118</v>
      </c>
      <c r="B28" s="104"/>
      <c r="T28" s="106"/>
      <c r="U28" s="106"/>
      <c r="V28" s="106"/>
      <c r="W28" s="106"/>
      <c r="X28" s="106"/>
      <c r="Y28" s="106"/>
      <c r="Z28" s="106"/>
    </row>
    <row r="29" spans="1:26" ht="13.9" hidden="1" x14ac:dyDescent="0.4">
      <c r="A29" s="34"/>
      <c r="B29" s="34"/>
      <c r="C29" s="34"/>
      <c r="D29" s="34"/>
      <c r="E29" s="34"/>
    </row>
    <row r="30" spans="1:26" ht="13.9" hidden="1" x14ac:dyDescent="0.4">
      <c r="A30" s="34"/>
      <c r="B30" s="34"/>
      <c r="C30" s="34"/>
      <c r="D30" s="34"/>
      <c r="E30" s="34"/>
    </row>
    <row r="31" spans="1:26" ht="13.9" hidden="1" x14ac:dyDescent="0.4">
      <c r="A31" s="34"/>
      <c r="B31" s="34"/>
      <c r="C31" s="34"/>
      <c r="D31" s="34"/>
      <c r="E31" s="34"/>
    </row>
    <row r="32" spans="1:26" ht="13.9" hidden="1" x14ac:dyDescent="0.4">
      <c r="A32" s="34"/>
      <c r="B32" s="34"/>
      <c r="C32" s="34"/>
      <c r="D32" s="34"/>
      <c r="E32" s="34"/>
    </row>
    <row r="33" spans="1:5" ht="13.9" hidden="1" x14ac:dyDescent="0.4">
      <c r="A33" s="34"/>
      <c r="B33" s="34"/>
      <c r="C33" s="34"/>
      <c r="D33" s="34"/>
      <c r="E33" s="34"/>
    </row>
    <row r="34" spans="1:5" ht="13.9" hidden="1" x14ac:dyDescent="0.4">
      <c r="A34" s="34"/>
      <c r="B34" s="34"/>
      <c r="C34" s="34"/>
      <c r="D34" s="34"/>
      <c r="E34" s="34"/>
    </row>
    <row r="35" spans="1:5" ht="13.9" hidden="1" x14ac:dyDescent="0.4">
      <c r="A35" s="34"/>
      <c r="B35" s="34"/>
      <c r="C35" s="34"/>
      <c r="D35" s="34"/>
      <c r="E35" s="34"/>
    </row>
    <row r="36" spans="1:5" ht="13.9" hidden="1" x14ac:dyDescent="0.4">
      <c r="A36" s="34"/>
      <c r="B36" s="34"/>
      <c r="C36" s="34"/>
      <c r="D36" s="34"/>
      <c r="E36" s="34"/>
    </row>
    <row r="37" spans="1:5" ht="13.9" hidden="1" x14ac:dyDescent="0.4">
      <c r="A37" s="34"/>
      <c r="B37" s="34"/>
      <c r="C37" s="34"/>
      <c r="D37" s="34"/>
      <c r="E37" s="34"/>
    </row>
    <row r="38" spans="1:5" ht="13.9" hidden="1" x14ac:dyDescent="0.4">
      <c r="A38" s="34"/>
      <c r="B38" s="34"/>
      <c r="C38" s="34"/>
      <c r="D38" s="34"/>
      <c r="E38" s="34"/>
    </row>
    <row r="39" spans="1:5" ht="13.9" hidden="1" x14ac:dyDescent="0.4">
      <c r="A39" s="34"/>
      <c r="B39" s="34"/>
      <c r="C39" s="34"/>
      <c r="D39" s="34"/>
      <c r="E39" s="34"/>
    </row>
    <row r="40" spans="1:5" ht="13.9" hidden="1" x14ac:dyDescent="0.4">
      <c r="A40" s="34"/>
      <c r="B40" s="34"/>
      <c r="C40" s="34"/>
      <c r="D40" s="34"/>
      <c r="E40" s="34"/>
    </row>
    <row r="41" spans="1:5" ht="13.9" hidden="1" x14ac:dyDescent="0.4">
      <c r="A41" s="34"/>
      <c r="B41" s="34"/>
      <c r="C41" s="34"/>
      <c r="D41" s="34"/>
      <c r="E41" s="34"/>
    </row>
    <row r="42" spans="1:5" ht="13.9" hidden="1" x14ac:dyDescent="0.4">
      <c r="A42" s="34"/>
      <c r="B42" s="34"/>
      <c r="C42" s="34"/>
      <c r="D42" s="34"/>
      <c r="E42" s="34"/>
    </row>
    <row r="43" spans="1:5" ht="13.9" hidden="1" x14ac:dyDescent="0.4">
      <c r="A43" s="34"/>
      <c r="B43" s="34"/>
      <c r="C43" s="34"/>
      <c r="D43" s="34"/>
      <c r="E43" s="34"/>
    </row>
    <row r="44" spans="1:5" ht="13.9" hidden="1" x14ac:dyDescent="0.4">
      <c r="A44" s="34"/>
      <c r="B44" s="34"/>
      <c r="C44" s="34"/>
      <c r="D44" s="34"/>
      <c r="E44" s="34"/>
    </row>
    <row r="45" spans="1:5" ht="13.9" hidden="1" x14ac:dyDescent="0.4">
      <c r="A45" s="34"/>
      <c r="B45" s="34"/>
      <c r="C45" s="34"/>
      <c r="D45" s="34"/>
      <c r="E45" s="34"/>
    </row>
    <row r="46" spans="1:5" ht="13.9" hidden="1" x14ac:dyDescent="0.4">
      <c r="A46" s="34"/>
      <c r="B46" s="34"/>
      <c r="C46" s="34"/>
      <c r="D46" s="34"/>
      <c r="E46" s="34"/>
    </row>
    <row r="47" spans="1:5" ht="13.9" hidden="1" x14ac:dyDescent="0.4">
      <c r="A47" s="34"/>
      <c r="B47" s="34"/>
      <c r="C47" s="34"/>
      <c r="D47" s="34"/>
      <c r="E47" s="34"/>
    </row>
    <row r="48" spans="1:5" ht="13.9" hidden="1" x14ac:dyDescent="0.4">
      <c r="A48" s="34"/>
      <c r="B48" s="34"/>
      <c r="C48" s="34"/>
      <c r="D48" s="34"/>
      <c r="E48" s="34"/>
    </row>
    <row r="49" ht="13.5" customHeight="1" x14ac:dyDescent="0.35"/>
  </sheetData>
  <mergeCells count="1">
    <mergeCell ref="B5:B7"/>
  </mergeCells>
  <pageMargins left="0.7" right="0.7" top="0.75" bottom="0.75" header="0.3" footer="0.3"/>
  <pageSetup paperSize="9" orientation="landscape" r:id="rId1"/>
  <headerFooter>
    <oddHeader>&amp;L&amp;"-,Regular"&amp;10&amp;F&amp;C&amp;"-,Regular"&amp;10Sheet: &amp;A&amp;R&amp;"-,Regular"&amp;10OFFICIAL</oddHeader>
    <oddFooter>&amp;L&amp;"-,Regular"&amp;10Printed on &amp;D at &amp;T&amp;C&amp;"-,Regular"&amp;10Page &amp;P of &amp;N&amp;R&amp;"-,Regular"&amp;10Ofwat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310EE-32D7-47C9-A070-D00CD64C93C0}">
  <sheetPr>
    <tabColor theme="7" tint="0.59999389629810485"/>
    <pageSetUpPr fitToPage="1"/>
  </sheetPr>
  <dimension ref="A1:N239"/>
  <sheetViews>
    <sheetView zoomScale="80" zoomScaleNormal="80" workbookViewId="0">
      <pane xSplit="5" ySplit="3" topLeftCell="F191" activePane="bottomRight" state="frozen"/>
      <selection pane="topRight" activeCell="C5" sqref="C5"/>
      <selection pane="bottomLeft" activeCell="C5" sqref="C5"/>
      <selection pane="bottomRight"/>
    </sheetView>
  </sheetViews>
  <sheetFormatPr defaultRowHeight="13.5" x14ac:dyDescent="0.35"/>
  <cols>
    <col min="1" max="1" width="9" style="108"/>
    <col min="2" max="2" width="14.5" style="108" customWidth="1"/>
    <col min="3" max="5" width="9" style="108"/>
    <col min="6" max="6" width="9.125" style="108" bestFit="1" customWidth="1"/>
    <col min="7" max="16384" width="9" style="108"/>
  </cols>
  <sheetData>
    <row r="1" spans="1:14" ht="25.9" x14ac:dyDescent="1.05">
      <c r="A1" s="161" t="s">
        <v>119</v>
      </c>
      <c r="B1" s="160"/>
      <c r="C1" s="160"/>
      <c r="D1" s="160"/>
      <c r="E1" s="160"/>
      <c r="F1" s="160"/>
    </row>
    <row r="2" spans="1:14" ht="20.25" x14ac:dyDescent="1.05">
      <c r="A2" s="107"/>
      <c r="B2" s="109" t="s">
        <v>120</v>
      </c>
      <c r="C2" s="107"/>
      <c r="D2" s="107"/>
      <c r="E2" s="107"/>
      <c r="F2" s="79" t="s">
        <v>121</v>
      </c>
    </row>
    <row r="3" spans="1:14" ht="20.25" x14ac:dyDescent="1.05">
      <c r="A3" s="107"/>
      <c r="B3" s="109" t="s">
        <v>122</v>
      </c>
      <c r="C3" s="107"/>
      <c r="D3" s="107"/>
      <c r="E3" s="107"/>
      <c r="F3" s="110">
        <v>6</v>
      </c>
    </row>
    <row r="4" spans="1:14" ht="24" customHeight="1" x14ac:dyDescent="1.05">
      <c r="A4" s="107"/>
      <c r="B4" s="110" t="s">
        <v>123</v>
      </c>
      <c r="C4" s="111"/>
      <c r="D4" s="107"/>
      <c r="E4" s="107"/>
      <c r="F4" s="136" t="s">
        <v>117</v>
      </c>
    </row>
    <row r="5" spans="1:14" ht="20.25" x14ac:dyDescent="1.05">
      <c r="A5" s="107"/>
      <c r="B5" s="107"/>
      <c r="C5" s="107"/>
      <c r="D5" s="107"/>
      <c r="E5" s="107"/>
    </row>
    <row r="6" spans="1:14" ht="20.25" x14ac:dyDescent="1.05">
      <c r="A6" s="202" t="s">
        <v>124</v>
      </c>
      <c r="B6" s="107"/>
      <c r="C6" s="107"/>
      <c r="D6" s="107"/>
      <c r="E6" s="107"/>
    </row>
    <row r="7" spans="1:14" ht="20.25" x14ac:dyDescent="1.05">
      <c r="A7" s="107"/>
      <c r="B7" s="107"/>
      <c r="C7" s="107"/>
      <c r="D7" s="107"/>
      <c r="E7" s="107"/>
      <c r="K7" s="207"/>
      <c r="L7" s="113"/>
      <c r="M7" s="113"/>
      <c r="N7" s="113"/>
    </row>
    <row r="8" spans="1:14" ht="20.25" x14ac:dyDescent="1.05">
      <c r="A8" s="107"/>
      <c r="B8" s="114" t="s">
        <v>12</v>
      </c>
      <c r="C8" s="115" t="s">
        <v>65</v>
      </c>
      <c r="D8" s="116" t="s">
        <v>125</v>
      </c>
      <c r="E8" s="107"/>
      <c r="K8" s="207"/>
      <c r="L8" s="113"/>
      <c r="M8" s="113"/>
      <c r="N8" s="113"/>
    </row>
    <row r="9" spans="1:14" ht="18.95" customHeight="1" x14ac:dyDescent="1.05">
      <c r="A9" s="107"/>
      <c r="B9" s="117" t="s">
        <v>32</v>
      </c>
      <c r="C9" s="118" t="s">
        <v>35</v>
      </c>
      <c r="D9" s="116"/>
      <c r="E9" s="107"/>
      <c r="F9" s="119">
        <f>IFERROR(_xlfn.XLOOKUP(B9,Inp_RCV!$B$8:$B$24,Inp_RCV!$C$8:$C$24), "-")</f>
        <v>5352.2828680592684</v>
      </c>
      <c r="K9" s="207"/>
      <c r="L9" s="120"/>
      <c r="M9" s="120"/>
      <c r="N9" s="120"/>
    </row>
    <row r="10" spans="1:14" ht="18.95" customHeight="1" x14ac:dyDescent="1.05">
      <c r="A10" s="107"/>
      <c r="B10" s="117" t="s">
        <v>47</v>
      </c>
      <c r="C10" s="118" t="s">
        <v>35</v>
      </c>
      <c r="D10" s="116"/>
      <c r="E10" s="107"/>
      <c r="F10" s="119">
        <f>IFERROR(_xlfn.XLOOKUP(B10,Inp_RCV!$B$8:$B$24,Inp_RCV!$C$8:$C$24), "-")</f>
        <v>3114.6717621676758</v>
      </c>
      <c r="K10" s="207"/>
      <c r="L10" s="113"/>
      <c r="M10" s="113"/>
      <c r="N10" s="113"/>
    </row>
    <row r="11" spans="1:14" ht="18.95" customHeight="1" x14ac:dyDescent="1.05">
      <c r="A11" s="107"/>
      <c r="B11" s="117" t="s">
        <v>48</v>
      </c>
      <c r="C11" s="118" t="s">
        <v>35</v>
      </c>
      <c r="D11" s="116"/>
      <c r="E11" s="107"/>
      <c r="F11" s="119">
        <f>IFERROR(_xlfn.XLOOKUP(B11,Inp_RCV!$B$8:$B$24,Inp_RCV!$C$8:$C$24), "-")</f>
        <v>6891.8519706727539</v>
      </c>
      <c r="K11" s="207"/>
      <c r="L11" s="113"/>
      <c r="M11" s="113"/>
      <c r="N11" s="113"/>
    </row>
    <row r="12" spans="1:14" ht="18.95" customHeight="1" x14ac:dyDescent="1.05">
      <c r="A12" s="107"/>
      <c r="B12" s="117" t="s">
        <v>49</v>
      </c>
      <c r="C12" s="118" t="s">
        <v>35</v>
      </c>
      <c r="D12" s="116"/>
      <c r="E12" s="107"/>
      <c r="F12" s="119">
        <f>IFERROR(_xlfn.XLOOKUP(B12,Inp_RCV!$B$8:$B$24,Inp_RCV!$C$8:$C$24), "-")</f>
        <v>2301.9532611994614</v>
      </c>
      <c r="K12" s="207"/>
      <c r="L12" s="120"/>
      <c r="M12" s="120"/>
      <c r="N12" s="120"/>
    </row>
    <row r="13" spans="1:14" ht="18.95" customHeight="1" x14ac:dyDescent="1.05">
      <c r="A13" s="107"/>
      <c r="B13" s="117" t="s">
        <v>50</v>
      </c>
      <c r="C13" s="118" t="s">
        <v>35</v>
      </c>
      <c r="D13" s="116"/>
      <c r="E13" s="107"/>
      <c r="F13" s="119">
        <f>IFERROR(_xlfn.XLOOKUP(B13,Inp_RCV!$B$8:$B$24,Inp_RCV!$C$8:$C$24), "-")</f>
        <v>2435.156355270793</v>
      </c>
      <c r="K13" s="207"/>
      <c r="L13" s="113"/>
      <c r="M13" s="113"/>
      <c r="N13" s="113"/>
    </row>
    <row r="14" spans="1:14" ht="18.95" customHeight="1" x14ac:dyDescent="1.05">
      <c r="A14" s="107"/>
      <c r="B14" s="117" t="s">
        <v>51</v>
      </c>
      <c r="C14" s="118" t="s">
        <v>35</v>
      </c>
      <c r="D14" s="116"/>
      <c r="E14" s="107"/>
      <c r="F14" s="119">
        <f>IFERROR(_xlfn.XLOOKUP(B14,Inp_RCV!$B$8:$B$24,Inp_RCV!$C$8:$C$24), "-")</f>
        <v>10567.387951130886</v>
      </c>
      <c r="K14" s="207"/>
      <c r="L14" s="113"/>
      <c r="M14" s="113"/>
      <c r="N14" s="113"/>
    </row>
    <row r="15" spans="1:14" ht="18.95" customHeight="1" x14ac:dyDescent="1.05">
      <c r="A15" s="112" t="s">
        <v>52</v>
      </c>
      <c r="B15" s="117" t="s">
        <v>79</v>
      </c>
      <c r="C15" s="118" t="s">
        <v>35</v>
      </c>
      <c r="D15" s="116"/>
      <c r="E15" s="107"/>
      <c r="F15" s="119">
        <f>IFERROR(_xlfn.XLOOKUP(B15,Inp_RCV!$B$8:$B$24,Inp_RCV!$C$8:$C$24), "-")</f>
        <v>4937.4633511095544</v>
      </c>
      <c r="K15" s="207"/>
      <c r="L15" s="120"/>
      <c r="M15" s="120"/>
      <c r="N15" s="120"/>
    </row>
    <row r="16" spans="1:14" ht="18.95" customHeight="1" x14ac:dyDescent="1.05">
      <c r="A16" s="107"/>
      <c r="B16" s="117" t="s">
        <v>53</v>
      </c>
      <c r="C16" s="118" t="s">
        <v>35</v>
      </c>
      <c r="D16" s="116"/>
      <c r="E16" s="107"/>
      <c r="F16" s="119">
        <f>IFERROR(_xlfn.XLOOKUP(B16,Inp_RCV!$B$8:$B$24,Inp_RCV!$C$8:$C$24), "-")</f>
        <v>1359.2187319086929</v>
      </c>
      <c r="K16" s="207"/>
      <c r="L16" s="113"/>
      <c r="M16" s="113"/>
      <c r="N16" s="113"/>
    </row>
    <row r="17" spans="1:14" ht="18.95" customHeight="1" x14ac:dyDescent="1.05">
      <c r="A17" s="107"/>
      <c r="B17" s="117" t="s">
        <v>54</v>
      </c>
      <c r="C17" s="118" t="s">
        <v>35</v>
      </c>
      <c r="D17" s="116"/>
      <c r="E17" s="107"/>
      <c r="F17" s="119">
        <f>IFERROR(_xlfn.XLOOKUP(B17,Inp_RCV!$B$8:$B$24,Inp_RCV!$C$8:$C$24), "-")</f>
        <v>3716.7607402269714</v>
      </c>
      <c r="K17" s="207"/>
      <c r="L17" s="113"/>
      <c r="M17" s="113"/>
      <c r="N17" s="113"/>
    </row>
    <row r="18" spans="1:14" ht="18.95" customHeight="1" x14ac:dyDescent="1.05">
      <c r="A18" s="107"/>
      <c r="B18" s="117" t="s">
        <v>45</v>
      </c>
      <c r="C18" s="118" t="s">
        <v>35</v>
      </c>
      <c r="D18" s="116"/>
      <c r="E18" s="107"/>
      <c r="F18" s="119">
        <f>IFERROR(_xlfn.XLOOKUP(B18,Inp_RCV!$B$8:$B$24,Inp_RCV!$C$8:$C$24), "-")</f>
        <v>2819.7241910882558</v>
      </c>
      <c r="K18" s="207"/>
      <c r="L18" s="120"/>
      <c r="M18" s="120"/>
      <c r="N18" s="120"/>
    </row>
    <row r="19" spans="1:14" ht="18.95" customHeight="1" x14ac:dyDescent="1.05">
      <c r="A19" s="107"/>
      <c r="B19" s="117" t="s">
        <v>46</v>
      </c>
      <c r="C19" s="118" t="s">
        <v>35</v>
      </c>
      <c r="D19" s="116"/>
      <c r="E19" s="107"/>
      <c r="F19" s="119">
        <f>IFERROR(_xlfn.XLOOKUP(B19,Inp_RCV!$B$8:$B$24,Inp_RCV!$C$8:$C$24), "-")</f>
        <v>140.86987604720701</v>
      </c>
      <c r="K19" s="207"/>
      <c r="L19" s="113"/>
      <c r="M19" s="113"/>
      <c r="N19" s="113"/>
    </row>
    <row r="20" spans="1:14" ht="18.95" customHeight="1" x14ac:dyDescent="1.05">
      <c r="A20" s="107"/>
      <c r="B20" s="117" t="s">
        <v>55</v>
      </c>
      <c r="C20" s="118" t="s">
        <v>35</v>
      </c>
      <c r="D20" s="116"/>
      <c r="E20" s="107"/>
      <c r="F20" s="119">
        <f>IFERROR(_xlfn.XLOOKUP(B20,Inp_RCV!$B$8:$B$24,Inp_RCV!$C$8:$C$24), "-")</f>
        <v>2031.9248570264297</v>
      </c>
      <c r="K20" s="207"/>
      <c r="L20" s="113"/>
      <c r="M20" s="113"/>
      <c r="N20" s="113"/>
    </row>
    <row r="21" spans="1:14" ht="18.95" customHeight="1" x14ac:dyDescent="1.05">
      <c r="A21" s="107"/>
      <c r="B21" s="117" t="s">
        <v>56</v>
      </c>
      <c r="C21" s="118" t="s">
        <v>35</v>
      </c>
      <c r="D21" s="116"/>
      <c r="E21" s="107"/>
      <c r="F21" s="119">
        <f>IFERROR(_xlfn.XLOOKUP(B21,Inp_RCV!$B$8:$B$24,Inp_RCV!$C$8:$C$24), "-")</f>
        <v>696.74236851086664</v>
      </c>
      <c r="K21" s="207"/>
      <c r="L21" s="120"/>
      <c r="M21" s="120"/>
      <c r="N21" s="120"/>
    </row>
    <row r="22" spans="1:14" ht="18.95" customHeight="1" x14ac:dyDescent="1.05">
      <c r="A22" s="107"/>
      <c r="B22" s="117" t="s">
        <v>57</v>
      </c>
      <c r="C22" s="118" t="s">
        <v>35</v>
      </c>
      <c r="D22" s="116"/>
      <c r="E22" s="107"/>
      <c r="F22" s="119">
        <f>IFERROR(_xlfn.XLOOKUP(B22,Inp_RCV!$B$8:$B$24,Inp_RCV!$C$8:$C$24), "-")</f>
        <v>282.60406709861837</v>
      </c>
      <c r="K22" s="207"/>
      <c r="L22" s="113"/>
      <c r="M22" s="113"/>
      <c r="N22" s="113"/>
    </row>
    <row r="23" spans="1:14" ht="18.95" customHeight="1" x14ac:dyDescent="1.05">
      <c r="A23" s="107"/>
      <c r="B23" s="117" t="s">
        <v>58</v>
      </c>
      <c r="C23" s="118" t="s">
        <v>35</v>
      </c>
      <c r="D23" s="116"/>
      <c r="E23" s="107"/>
      <c r="F23" s="119">
        <f>IFERROR(_xlfn.XLOOKUP(B23,Inp_RCV!$B$8:$B$24,Inp_RCV!$C$8:$C$24), "-")</f>
        <v>1925.6126732814214</v>
      </c>
      <c r="K23" s="207"/>
      <c r="L23" s="113"/>
      <c r="M23" s="113"/>
      <c r="N23" s="113"/>
    </row>
    <row r="24" spans="1:14" ht="18.95" customHeight="1" x14ac:dyDescent="1.05">
      <c r="A24" s="107"/>
      <c r="B24" s="121" t="s">
        <v>59</v>
      </c>
      <c r="C24" s="118" t="s">
        <v>35</v>
      </c>
      <c r="D24" s="122"/>
      <c r="E24" s="107"/>
      <c r="F24" s="119">
        <f>IFERROR(_xlfn.XLOOKUP(B24,Inp_RCV!$B$8:$B$24,Inp_RCV!$C$8:$C$24), "-")</f>
        <v>629.68123276017059</v>
      </c>
      <c r="K24" s="207"/>
      <c r="L24" s="120"/>
      <c r="M24" s="120"/>
      <c r="N24" s="120"/>
    </row>
    <row r="25" spans="1:14" ht="18.95" customHeight="1" x14ac:dyDescent="1.05">
      <c r="A25" s="107"/>
      <c r="B25" s="121" t="s">
        <v>60</v>
      </c>
      <c r="C25" s="118" t="s">
        <v>35</v>
      </c>
      <c r="D25" s="122"/>
      <c r="E25" s="107"/>
      <c r="F25" s="119">
        <f>IFERROR(_xlfn.XLOOKUP(B25,Inp_RCV!$B$8:$B$24,Inp_RCV!$C$8:$C$24), "-")</f>
        <v>352.78588459303211</v>
      </c>
      <c r="K25" s="207"/>
      <c r="L25" s="113"/>
      <c r="M25" s="113"/>
      <c r="N25" s="113"/>
    </row>
    <row r="26" spans="1:14" ht="18.95" customHeight="1" x14ac:dyDescent="1.05">
      <c r="A26" s="107"/>
      <c r="B26" s="121" t="s">
        <v>126</v>
      </c>
      <c r="C26" s="118" t="s">
        <v>35</v>
      </c>
      <c r="D26" s="122"/>
      <c r="E26" s="107"/>
      <c r="F26" s="119" t="str">
        <f>IFERROR(_xlfn.XLOOKUP(B26,Inp_RCV!$B$8:$B$24,Inp_RCV!$C$8:$C$24), "-")</f>
        <v>-</v>
      </c>
      <c r="K26" s="207"/>
      <c r="L26" s="113"/>
      <c r="M26" s="113"/>
      <c r="N26" s="113"/>
    </row>
    <row r="27" spans="1:14" ht="20.25" x14ac:dyDescent="1.05">
      <c r="A27" s="107"/>
      <c r="B27" s="107"/>
      <c r="C27" s="107"/>
      <c r="D27" s="107"/>
      <c r="E27" s="107"/>
      <c r="F27" s="123"/>
      <c r="K27" s="207"/>
      <c r="L27" s="120"/>
      <c r="M27" s="120"/>
      <c r="N27" s="120"/>
    </row>
    <row r="28" spans="1:14" ht="20.25" x14ac:dyDescent="1.05">
      <c r="A28" s="202" t="s">
        <v>127</v>
      </c>
      <c r="B28" s="107"/>
      <c r="C28" s="107"/>
      <c r="D28" s="107"/>
      <c r="E28" s="107"/>
      <c r="F28" s="123"/>
    </row>
    <row r="29" spans="1:14" ht="20.25" x14ac:dyDescent="1.05">
      <c r="A29" s="112"/>
      <c r="B29" s="107"/>
      <c r="C29" s="107"/>
      <c r="D29" s="107"/>
      <c r="E29" s="107"/>
      <c r="F29" s="123"/>
    </row>
    <row r="30" spans="1:14" ht="20.25" x14ac:dyDescent="1.05">
      <c r="A30" s="112"/>
      <c r="B30" s="114" t="s">
        <v>12</v>
      </c>
      <c r="C30" s="115" t="s">
        <v>65</v>
      </c>
      <c r="D30" s="114" t="s">
        <v>125</v>
      </c>
      <c r="E30" s="107"/>
      <c r="F30" s="123"/>
    </row>
    <row r="31" spans="1:14" ht="16.5" customHeight="1" x14ac:dyDescent="1.05">
      <c r="A31" s="112"/>
      <c r="B31" s="117" t="s">
        <v>32</v>
      </c>
      <c r="C31" s="118" t="s">
        <v>35</v>
      </c>
      <c r="D31" s="114"/>
      <c r="E31" s="107"/>
      <c r="F31" s="119">
        <f>IFERROR(_xlfn.XLOOKUP(B31,Inp_RCV!$B$8:$B$24,Inp_RCV!$D$8:$D$24),"-")</f>
        <v>7112.9978935221015</v>
      </c>
    </row>
    <row r="32" spans="1:14" ht="16.5" customHeight="1" x14ac:dyDescent="1.05">
      <c r="A32" s="112"/>
      <c r="B32" s="117" t="s">
        <v>47</v>
      </c>
      <c r="C32" s="118" t="s">
        <v>35</v>
      </c>
      <c r="D32" s="114"/>
      <c r="E32" s="107"/>
      <c r="F32" s="119">
        <f>IFERROR(_xlfn.XLOOKUP(B32,Inp_RCV!$B$8:$B$24,Inp_RCV!$D$8:$D$24),"-")</f>
        <v>3469.5383499850263</v>
      </c>
    </row>
    <row r="33" spans="1:6" ht="16.5" customHeight="1" x14ac:dyDescent="1.05">
      <c r="A33" s="112"/>
      <c r="B33" s="117" t="s">
        <v>48</v>
      </c>
      <c r="C33" s="118" t="s">
        <v>35</v>
      </c>
      <c r="D33" s="114"/>
      <c r="E33" s="107"/>
      <c r="F33" s="119">
        <f>IFERROR(_xlfn.XLOOKUP(B33,Inp_RCV!$B$8:$B$24,Inp_RCV!$D$8:$D$24),"-")</f>
        <v>8548.0636914969327</v>
      </c>
    </row>
    <row r="34" spans="1:6" ht="16.5" customHeight="1" x14ac:dyDescent="1.05">
      <c r="A34" s="112"/>
      <c r="B34" s="117" t="s">
        <v>49</v>
      </c>
      <c r="C34" s="118" t="s">
        <v>35</v>
      </c>
      <c r="D34" s="114"/>
      <c r="E34" s="107"/>
      <c r="F34" s="119">
        <f>IFERROR(_xlfn.XLOOKUP(B34,Inp_RCV!$B$8:$B$24,Inp_RCV!$D$8:$D$24),"-")</f>
        <v>2749.3086579426104</v>
      </c>
    </row>
    <row r="35" spans="1:6" ht="16.5" customHeight="1" x14ac:dyDescent="1.05">
      <c r="A35" s="112"/>
      <c r="B35" s="117" t="s">
        <v>50</v>
      </c>
      <c r="C35" s="118" t="s">
        <v>35</v>
      </c>
      <c r="D35" s="114"/>
      <c r="E35" s="107"/>
      <c r="F35" s="119">
        <f>IFERROR(_xlfn.XLOOKUP(B35,Inp_RCV!$B$8:$B$24,Inp_RCV!$D$8:$D$24),"-")</f>
        <v>6247.2920706035984</v>
      </c>
    </row>
    <row r="36" spans="1:6" ht="16.5" customHeight="1" x14ac:dyDescent="1.05">
      <c r="A36" s="112"/>
      <c r="B36" s="117" t="s">
        <v>51</v>
      </c>
      <c r="C36" s="118" t="s">
        <v>35</v>
      </c>
      <c r="D36" s="114"/>
      <c r="E36" s="107"/>
      <c r="F36" s="119">
        <f>IFERROR(_xlfn.XLOOKUP(B36,Inp_RCV!$B$8:$B$24,Inp_RCV!$D$8:$D$24),"-")</f>
        <v>10412.355901856205</v>
      </c>
    </row>
    <row r="37" spans="1:6" ht="16.5" customHeight="1" x14ac:dyDescent="1.05">
      <c r="A37" s="112" t="s">
        <v>52</v>
      </c>
      <c r="B37" s="117" t="s">
        <v>79</v>
      </c>
      <c r="C37" s="118" t="s">
        <v>35</v>
      </c>
      <c r="D37" s="114"/>
      <c r="E37" s="107"/>
      <c r="F37" s="119">
        <f>IFERROR(_xlfn.XLOOKUP(B37,Inp_RCV!$B$8:$B$24,Inp_RCV!$D$8:$D$24),"-")</f>
        <v>11271.149017529133</v>
      </c>
    </row>
    <row r="38" spans="1:6" ht="16.5" customHeight="1" x14ac:dyDescent="1.05">
      <c r="A38" s="112"/>
      <c r="B38" s="117" t="s">
        <v>53</v>
      </c>
      <c r="C38" s="118" t="s">
        <v>35</v>
      </c>
      <c r="D38" s="114"/>
      <c r="E38" s="107"/>
      <c r="F38" s="119">
        <f>IFERROR(_xlfn.XLOOKUP(B38,Inp_RCV!$B$8:$B$24,Inp_RCV!$D$8:$D$24),"-")</f>
        <v>3498.0627709236319</v>
      </c>
    </row>
    <row r="39" spans="1:6" ht="16.5" customHeight="1" x14ac:dyDescent="1.05">
      <c r="A39" s="112"/>
      <c r="B39" s="117" t="s">
        <v>54</v>
      </c>
      <c r="C39" s="118" t="s">
        <v>35</v>
      </c>
      <c r="D39" s="114"/>
      <c r="E39" s="107"/>
      <c r="F39" s="119">
        <f>IFERROR(_xlfn.XLOOKUP(B39,Inp_RCV!$B$8:$B$24,Inp_RCV!$D$8:$D$24),"-")</f>
        <v>6394.5434127767921</v>
      </c>
    </row>
    <row r="40" spans="1:6" ht="16.5" customHeight="1" x14ac:dyDescent="1.05">
      <c r="A40" s="112"/>
      <c r="B40" s="117" t="s">
        <v>45</v>
      </c>
      <c r="C40" s="118" t="s">
        <v>35</v>
      </c>
      <c r="D40" s="114"/>
      <c r="E40" s="107"/>
      <c r="F40" s="119">
        <f>IFERROR(_xlfn.XLOOKUP(B40,Inp_RCV!$B$8:$B$24,Inp_RCV!$D$8:$D$24),"-")</f>
        <v>5315.3676126988594</v>
      </c>
    </row>
    <row r="41" spans="1:6" ht="16.5" customHeight="1" x14ac:dyDescent="1.05">
      <c r="A41" s="112"/>
      <c r="B41" s="117" t="s">
        <v>46</v>
      </c>
      <c r="C41" s="118" t="s">
        <v>35</v>
      </c>
      <c r="D41" s="114"/>
      <c r="E41" s="107"/>
      <c r="F41" s="119">
        <f>IFERROR(_xlfn.XLOOKUP(B41,Inp_RCV!$B$8:$B$24,Inp_RCV!$D$8:$D$24),"-")</f>
        <v>32.077613399511165</v>
      </c>
    </row>
    <row r="42" spans="1:6" ht="16.5" customHeight="1" x14ac:dyDescent="1.05">
      <c r="A42" s="112"/>
      <c r="B42" s="117" t="s">
        <v>55</v>
      </c>
      <c r="C42" s="118" t="s">
        <v>35</v>
      </c>
      <c r="D42" s="114"/>
      <c r="E42" s="107"/>
      <c r="F42" s="119" t="str">
        <f>IFERROR(_xlfn.XLOOKUP(B42,Inp_RCV!$B$8:$B$24,Inp_RCV!$D$8:$D$24),"-")</f>
        <v>-</v>
      </c>
    </row>
    <row r="43" spans="1:6" ht="16.5" customHeight="1" x14ac:dyDescent="1.05">
      <c r="A43" s="112"/>
      <c r="B43" s="117" t="s">
        <v>56</v>
      </c>
      <c r="C43" s="118" t="s">
        <v>35</v>
      </c>
      <c r="D43" s="114"/>
      <c r="E43" s="107"/>
      <c r="F43" s="119" t="str">
        <f>IFERROR(_xlfn.XLOOKUP(B43,Inp_RCV!$B$8:$B$24,Inp_RCV!$D$8:$D$24),"-")</f>
        <v>-</v>
      </c>
    </row>
    <row r="44" spans="1:6" ht="16.5" customHeight="1" x14ac:dyDescent="1.05">
      <c r="A44" s="112"/>
      <c r="B44" s="117" t="s">
        <v>57</v>
      </c>
      <c r="C44" s="118" t="s">
        <v>35</v>
      </c>
      <c r="D44" s="114"/>
      <c r="E44" s="107"/>
      <c r="F44" s="119" t="str">
        <f>IFERROR(_xlfn.XLOOKUP(B44,Inp_RCV!$B$8:$B$24,Inp_RCV!$D$8:$D$24),"-")</f>
        <v>-</v>
      </c>
    </row>
    <row r="45" spans="1:6" ht="16.5" customHeight="1" x14ac:dyDescent="1.05">
      <c r="A45" s="112"/>
      <c r="B45" s="117" t="s">
        <v>58</v>
      </c>
      <c r="C45" s="118" t="s">
        <v>35</v>
      </c>
      <c r="D45" s="114"/>
      <c r="E45" s="107"/>
      <c r="F45" s="119" t="str">
        <f>IFERROR(_xlfn.XLOOKUP(B45,Inp_RCV!$B$8:$B$24,Inp_RCV!$D$8:$D$24),"-")</f>
        <v>-</v>
      </c>
    </row>
    <row r="46" spans="1:6" ht="16.5" customHeight="1" x14ac:dyDescent="1.05">
      <c r="A46" s="112"/>
      <c r="B46" s="121" t="s">
        <v>59</v>
      </c>
      <c r="C46" s="118" t="s">
        <v>35</v>
      </c>
      <c r="D46" s="122"/>
      <c r="E46" s="107"/>
      <c r="F46" s="119" t="str">
        <f>IFERROR(_xlfn.XLOOKUP(B46,Inp_RCV!$B$8:$B$24,Inp_RCV!$D$8:$D$24),"-")</f>
        <v>-</v>
      </c>
    </row>
    <row r="47" spans="1:6" ht="16.5" customHeight="1" x14ac:dyDescent="1.05">
      <c r="A47" s="107"/>
      <c r="B47" s="121" t="s">
        <v>60</v>
      </c>
      <c r="C47" s="118" t="s">
        <v>35</v>
      </c>
      <c r="D47" s="122"/>
      <c r="E47" s="107"/>
      <c r="F47" s="119" t="str">
        <f>IFERROR(_xlfn.XLOOKUP(B47,Inp_RCV!$B$8:$B$24,Inp_RCV!$D$8:$D$24),"-")</f>
        <v>-</v>
      </c>
    </row>
    <row r="48" spans="1:6" ht="20.25" x14ac:dyDescent="1.05">
      <c r="A48" s="124"/>
      <c r="B48" s="121" t="s">
        <v>126</v>
      </c>
      <c r="C48" s="118" t="s">
        <v>35</v>
      </c>
      <c r="D48" s="122"/>
      <c r="E48" s="125"/>
      <c r="F48" s="119" t="str">
        <f>IFERROR(_xlfn.XLOOKUP(B48,Inp_RCV!$B$8:$B$24,Inp_RCV!$D$8:$D$24),"-")</f>
        <v>-</v>
      </c>
    </row>
    <row r="49" spans="1:6" ht="20.25" x14ac:dyDescent="1.05">
      <c r="A49" s="124"/>
      <c r="B49" s="110"/>
      <c r="C49" s="110"/>
    </row>
    <row r="50" spans="1:6" ht="20.25" x14ac:dyDescent="1.05">
      <c r="A50" s="202" t="s">
        <v>128</v>
      </c>
      <c r="B50" s="125"/>
      <c r="C50" s="125"/>
      <c r="D50" s="125"/>
      <c r="E50" s="125"/>
      <c r="F50" s="123"/>
    </row>
    <row r="51" spans="1:6" ht="20.25" x14ac:dyDescent="1.05">
      <c r="A51" s="107"/>
      <c r="B51" s="107"/>
      <c r="C51" s="107"/>
      <c r="D51" s="107"/>
      <c r="E51" s="107"/>
      <c r="F51" s="123"/>
    </row>
    <row r="52" spans="1:6" ht="20.25" x14ac:dyDescent="1.05">
      <c r="A52" s="107"/>
      <c r="B52" s="114" t="s">
        <v>12</v>
      </c>
      <c r="C52" s="115" t="s">
        <v>65</v>
      </c>
      <c r="D52" s="114" t="s">
        <v>125</v>
      </c>
      <c r="E52" s="107"/>
      <c r="F52" s="123"/>
    </row>
    <row r="53" spans="1:6" ht="20.25" x14ac:dyDescent="1.05">
      <c r="A53" s="107"/>
      <c r="B53" s="117" t="s">
        <v>32</v>
      </c>
      <c r="C53" s="118" t="s">
        <v>35</v>
      </c>
      <c r="D53" s="114"/>
      <c r="E53" s="107"/>
      <c r="F53" s="119">
        <f t="shared" ref="F53:F69" si="0">SUM(F9,F31)</f>
        <v>12465.280761581369</v>
      </c>
    </row>
    <row r="54" spans="1:6" ht="20.25" x14ac:dyDescent="1.05">
      <c r="A54" s="107"/>
      <c r="B54" s="117" t="s">
        <v>47</v>
      </c>
      <c r="C54" s="118" t="s">
        <v>35</v>
      </c>
      <c r="D54" s="114"/>
      <c r="E54" s="107"/>
      <c r="F54" s="119">
        <f t="shared" si="0"/>
        <v>6584.2101121527021</v>
      </c>
    </row>
    <row r="55" spans="1:6" ht="20.25" x14ac:dyDescent="1.05">
      <c r="A55" s="107"/>
      <c r="B55" s="117" t="s">
        <v>48</v>
      </c>
      <c r="C55" s="118" t="s">
        <v>35</v>
      </c>
      <c r="D55" s="114"/>
      <c r="E55" s="107"/>
      <c r="F55" s="119">
        <f t="shared" si="0"/>
        <v>15439.915662169686</v>
      </c>
    </row>
    <row r="56" spans="1:6" ht="20.25" x14ac:dyDescent="1.05">
      <c r="A56" s="107"/>
      <c r="B56" s="117" t="s">
        <v>49</v>
      </c>
      <c r="C56" s="118" t="s">
        <v>35</v>
      </c>
      <c r="D56" s="114"/>
      <c r="E56" s="107"/>
      <c r="F56" s="119">
        <f t="shared" si="0"/>
        <v>5051.2619191420717</v>
      </c>
    </row>
    <row r="57" spans="1:6" ht="20.25" x14ac:dyDescent="1.05">
      <c r="A57" s="107"/>
      <c r="B57" s="117" t="s">
        <v>50</v>
      </c>
      <c r="C57" s="118" t="s">
        <v>35</v>
      </c>
      <c r="D57" s="114"/>
      <c r="E57" s="107"/>
      <c r="F57" s="119">
        <f t="shared" si="0"/>
        <v>8682.4484258743905</v>
      </c>
    </row>
    <row r="58" spans="1:6" ht="20.25" x14ac:dyDescent="1.05">
      <c r="A58" s="107"/>
      <c r="B58" s="117" t="s">
        <v>51</v>
      </c>
      <c r="C58" s="118" t="s">
        <v>35</v>
      </c>
      <c r="D58" s="114"/>
      <c r="E58" s="107"/>
      <c r="F58" s="119">
        <f t="shared" si="0"/>
        <v>20979.743852987092</v>
      </c>
    </row>
    <row r="59" spans="1:6" ht="20.25" x14ac:dyDescent="1.05">
      <c r="A59" s="112" t="s">
        <v>52</v>
      </c>
      <c r="B59" s="117" t="s">
        <v>79</v>
      </c>
      <c r="C59" s="118" t="s">
        <v>35</v>
      </c>
      <c r="D59" s="114"/>
      <c r="E59" s="107"/>
      <c r="F59" s="119">
        <f t="shared" si="0"/>
        <v>16208.612368638687</v>
      </c>
    </row>
    <row r="60" spans="1:6" ht="20.25" x14ac:dyDescent="1.05">
      <c r="A60" s="107"/>
      <c r="B60" s="117" t="s">
        <v>53</v>
      </c>
      <c r="C60" s="118" t="s">
        <v>35</v>
      </c>
      <c r="D60" s="114"/>
      <c r="E60" s="107"/>
      <c r="F60" s="119">
        <f t="shared" si="0"/>
        <v>4857.2815028323248</v>
      </c>
    </row>
    <row r="61" spans="1:6" ht="20.25" x14ac:dyDescent="1.05">
      <c r="A61" s="107"/>
      <c r="B61" s="117" t="s">
        <v>54</v>
      </c>
      <c r="C61" s="118" t="s">
        <v>35</v>
      </c>
      <c r="D61" s="114"/>
      <c r="E61" s="107"/>
      <c r="F61" s="119">
        <f t="shared" si="0"/>
        <v>10111.304153003763</v>
      </c>
    </row>
    <row r="62" spans="1:6" ht="20.25" x14ac:dyDescent="1.05">
      <c r="A62" s="107"/>
      <c r="B62" s="117" t="s">
        <v>45</v>
      </c>
      <c r="C62" s="118" t="s">
        <v>35</v>
      </c>
      <c r="D62" s="114"/>
      <c r="E62" s="107"/>
      <c r="F62" s="119">
        <f t="shared" si="0"/>
        <v>8135.0918037871152</v>
      </c>
    </row>
    <row r="63" spans="1:6" ht="20.25" x14ac:dyDescent="1.05">
      <c r="A63" s="107"/>
      <c r="B63" s="117" t="s">
        <v>46</v>
      </c>
      <c r="C63" s="118" t="s">
        <v>35</v>
      </c>
      <c r="D63" s="114"/>
      <c r="E63" s="107"/>
      <c r="F63" s="119">
        <f t="shared" si="0"/>
        <v>172.94748944671818</v>
      </c>
    </row>
    <row r="64" spans="1:6" ht="20.25" x14ac:dyDescent="1.05">
      <c r="A64" s="107"/>
      <c r="B64" s="117" t="s">
        <v>55</v>
      </c>
      <c r="C64" s="118" t="s">
        <v>35</v>
      </c>
      <c r="D64" s="114"/>
      <c r="E64" s="107"/>
      <c r="F64" s="119">
        <f t="shared" si="0"/>
        <v>2031.9248570264297</v>
      </c>
    </row>
    <row r="65" spans="1:6" ht="20.25" x14ac:dyDescent="1.05">
      <c r="A65" s="107"/>
      <c r="B65" s="117" t="s">
        <v>56</v>
      </c>
      <c r="C65" s="118" t="s">
        <v>35</v>
      </c>
      <c r="D65" s="114"/>
      <c r="E65" s="107"/>
      <c r="F65" s="119">
        <f t="shared" si="0"/>
        <v>696.74236851086664</v>
      </c>
    </row>
    <row r="66" spans="1:6" ht="20.25" x14ac:dyDescent="1.05">
      <c r="A66" s="107"/>
      <c r="B66" s="117" t="s">
        <v>57</v>
      </c>
      <c r="C66" s="118" t="s">
        <v>35</v>
      </c>
      <c r="D66" s="114"/>
      <c r="E66" s="107"/>
      <c r="F66" s="119">
        <f t="shared" si="0"/>
        <v>282.60406709861837</v>
      </c>
    </row>
    <row r="67" spans="1:6" ht="20.25" x14ac:dyDescent="1.05">
      <c r="A67" s="107"/>
      <c r="B67" s="117" t="s">
        <v>58</v>
      </c>
      <c r="C67" s="118" t="s">
        <v>35</v>
      </c>
      <c r="D67" s="114"/>
      <c r="E67" s="107"/>
      <c r="F67" s="119">
        <f t="shared" si="0"/>
        <v>1925.6126732814214</v>
      </c>
    </row>
    <row r="68" spans="1:6" ht="20.25" x14ac:dyDescent="1.05">
      <c r="A68" s="107"/>
      <c r="B68" s="121" t="s">
        <v>59</v>
      </c>
      <c r="C68" s="118" t="s">
        <v>35</v>
      </c>
      <c r="D68" s="122"/>
      <c r="E68" s="107"/>
      <c r="F68" s="119">
        <f t="shared" si="0"/>
        <v>629.68123276017059</v>
      </c>
    </row>
    <row r="69" spans="1:6" ht="13.9" x14ac:dyDescent="0.4">
      <c r="A69"/>
      <c r="B69" s="121" t="s">
        <v>60</v>
      </c>
      <c r="C69" s="118" t="s">
        <v>35</v>
      </c>
      <c r="D69" s="122"/>
      <c r="E69"/>
      <c r="F69" s="119">
        <f t="shared" si="0"/>
        <v>352.78588459303211</v>
      </c>
    </row>
    <row r="71" spans="1:6" ht="14.25" x14ac:dyDescent="0.45">
      <c r="A71" s="202" t="s">
        <v>129</v>
      </c>
    </row>
    <row r="73" spans="1:6" ht="13.9" x14ac:dyDescent="0.4">
      <c r="B73" s="114" t="s">
        <v>12</v>
      </c>
      <c r="C73" s="115" t="s">
        <v>65</v>
      </c>
      <c r="D73" s="114" t="s">
        <v>125</v>
      </c>
    </row>
    <row r="74" spans="1:6" ht="13.9" x14ac:dyDescent="0.4">
      <c r="B74" s="117" t="s">
        <v>32</v>
      </c>
      <c r="C74" s="118" t="s">
        <v>35</v>
      </c>
      <c r="D74" s="114"/>
      <c r="F74" s="126">
        <v>0.55000000000000004</v>
      </c>
    </row>
    <row r="75" spans="1:6" ht="13.9" x14ac:dyDescent="0.4">
      <c r="B75" s="117" t="s">
        <v>47</v>
      </c>
      <c r="C75" s="118" t="s">
        <v>35</v>
      </c>
      <c r="D75" s="114"/>
      <c r="F75" s="126">
        <v>0.55000000000000004</v>
      </c>
    </row>
    <row r="76" spans="1:6" ht="13.9" x14ac:dyDescent="0.4">
      <c r="B76" s="117" t="s">
        <v>48</v>
      </c>
      <c r="C76" s="118" t="s">
        <v>35</v>
      </c>
      <c r="D76" s="114"/>
      <c r="F76" s="126">
        <v>0.55000000000000004</v>
      </c>
    </row>
    <row r="77" spans="1:6" ht="13.9" x14ac:dyDescent="0.4">
      <c r="B77" s="117" t="s">
        <v>49</v>
      </c>
      <c r="C77" s="118" t="s">
        <v>35</v>
      </c>
      <c r="D77" s="114"/>
      <c r="F77" s="126">
        <v>0.55000000000000004</v>
      </c>
    </row>
    <row r="78" spans="1:6" ht="13.9" x14ac:dyDescent="0.4">
      <c r="B78" s="117" t="s">
        <v>50</v>
      </c>
      <c r="C78" s="118" t="s">
        <v>35</v>
      </c>
      <c r="D78" s="114"/>
      <c r="F78" s="126">
        <v>0.55000000000000004</v>
      </c>
    </row>
    <row r="79" spans="1:6" ht="13.9" x14ac:dyDescent="0.4">
      <c r="B79" s="117" t="s">
        <v>51</v>
      </c>
      <c r="C79" s="118" t="s">
        <v>35</v>
      </c>
      <c r="D79" s="114"/>
      <c r="F79" s="126">
        <v>0.55000000000000004</v>
      </c>
    </row>
    <row r="80" spans="1:6" ht="13.9" x14ac:dyDescent="0.4">
      <c r="A80" s="112" t="s">
        <v>52</v>
      </c>
      <c r="B80" s="117" t="s">
        <v>79</v>
      </c>
      <c r="C80" s="118" t="s">
        <v>35</v>
      </c>
      <c r="D80" s="114"/>
      <c r="F80" s="126">
        <v>0.55000000000000004</v>
      </c>
    </row>
    <row r="81" spans="1:6" ht="13.9" x14ac:dyDescent="0.4">
      <c r="A81" s="112"/>
      <c r="B81" s="117" t="s">
        <v>53</v>
      </c>
      <c r="C81" s="118" t="s">
        <v>35</v>
      </c>
      <c r="D81" s="114"/>
      <c r="F81" s="126">
        <v>0.55000000000000004</v>
      </c>
    </row>
    <row r="82" spans="1:6" ht="13.9" x14ac:dyDescent="0.4">
      <c r="B82" s="117" t="s">
        <v>54</v>
      </c>
      <c r="C82" s="118" t="s">
        <v>35</v>
      </c>
      <c r="D82" s="114"/>
      <c r="F82" s="126">
        <v>0.55000000000000004</v>
      </c>
    </row>
    <row r="83" spans="1:6" ht="13.9" x14ac:dyDescent="0.4">
      <c r="B83" s="117" t="s">
        <v>45</v>
      </c>
      <c r="C83" s="118" t="s">
        <v>35</v>
      </c>
      <c r="D83" s="114"/>
      <c r="F83" s="126">
        <v>0.55000000000000004</v>
      </c>
    </row>
    <row r="84" spans="1:6" ht="13.9" x14ac:dyDescent="0.4">
      <c r="B84" s="117" t="s">
        <v>46</v>
      </c>
      <c r="C84" s="118" t="s">
        <v>35</v>
      </c>
      <c r="D84" s="114"/>
      <c r="F84" s="126">
        <v>0.55000000000000004</v>
      </c>
    </row>
    <row r="85" spans="1:6" ht="13.9" x14ac:dyDescent="0.4">
      <c r="B85" s="117" t="s">
        <v>55</v>
      </c>
      <c r="C85" s="118" t="s">
        <v>35</v>
      </c>
      <c r="D85" s="114"/>
      <c r="F85" s="126">
        <v>0.55000000000000004</v>
      </c>
    </row>
    <row r="86" spans="1:6" ht="13.9" x14ac:dyDescent="0.4">
      <c r="B86" s="117" t="s">
        <v>56</v>
      </c>
      <c r="C86" s="118" t="s">
        <v>35</v>
      </c>
      <c r="D86" s="114"/>
      <c r="F86" s="126">
        <v>0.55000000000000004</v>
      </c>
    </row>
    <row r="87" spans="1:6" ht="13.9" x14ac:dyDescent="0.4">
      <c r="B87" s="117" t="s">
        <v>57</v>
      </c>
      <c r="C87" s="118" t="s">
        <v>35</v>
      </c>
      <c r="D87" s="114"/>
      <c r="F87" s="126">
        <v>0.55000000000000004</v>
      </c>
    </row>
    <row r="88" spans="1:6" ht="13.9" x14ac:dyDescent="0.4">
      <c r="B88" s="117" t="s">
        <v>58</v>
      </c>
      <c r="C88" s="118" t="s">
        <v>35</v>
      </c>
      <c r="D88" s="114"/>
      <c r="F88" s="126">
        <v>0.55000000000000004</v>
      </c>
    </row>
    <row r="89" spans="1:6" ht="13.9" x14ac:dyDescent="0.4">
      <c r="B89" s="121" t="s">
        <v>59</v>
      </c>
      <c r="C89" s="118" t="s">
        <v>35</v>
      </c>
      <c r="D89" s="122"/>
      <c r="F89" s="126">
        <v>0.55000000000000004</v>
      </c>
    </row>
    <row r="90" spans="1:6" ht="13.9" x14ac:dyDescent="0.4">
      <c r="B90" s="121" t="s">
        <v>60</v>
      </c>
      <c r="C90" s="118" t="s">
        <v>35</v>
      </c>
      <c r="D90" s="122"/>
      <c r="F90" s="126">
        <v>0.55000000000000004</v>
      </c>
    </row>
    <row r="92" spans="1:6" ht="14.25" x14ac:dyDescent="0.45">
      <c r="A92" s="202" t="s">
        <v>130</v>
      </c>
    </row>
    <row r="94" spans="1:6" ht="13.9" x14ac:dyDescent="0.4">
      <c r="B94" s="114" t="s">
        <v>12</v>
      </c>
      <c r="C94" s="115" t="s">
        <v>65</v>
      </c>
      <c r="D94" s="114" t="s">
        <v>125</v>
      </c>
    </row>
    <row r="95" spans="1:6" ht="13.9" x14ac:dyDescent="0.4">
      <c r="B95" s="117" t="s">
        <v>32</v>
      </c>
      <c r="C95" s="118" t="s">
        <v>35</v>
      </c>
      <c r="D95" s="114"/>
      <c r="F95" s="127">
        <f t="shared" ref="F95:F111" si="1">F9*(1-F74)</f>
        <v>2408.5272906266705</v>
      </c>
    </row>
    <row r="96" spans="1:6" ht="13.9" x14ac:dyDescent="0.4">
      <c r="B96" s="117" t="s">
        <v>47</v>
      </c>
      <c r="C96" s="118" t="s">
        <v>35</v>
      </c>
      <c r="D96" s="114"/>
      <c r="F96" s="127">
        <f t="shared" si="1"/>
        <v>1401.602292975454</v>
      </c>
    </row>
    <row r="97" spans="1:6" ht="13.9" x14ac:dyDescent="0.4">
      <c r="B97" s="117" t="s">
        <v>48</v>
      </c>
      <c r="C97" s="118" t="s">
        <v>35</v>
      </c>
      <c r="D97" s="114"/>
      <c r="F97" s="127">
        <f t="shared" si="1"/>
        <v>3101.3333868027389</v>
      </c>
    </row>
    <row r="98" spans="1:6" ht="13.9" x14ac:dyDescent="0.4">
      <c r="B98" s="117" t="s">
        <v>49</v>
      </c>
      <c r="C98" s="118" t="s">
        <v>35</v>
      </c>
      <c r="D98" s="114"/>
      <c r="F98" s="127">
        <f t="shared" si="1"/>
        <v>1035.8789675397575</v>
      </c>
    </row>
    <row r="99" spans="1:6" ht="13.9" x14ac:dyDescent="0.4">
      <c r="B99" s="117" t="s">
        <v>50</v>
      </c>
      <c r="C99" s="118" t="s">
        <v>35</v>
      </c>
      <c r="D99" s="114"/>
      <c r="F99" s="127">
        <f t="shared" si="1"/>
        <v>1095.8203598718567</v>
      </c>
    </row>
    <row r="100" spans="1:6" ht="13.9" x14ac:dyDescent="0.4">
      <c r="B100" s="117" t="s">
        <v>51</v>
      </c>
      <c r="C100" s="118" t="s">
        <v>35</v>
      </c>
      <c r="D100" s="114"/>
      <c r="F100" s="127">
        <f t="shared" si="1"/>
        <v>4755.3245780088982</v>
      </c>
    </row>
    <row r="101" spans="1:6" ht="13.9" x14ac:dyDescent="0.4">
      <c r="A101" s="112" t="s">
        <v>52</v>
      </c>
      <c r="B101" s="117" t="s">
        <v>79</v>
      </c>
      <c r="C101" s="118" t="s">
        <v>35</v>
      </c>
      <c r="D101" s="114"/>
      <c r="F101" s="127">
        <f t="shared" si="1"/>
        <v>2221.8585079992995</v>
      </c>
    </row>
    <row r="102" spans="1:6" ht="13.9" x14ac:dyDescent="0.4">
      <c r="B102" s="117" t="s">
        <v>53</v>
      </c>
      <c r="C102" s="118" t="s">
        <v>35</v>
      </c>
      <c r="D102" s="114"/>
      <c r="F102" s="127">
        <f t="shared" si="1"/>
        <v>611.6484293589117</v>
      </c>
    </row>
    <row r="103" spans="1:6" ht="13.9" x14ac:dyDescent="0.4">
      <c r="B103" s="117" t="s">
        <v>54</v>
      </c>
      <c r="C103" s="118" t="s">
        <v>35</v>
      </c>
      <c r="D103" s="114"/>
      <c r="F103" s="127">
        <f t="shared" si="1"/>
        <v>1672.542333102137</v>
      </c>
    </row>
    <row r="104" spans="1:6" ht="13.9" x14ac:dyDescent="0.4">
      <c r="B104" s="117" t="s">
        <v>45</v>
      </c>
      <c r="C104" s="118" t="s">
        <v>35</v>
      </c>
      <c r="D104" s="114"/>
      <c r="F104" s="127">
        <f t="shared" si="1"/>
        <v>1268.875885989715</v>
      </c>
    </row>
    <row r="105" spans="1:6" ht="13.9" x14ac:dyDescent="0.4">
      <c r="B105" s="117" t="s">
        <v>46</v>
      </c>
      <c r="C105" s="118" t="s">
        <v>35</v>
      </c>
      <c r="D105" s="114"/>
      <c r="F105" s="127">
        <f t="shared" si="1"/>
        <v>63.391444221243148</v>
      </c>
    </row>
    <row r="106" spans="1:6" ht="13.9" x14ac:dyDescent="0.4">
      <c r="B106" s="117" t="s">
        <v>55</v>
      </c>
      <c r="C106" s="118" t="s">
        <v>35</v>
      </c>
      <c r="D106" s="114"/>
      <c r="F106" s="127">
        <f t="shared" si="1"/>
        <v>914.36618566189327</v>
      </c>
    </row>
    <row r="107" spans="1:6" ht="13.9" x14ac:dyDescent="0.4">
      <c r="B107" s="117" t="s">
        <v>56</v>
      </c>
      <c r="C107" s="118" t="s">
        <v>35</v>
      </c>
      <c r="D107" s="114"/>
      <c r="F107" s="127">
        <f t="shared" si="1"/>
        <v>313.53406582988998</v>
      </c>
    </row>
    <row r="108" spans="1:6" ht="13.9" x14ac:dyDescent="0.4">
      <c r="B108" s="117" t="s">
        <v>57</v>
      </c>
      <c r="C108" s="118" t="s">
        <v>35</v>
      </c>
      <c r="D108" s="114"/>
      <c r="F108" s="127">
        <f t="shared" si="1"/>
        <v>127.17183019437826</v>
      </c>
    </row>
    <row r="109" spans="1:6" ht="13.9" x14ac:dyDescent="0.4">
      <c r="B109" s="117" t="s">
        <v>58</v>
      </c>
      <c r="C109" s="118" t="s">
        <v>35</v>
      </c>
      <c r="D109" s="114"/>
      <c r="F109" s="127">
        <f t="shared" si="1"/>
        <v>866.52570297663954</v>
      </c>
    </row>
    <row r="110" spans="1:6" ht="13.9" x14ac:dyDescent="0.4">
      <c r="B110" s="121" t="s">
        <v>59</v>
      </c>
      <c r="C110" s="118" t="s">
        <v>35</v>
      </c>
      <c r="D110" s="122" t="s">
        <v>115</v>
      </c>
      <c r="F110" s="127">
        <f t="shared" si="1"/>
        <v>283.35655474207675</v>
      </c>
    </row>
    <row r="111" spans="1:6" ht="13.9" x14ac:dyDescent="0.4">
      <c r="B111" s="121" t="s">
        <v>60</v>
      </c>
      <c r="C111" s="118" t="s">
        <v>35</v>
      </c>
      <c r="D111" s="122" t="s">
        <v>115</v>
      </c>
      <c r="F111" s="127">
        <f t="shared" si="1"/>
        <v>158.75364806686443</v>
      </c>
    </row>
    <row r="112" spans="1:6" x14ac:dyDescent="0.35">
      <c r="F112" s="128"/>
    </row>
    <row r="113" spans="1:6" ht="14.25" x14ac:dyDescent="0.45">
      <c r="A113" s="202" t="s">
        <v>131</v>
      </c>
      <c r="F113" s="128"/>
    </row>
    <row r="114" spans="1:6" x14ac:dyDescent="0.35">
      <c r="F114" s="128"/>
    </row>
    <row r="115" spans="1:6" ht="13.9" x14ac:dyDescent="0.4">
      <c r="B115" s="114" t="s">
        <v>12</v>
      </c>
      <c r="C115" s="115" t="s">
        <v>65</v>
      </c>
      <c r="D115" s="114" t="s">
        <v>125</v>
      </c>
      <c r="F115" s="128"/>
    </row>
    <row r="116" spans="1:6" ht="13.9" x14ac:dyDescent="0.4">
      <c r="B116" s="117" t="s">
        <v>32</v>
      </c>
      <c r="C116" s="118" t="s">
        <v>35</v>
      </c>
      <c r="D116" s="114"/>
      <c r="F116" s="127">
        <f>IFERROR(F31*(1-F74),"-")</f>
        <v>3200.8490520849455</v>
      </c>
    </row>
    <row r="117" spans="1:6" ht="13.9" x14ac:dyDescent="0.4">
      <c r="B117" s="117" t="s">
        <v>47</v>
      </c>
      <c r="C117" s="118" t="s">
        <v>35</v>
      </c>
      <c r="D117" s="114"/>
      <c r="F117" s="127">
        <f t="shared" ref="F117:F132" si="2">IFERROR(F32*(1-F75),"-")</f>
        <v>1561.2922574932618</v>
      </c>
    </row>
    <row r="118" spans="1:6" ht="13.9" x14ac:dyDescent="0.4">
      <c r="B118" s="117" t="s">
        <v>48</v>
      </c>
      <c r="C118" s="118" t="s">
        <v>35</v>
      </c>
      <c r="D118" s="114"/>
      <c r="F118" s="127">
        <f t="shared" si="2"/>
        <v>3846.6286611736195</v>
      </c>
    </row>
    <row r="119" spans="1:6" ht="13.9" x14ac:dyDescent="0.4">
      <c r="B119" s="117" t="s">
        <v>49</v>
      </c>
      <c r="C119" s="118" t="s">
        <v>35</v>
      </c>
      <c r="D119" s="114"/>
      <c r="F119" s="127">
        <f t="shared" si="2"/>
        <v>1237.1888960741746</v>
      </c>
    </row>
    <row r="120" spans="1:6" ht="13.9" x14ac:dyDescent="0.4">
      <c r="B120" s="117" t="s">
        <v>50</v>
      </c>
      <c r="C120" s="118" t="s">
        <v>35</v>
      </c>
      <c r="D120" s="114"/>
      <c r="F120" s="127">
        <f t="shared" si="2"/>
        <v>2811.2814317716188</v>
      </c>
    </row>
    <row r="121" spans="1:6" ht="13.9" x14ac:dyDescent="0.4">
      <c r="B121" s="117" t="s">
        <v>51</v>
      </c>
      <c r="C121" s="118" t="s">
        <v>35</v>
      </c>
      <c r="D121" s="114"/>
      <c r="F121" s="127">
        <f t="shared" si="2"/>
        <v>4685.5601558352919</v>
      </c>
    </row>
    <row r="122" spans="1:6" ht="13.9" x14ac:dyDescent="0.4">
      <c r="A122" s="112" t="s">
        <v>52</v>
      </c>
      <c r="B122" s="117" t="s">
        <v>79</v>
      </c>
      <c r="C122" s="118" t="s">
        <v>35</v>
      </c>
      <c r="D122" s="114"/>
      <c r="F122" s="127">
        <f t="shared" si="2"/>
        <v>5072.0170578881089</v>
      </c>
    </row>
    <row r="123" spans="1:6" ht="13.9" x14ac:dyDescent="0.4">
      <c r="B123" s="117" t="s">
        <v>53</v>
      </c>
      <c r="C123" s="118" t="s">
        <v>35</v>
      </c>
      <c r="D123" s="114"/>
      <c r="F123" s="127">
        <f t="shared" si="2"/>
        <v>1574.1282469156342</v>
      </c>
    </row>
    <row r="124" spans="1:6" ht="13.9" x14ac:dyDescent="0.4">
      <c r="B124" s="117" t="s">
        <v>54</v>
      </c>
      <c r="C124" s="118" t="s">
        <v>35</v>
      </c>
      <c r="D124" s="114"/>
      <c r="F124" s="127">
        <f t="shared" si="2"/>
        <v>2877.544535749556</v>
      </c>
    </row>
    <row r="125" spans="1:6" ht="13.9" x14ac:dyDescent="0.4">
      <c r="B125" s="117" t="s">
        <v>45</v>
      </c>
      <c r="C125" s="118" t="s">
        <v>35</v>
      </c>
      <c r="D125" s="114"/>
      <c r="F125" s="127">
        <f t="shared" si="2"/>
        <v>2391.9154257144864</v>
      </c>
    </row>
    <row r="126" spans="1:6" ht="13.9" x14ac:dyDescent="0.4">
      <c r="B126" s="117" t="s">
        <v>46</v>
      </c>
      <c r="C126" s="118" t="s">
        <v>35</v>
      </c>
      <c r="D126" s="114"/>
      <c r="F126" s="127">
        <f t="shared" si="2"/>
        <v>14.434926029780023</v>
      </c>
    </row>
    <row r="127" spans="1:6" ht="13.9" x14ac:dyDescent="0.4">
      <c r="B127" s="117" t="s">
        <v>55</v>
      </c>
      <c r="C127" s="118" t="s">
        <v>35</v>
      </c>
      <c r="D127" s="114"/>
      <c r="F127" s="127" t="str">
        <f t="shared" si="2"/>
        <v>-</v>
      </c>
    </row>
    <row r="128" spans="1:6" ht="13.9" x14ac:dyDescent="0.4">
      <c r="B128" s="117" t="s">
        <v>56</v>
      </c>
      <c r="C128" s="118" t="s">
        <v>35</v>
      </c>
      <c r="D128" s="114"/>
      <c r="F128" s="127" t="str">
        <f t="shared" si="2"/>
        <v>-</v>
      </c>
    </row>
    <row r="129" spans="1:6" ht="13.9" x14ac:dyDescent="0.4">
      <c r="B129" s="117" t="s">
        <v>57</v>
      </c>
      <c r="C129" s="118" t="s">
        <v>35</v>
      </c>
      <c r="D129" s="114"/>
      <c r="F129" s="127" t="str">
        <f t="shared" si="2"/>
        <v>-</v>
      </c>
    </row>
    <row r="130" spans="1:6" ht="13.9" x14ac:dyDescent="0.4">
      <c r="B130" s="117" t="s">
        <v>58</v>
      </c>
      <c r="C130" s="118" t="s">
        <v>35</v>
      </c>
      <c r="D130" s="114"/>
      <c r="F130" s="127" t="str">
        <f t="shared" si="2"/>
        <v>-</v>
      </c>
    </row>
    <row r="131" spans="1:6" ht="13.9" x14ac:dyDescent="0.4">
      <c r="B131" s="121" t="s">
        <v>59</v>
      </c>
      <c r="C131" s="118" t="s">
        <v>35</v>
      </c>
      <c r="D131" s="122" t="s">
        <v>115</v>
      </c>
      <c r="F131" s="127" t="str">
        <f t="shared" si="2"/>
        <v>-</v>
      </c>
    </row>
    <row r="132" spans="1:6" ht="13.9" x14ac:dyDescent="0.4">
      <c r="B132" s="121" t="s">
        <v>60</v>
      </c>
      <c r="C132" s="118" t="s">
        <v>35</v>
      </c>
      <c r="D132" s="122" t="s">
        <v>115</v>
      </c>
      <c r="F132" s="127" t="str">
        <f t="shared" si="2"/>
        <v>-</v>
      </c>
    </row>
    <row r="133" spans="1:6" x14ac:dyDescent="0.35">
      <c r="F133" s="128"/>
    </row>
    <row r="134" spans="1:6" ht="14.25" x14ac:dyDescent="0.45">
      <c r="A134" s="202" t="s">
        <v>132</v>
      </c>
      <c r="F134" s="128"/>
    </row>
    <row r="135" spans="1:6" x14ac:dyDescent="0.35">
      <c r="F135" s="128"/>
    </row>
    <row r="136" spans="1:6" ht="13.9" x14ac:dyDescent="0.4">
      <c r="B136" s="114" t="s">
        <v>12</v>
      </c>
      <c r="C136" s="115" t="s">
        <v>65</v>
      </c>
      <c r="D136" s="114" t="s">
        <v>125</v>
      </c>
      <c r="F136" s="128"/>
    </row>
    <row r="137" spans="1:6" ht="13.9" x14ac:dyDescent="0.4">
      <c r="B137" s="117" t="s">
        <v>32</v>
      </c>
      <c r="C137" s="118" t="s">
        <v>35</v>
      </c>
      <c r="D137" s="114"/>
      <c r="F137" s="127">
        <f>F53*(1-F74)</f>
        <v>5609.3763427116155</v>
      </c>
    </row>
    <row r="138" spans="1:6" ht="13.9" x14ac:dyDescent="0.4">
      <c r="B138" s="117" t="s">
        <v>47</v>
      </c>
      <c r="C138" s="118" t="s">
        <v>35</v>
      </c>
      <c r="D138" s="114"/>
      <c r="F138" s="127">
        <f t="shared" ref="F138:F153" si="3">F54*(1-F75)</f>
        <v>2962.8945504687158</v>
      </c>
    </row>
    <row r="139" spans="1:6" ht="13.9" x14ac:dyDescent="0.4">
      <c r="B139" s="117" t="s">
        <v>48</v>
      </c>
      <c r="C139" s="118" t="s">
        <v>35</v>
      </c>
      <c r="D139" s="114"/>
      <c r="F139" s="127">
        <f t="shared" si="3"/>
        <v>6947.962047976358</v>
      </c>
    </row>
    <row r="140" spans="1:6" ht="13.9" x14ac:dyDescent="0.4">
      <c r="B140" s="117" t="s">
        <v>49</v>
      </c>
      <c r="C140" s="118" t="s">
        <v>35</v>
      </c>
      <c r="D140" s="114"/>
      <c r="F140" s="127">
        <f t="shared" si="3"/>
        <v>2273.0678636139319</v>
      </c>
    </row>
    <row r="141" spans="1:6" ht="13.9" x14ac:dyDescent="0.4">
      <c r="B141" s="117" t="s">
        <v>50</v>
      </c>
      <c r="C141" s="118" t="s">
        <v>35</v>
      </c>
      <c r="D141" s="114"/>
      <c r="F141" s="127">
        <f t="shared" si="3"/>
        <v>3907.1017916434753</v>
      </c>
    </row>
    <row r="142" spans="1:6" ht="13.9" x14ac:dyDescent="0.4">
      <c r="B142" s="117" t="s">
        <v>51</v>
      </c>
      <c r="C142" s="118" t="s">
        <v>35</v>
      </c>
      <c r="D142" s="114"/>
      <c r="F142" s="127">
        <f t="shared" si="3"/>
        <v>9440.8847338441901</v>
      </c>
    </row>
    <row r="143" spans="1:6" ht="13.9" x14ac:dyDescent="0.4">
      <c r="A143" s="112" t="s">
        <v>52</v>
      </c>
      <c r="B143" s="117" t="s">
        <v>79</v>
      </c>
      <c r="C143" s="118" t="s">
        <v>35</v>
      </c>
      <c r="D143" s="114"/>
      <c r="F143" s="127">
        <f t="shared" si="3"/>
        <v>7293.8755658874088</v>
      </c>
    </row>
    <row r="144" spans="1:6" ht="13.9" x14ac:dyDescent="0.4">
      <c r="B144" s="117" t="s">
        <v>53</v>
      </c>
      <c r="C144" s="118" t="s">
        <v>35</v>
      </c>
      <c r="D144" s="114"/>
      <c r="F144" s="127">
        <f t="shared" si="3"/>
        <v>2185.7766762745459</v>
      </c>
    </row>
    <row r="145" spans="1:6" ht="13.9" x14ac:dyDescent="0.4">
      <c r="B145" s="117" t="s">
        <v>54</v>
      </c>
      <c r="C145" s="118" t="s">
        <v>35</v>
      </c>
      <c r="D145" s="114"/>
      <c r="F145" s="127">
        <f t="shared" si="3"/>
        <v>4550.086868851693</v>
      </c>
    </row>
    <row r="146" spans="1:6" ht="13.9" x14ac:dyDescent="0.4">
      <c r="B146" s="117" t="s">
        <v>45</v>
      </c>
      <c r="C146" s="118" t="s">
        <v>35</v>
      </c>
      <c r="D146" s="114"/>
      <c r="F146" s="127">
        <f t="shared" si="3"/>
        <v>3660.7913117042017</v>
      </c>
    </row>
    <row r="147" spans="1:6" ht="13.9" x14ac:dyDescent="0.4">
      <c r="B147" s="117" t="s">
        <v>46</v>
      </c>
      <c r="C147" s="118" t="s">
        <v>35</v>
      </c>
      <c r="D147" s="114"/>
      <c r="F147" s="127">
        <f t="shared" si="3"/>
        <v>77.826370251023178</v>
      </c>
    </row>
    <row r="148" spans="1:6" ht="13.9" x14ac:dyDescent="0.4">
      <c r="B148" s="117" t="s">
        <v>55</v>
      </c>
      <c r="C148" s="118" t="s">
        <v>35</v>
      </c>
      <c r="D148" s="114"/>
      <c r="F148" s="127">
        <f t="shared" si="3"/>
        <v>914.36618566189327</v>
      </c>
    </row>
    <row r="149" spans="1:6" ht="13.9" x14ac:dyDescent="0.4">
      <c r="B149" s="117" t="s">
        <v>56</v>
      </c>
      <c r="C149" s="118" t="s">
        <v>35</v>
      </c>
      <c r="D149" s="114"/>
      <c r="F149" s="127">
        <f t="shared" si="3"/>
        <v>313.53406582988998</v>
      </c>
    </row>
    <row r="150" spans="1:6" ht="13.9" x14ac:dyDescent="0.4">
      <c r="B150" s="117" t="s">
        <v>57</v>
      </c>
      <c r="C150" s="118" t="s">
        <v>35</v>
      </c>
      <c r="D150" s="114"/>
      <c r="F150" s="127">
        <f t="shared" si="3"/>
        <v>127.17183019437826</v>
      </c>
    </row>
    <row r="151" spans="1:6" ht="13.9" x14ac:dyDescent="0.4">
      <c r="B151" s="117" t="s">
        <v>58</v>
      </c>
      <c r="C151" s="118" t="s">
        <v>35</v>
      </c>
      <c r="D151" s="114"/>
      <c r="F151" s="127">
        <f t="shared" si="3"/>
        <v>866.52570297663954</v>
      </c>
    </row>
    <row r="152" spans="1:6" ht="13.9" x14ac:dyDescent="0.4">
      <c r="B152" s="121" t="s">
        <v>59</v>
      </c>
      <c r="C152" s="118" t="s">
        <v>35</v>
      </c>
      <c r="D152" s="122" t="s">
        <v>115</v>
      </c>
      <c r="F152" s="127">
        <f t="shared" si="3"/>
        <v>283.35655474207675</v>
      </c>
    </row>
    <row r="153" spans="1:6" ht="13.9" x14ac:dyDescent="0.4">
      <c r="B153" s="121" t="s">
        <v>60</v>
      </c>
      <c r="C153" s="118" t="s">
        <v>35</v>
      </c>
      <c r="D153" s="122" t="s">
        <v>115</v>
      </c>
      <c r="F153" s="127">
        <f t="shared" si="3"/>
        <v>158.75364806686443</v>
      </c>
    </row>
    <row r="155" spans="1:6" ht="14.25" x14ac:dyDescent="0.45">
      <c r="A155" s="202" t="s">
        <v>133</v>
      </c>
    </row>
    <row r="157" spans="1:6" ht="13.9" x14ac:dyDescent="0.4">
      <c r="B157" s="114" t="s">
        <v>12</v>
      </c>
      <c r="C157" s="115" t="s">
        <v>65</v>
      </c>
      <c r="D157" s="114" t="s">
        <v>125</v>
      </c>
    </row>
    <row r="158" spans="1:6" ht="13.9" x14ac:dyDescent="0.4">
      <c r="B158" s="117" t="s">
        <v>32</v>
      </c>
      <c r="C158" s="118" t="s">
        <v>66</v>
      </c>
      <c r="D158" s="114"/>
      <c r="F158" s="129">
        <v>0.97</v>
      </c>
    </row>
    <row r="159" spans="1:6" ht="13.9" x14ac:dyDescent="0.4">
      <c r="B159" s="117" t="s">
        <v>47</v>
      </c>
      <c r="C159" s="118" t="s">
        <v>66</v>
      </c>
      <c r="D159" s="114"/>
      <c r="F159" s="129">
        <v>0.97</v>
      </c>
    </row>
    <row r="160" spans="1:6" ht="13.9" x14ac:dyDescent="0.4">
      <c r="B160" s="117" t="s">
        <v>48</v>
      </c>
      <c r="C160" s="118" t="s">
        <v>66</v>
      </c>
      <c r="D160" s="114"/>
      <c r="F160" s="129">
        <v>0.97</v>
      </c>
    </row>
    <row r="161" spans="1:6" ht="13.9" x14ac:dyDescent="0.4">
      <c r="B161" s="117" t="s">
        <v>49</v>
      </c>
      <c r="C161" s="118" t="s">
        <v>66</v>
      </c>
      <c r="D161" s="114"/>
      <c r="F161" s="129">
        <v>0.97</v>
      </c>
    </row>
    <row r="162" spans="1:6" ht="13.9" x14ac:dyDescent="0.4">
      <c r="B162" s="117" t="s">
        <v>50</v>
      </c>
      <c r="C162" s="118" t="s">
        <v>66</v>
      </c>
      <c r="D162" s="114"/>
      <c r="F162" s="129">
        <v>0.97</v>
      </c>
    </row>
    <row r="163" spans="1:6" ht="13.9" x14ac:dyDescent="0.4">
      <c r="B163" s="117" t="s">
        <v>51</v>
      </c>
      <c r="C163" s="118" t="s">
        <v>66</v>
      </c>
      <c r="D163" s="114"/>
      <c r="F163" s="129">
        <v>0.97</v>
      </c>
    </row>
    <row r="164" spans="1:6" ht="13.9" x14ac:dyDescent="0.4">
      <c r="A164" s="112" t="s">
        <v>52</v>
      </c>
      <c r="B164" s="117" t="s">
        <v>79</v>
      </c>
      <c r="C164" s="118" t="s">
        <v>66</v>
      </c>
      <c r="D164" s="114"/>
      <c r="F164" s="129">
        <v>0.97</v>
      </c>
    </row>
    <row r="165" spans="1:6" ht="13.9" x14ac:dyDescent="0.4">
      <c r="B165" s="117" t="s">
        <v>53</v>
      </c>
      <c r="C165" s="118" t="s">
        <v>66</v>
      </c>
      <c r="D165" s="114"/>
      <c r="F165" s="129">
        <v>0.97</v>
      </c>
    </row>
    <row r="166" spans="1:6" ht="13.9" x14ac:dyDescent="0.4">
      <c r="B166" s="117" t="s">
        <v>54</v>
      </c>
      <c r="C166" s="118" t="s">
        <v>66</v>
      </c>
      <c r="D166" s="114"/>
      <c r="F166" s="129">
        <v>0.97</v>
      </c>
    </row>
    <row r="167" spans="1:6" ht="13.9" x14ac:dyDescent="0.4">
      <c r="B167" s="117" t="s">
        <v>45</v>
      </c>
      <c r="C167" s="118" t="s">
        <v>66</v>
      </c>
      <c r="D167" s="114"/>
      <c r="F167" s="129">
        <v>0.97</v>
      </c>
    </row>
    <row r="168" spans="1:6" ht="13.9" x14ac:dyDescent="0.4">
      <c r="B168" s="117" t="s">
        <v>46</v>
      </c>
      <c r="C168" s="118" t="s">
        <v>66</v>
      </c>
      <c r="D168" s="114"/>
      <c r="F168" s="129">
        <v>0.97</v>
      </c>
    </row>
    <row r="169" spans="1:6" ht="13.9" x14ac:dyDescent="0.4">
      <c r="B169" s="117" t="s">
        <v>55</v>
      </c>
      <c r="C169" s="118" t="s">
        <v>66</v>
      </c>
      <c r="D169" s="114"/>
      <c r="F169" s="129">
        <v>0.97</v>
      </c>
    </row>
    <row r="170" spans="1:6" ht="13.9" x14ac:dyDescent="0.4">
      <c r="B170" s="117" t="s">
        <v>56</v>
      </c>
      <c r="C170" s="118" t="s">
        <v>66</v>
      </c>
      <c r="D170" s="114"/>
      <c r="F170" s="129">
        <v>0.97</v>
      </c>
    </row>
    <row r="171" spans="1:6" ht="13.9" x14ac:dyDescent="0.4">
      <c r="B171" s="117" t="s">
        <v>57</v>
      </c>
      <c r="C171" s="118" t="s">
        <v>66</v>
      </c>
      <c r="D171" s="114"/>
      <c r="F171" s="129">
        <v>0.97</v>
      </c>
    </row>
    <row r="172" spans="1:6" ht="13.9" x14ac:dyDescent="0.4">
      <c r="B172" s="117" t="s">
        <v>58</v>
      </c>
      <c r="C172" s="118" t="s">
        <v>66</v>
      </c>
      <c r="D172" s="114"/>
      <c r="F172" s="129">
        <v>0.97</v>
      </c>
    </row>
    <row r="173" spans="1:6" ht="13.9" x14ac:dyDescent="0.4">
      <c r="B173" s="121" t="s">
        <v>59</v>
      </c>
      <c r="C173" s="118" t="s">
        <v>66</v>
      </c>
      <c r="D173" s="122" t="s">
        <v>115</v>
      </c>
      <c r="F173" s="129">
        <v>0.97</v>
      </c>
    </row>
    <row r="174" spans="1:6" ht="13.9" x14ac:dyDescent="0.4">
      <c r="B174" s="121" t="s">
        <v>60</v>
      </c>
      <c r="C174" s="118" t="s">
        <v>66</v>
      </c>
      <c r="D174" s="122" t="s">
        <v>115</v>
      </c>
      <c r="F174" s="129">
        <v>0.97</v>
      </c>
    </row>
    <row r="176" spans="1:6" ht="14.25" x14ac:dyDescent="0.45">
      <c r="A176" s="202" t="s">
        <v>134</v>
      </c>
    </row>
    <row r="178" spans="1:6" ht="13.9" x14ac:dyDescent="0.4">
      <c r="B178" s="114" t="s">
        <v>12</v>
      </c>
      <c r="C178" s="115" t="s">
        <v>65</v>
      </c>
      <c r="D178" s="114" t="s">
        <v>125</v>
      </c>
    </row>
    <row r="179" spans="1:6" ht="13.9" x14ac:dyDescent="0.4">
      <c r="B179" s="117" t="s">
        <v>32</v>
      </c>
      <c r="C179" s="118" t="s">
        <v>35</v>
      </c>
      <c r="D179" s="114"/>
      <c r="F179" s="130">
        <f>F95*F158</f>
        <v>2336.2714719078704</v>
      </c>
    </row>
    <row r="180" spans="1:6" ht="13.9" x14ac:dyDescent="0.4">
      <c r="B180" s="117" t="s">
        <v>47</v>
      </c>
      <c r="C180" s="118" t="s">
        <v>35</v>
      </c>
      <c r="D180" s="114"/>
      <c r="F180" s="130">
        <f t="shared" ref="F180:F195" si="4">F96*F159</f>
        <v>1359.5542241861904</v>
      </c>
    </row>
    <row r="181" spans="1:6" ht="13.9" x14ac:dyDescent="0.4">
      <c r="B181" s="117" t="s">
        <v>48</v>
      </c>
      <c r="C181" s="118" t="s">
        <v>35</v>
      </c>
      <c r="D181" s="114"/>
      <c r="F181" s="130">
        <f t="shared" si="4"/>
        <v>3008.2933851986568</v>
      </c>
    </row>
    <row r="182" spans="1:6" ht="13.9" x14ac:dyDescent="0.4">
      <c r="B182" s="117" t="s">
        <v>49</v>
      </c>
      <c r="C182" s="118" t="s">
        <v>35</v>
      </c>
      <c r="D182" s="114"/>
      <c r="F182" s="130">
        <f t="shared" si="4"/>
        <v>1004.8025985135647</v>
      </c>
    </row>
    <row r="183" spans="1:6" ht="13.9" x14ac:dyDescent="0.4">
      <c r="B183" s="117" t="s">
        <v>50</v>
      </c>
      <c r="C183" s="118" t="s">
        <v>35</v>
      </c>
      <c r="D183" s="114"/>
      <c r="F183" s="130">
        <f t="shared" si="4"/>
        <v>1062.9457490757009</v>
      </c>
    </row>
    <row r="184" spans="1:6" ht="13.9" x14ac:dyDescent="0.4">
      <c r="B184" s="117" t="s">
        <v>51</v>
      </c>
      <c r="C184" s="118" t="s">
        <v>35</v>
      </c>
      <c r="D184" s="114"/>
      <c r="F184" s="130">
        <f t="shared" si="4"/>
        <v>4612.6648406686309</v>
      </c>
    </row>
    <row r="185" spans="1:6" ht="13.9" x14ac:dyDescent="0.4">
      <c r="A185" s="112" t="s">
        <v>52</v>
      </c>
      <c r="B185" s="117" t="s">
        <v>79</v>
      </c>
      <c r="C185" s="118" t="s">
        <v>35</v>
      </c>
      <c r="D185" s="114"/>
      <c r="F185" s="130">
        <f t="shared" si="4"/>
        <v>2155.2027527593204</v>
      </c>
    </row>
    <row r="186" spans="1:6" ht="13.9" x14ac:dyDescent="0.4">
      <c r="B186" s="117" t="s">
        <v>53</v>
      </c>
      <c r="C186" s="118" t="s">
        <v>35</v>
      </c>
      <c r="D186" s="114"/>
      <c r="F186" s="130">
        <f t="shared" si="4"/>
        <v>593.29897647814437</v>
      </c>
    </row>
    <row r="187" spans="1:6" ht="13.9" x14ac:dyDescent="0.4">
      <c r="B187" s="117" t="s">
        <v>54</v>
      </c>
      <c r="C187" s="118" t="s">
        <v>35</v>
      </c>
      <c r="D187" s="114"/>
      <c r="F187" s="130">
        <f t="shared" si="4"/>
        <v>1622.3660631090729</v>
      </c>
    </row>
    <row r="188" spans="1:6" ht="13.9" x14ac:dyDescent="0.4">
      <c r="B188" s="117" t="s">
        <v>45</v>
      </c>
      <c r="C188" s="118" t="s">
        <v>35</v>
      </c>
      <c r="D188" s="114"/>
      <c r="F188" s="130">
        <f t="shared" si="4"/>
        <v>1230.8096094100235</v>
      </c>
    </row>
    <row r="189" spans="1:6" ht="13.9" x14ac:dyDescent="0.4">
      <c r="B189" s="117" t="s">
        <v>46</v>
      </c>
      <c r="C189" s="118" t="s">
        <v>35</v>
      </c>
      <c r="D189" s="114"/>
      <c r="F189" s="130">
        <f t="shared" si="4"/>
        <v>61.489700894605853</v>
      </c>
    </row>
    <row r="190" spans="1:6" ht="13.9" x14ac:dyDescent="0.4">
      <c r="B190" s="117" t="s">
        <v>55</v>
      </c>
      <c r="C190" s="118" t="s">
        <v>35</v>
      </c>
      <c r="D190" s="114"/>
      <c r="F190" s="130">
        <f t="shared" si="4"/>
        <v>886.93520009203644</v>
      </c>
    </row>
    <row r="191" spans="1:6" ht="13.9" x14ac:dyDescent="0.4">
      <c r="B191" s="117" t="s">
        <v>56</v>
      </c>
      <c r="C191" s="118" t="s">
        <v>35</v>
      </c>
      <c r="D191" s="114"/>
      <c r="F191" s="130">
        <f t="shared" si="4"/>
        <v>304.12804385499328</v>
      </c>
    </row>
    <row r="192" spans="1:6" ht="13.9" x14ac:dyDescent="0.4">
      <c r="B192" s="117" t="s">
        <v>57</v>
      </c>
      <c r="C192" s="118" t="s">
        <v>35</v>
      </c>
      <c r="D192" s="114"/>
      <c r="F192" s="130">
        <f t="shared" si="4"/>
        <v>123.35667528854691</v>
      </c>
    </row>
    <row r="193" spans="1:6" ht="13.9" x14ac:dyDescent="0.4">
      <c r="B193" s="117" t="s">
        <v>58</v>
      </c>
      <c r="C193" s="118" t="s">
        <v>35</v>
      </c>
      <c r="D193" s="114"/>
      <c r="F193" s="130">
        <f t="shared" si="4"/>
        <v>840.52993188734035</v>
      </c>
    </row>
    <row r="194" spans="1:6" ht="13.9" x14ac:dyDescent="0.4">
      <c r="B194" s="121" t="s">
        <v>59</v>
      </c>
      <c r="C194" s="118" t="s">
        <v>35</v>
      </c>
      <c r="D194" s="122" t="s">
        <v>115</v>
      </c>
      <c r="F194" s="130">
        <f t="shared" si="4"/>
        <v>274.85585809981444</v>
      </c>
    </row>
    <row r="195" spans="1:6" ht="13.9" x14ac:dyDescent="0.4">
      <c r="B195" s="121" t="s">
        <v>60</v>
      </c>
      <c r="C195" s="118" t="s">
        <v>35</v>
      </c>
      <c r="D195" s="122" t="s">
        <v>115</v>
      </c>
      <c r="F195" s="130">
        <f t="shared" si="4"/>
        <v>153.9910386248585</v>
      </c>
    </row>
    <row r="196" spans="1:6" ht="13.9" x14ac:dyDescent="0.4">
      <c r="F196" s="131"/>
    </row>
    <row r="197" spans="1:6" ht="14.25" x14ac:dyDescent="0.45">
      <c r="A197" s="202" t="s">
        <v>135</v>
      </c>
      <c r="F197" s="131"/>
    </row>
    <row r="198" spans="1:6" ht="13.9" x14ac:dyDescent="0.4">
      <c r="A198" s="112"/>
      <c r="F198" s="131"/>
    </row>
    <row r="199" spans="1:6" ht="13.9" x14ac:dyDescent="0.4">
      <c r="A199" s="112"/>
      <c r="B199" s="114" t="s">
        <v>12</v>
      </c>
      <c r="C199" s="115" t="s">
        <v>65</v>
      </c>
      <c r="D199" s="114" t="s">
        <v>125</v>
      </c>
      <c r="F199" s="131"/>
    </row>
    <row r="200" spans="1:6" ht="13.9" x14ac:dyDescent="0.4">
      <c r="A200" s="112"/>
      <c r="B200" s="117" t="s">
        <v>32</v>
      </c>
      <c r="C200" s="118" t="s">
        <v>35</v>
      </c>
      <c r="D200" s="114"/>
      <c r="F200" s="130">
        <f>IFERROR(F116*F158,"-")</f>
        <v>3104.8235805223972</v>
      </c>
    </row>
    <row r="201" spans="1:6" ht="13.9" x14ac:dyDescent="0.4">
      <c r="A201" s="112"/>
      <c r="B201" s="117" t="s">
        <v>47</v>
      </c>
      <c r="C201" s="118" t="s">
        <v>35</v>
      </c>
      <c r="D201" s="114"/>
      <c r="F201" s="130">
        <f t="shared" ref="F201:F216" si="5">IFERROR(F117*F159,"-")</f>
        <v>1514.4534897684639</v>
      </c>
    </row>
    <row r="202" spans="1:6" ht="13.9" x14ac:dyDescent="0.4">
      <c r="A202" s="112"/>
      <c r="B202" s="117" t="s">
        <v>48</v>
      </c>
      <c r="C202" s="118" t="s">
        <v>35</v>
      </c>
      <c r="D202" s="114"/>
      <c r="F202" s="130">
        <f t="shared" si="5"/>
        <v>3731.2298013384107</v>
      </c>
    </row>
    <row r="203" spans="1:6" ht="13.9" x14ac:dyDescent="0.4">
      <c r="A203" s="112"/>
      <c r="B203" s="117" t="s">
        <v>49</v>
      </c>
      <c r="C203" s="118" t="s">
        <v>35</v>
      </c>
      <c r="D203" s="114"/>
      <c r="F203" s="130">
        <f t="shared" si="5"/>
        <v>1200.0732291919494</v>
      </c>
    </row>
    <row r="204" spans="1:6" ht="13.9" x14ac:dyDescent="0.4">
      <c r="A204" s="112"/>
      <c r="B204" s="117" t="s">
        <v>50</v>
      </c>
      <c r="C204" s="118" t="s">
        <v>35</v>
      </c>
      <c r="D204" s="114"/>
      <c r="F204" s="130">
        <f t="shared" si="5"/>
        <v>2726.94298881847</v>
      </c>
    </row>
    <row r="205" spans="1:6" ht="13.9" x14ac:dyDescent="0.4">
      <c r="A205" s="112"/>
      <c r="B205" s="117" t="s">
        <v>51</v>
      </c>
      <c r="C205" s="118" t="s">
        <v>35</v>
      </c>
      <c r="D205" s="114"/>
      <c r="F205" s="130">
        <f t="shared" si="5"/>
        <v>4544.993351160233</v>
      </c>
    </row>
    <row r="206" spans="1:6" ht="13.9" x14ac:dyDescent="0.4">
      <c r="A206" s="112" t="s">
        <v>52</v>
      </c>
      <c r="B206" s="117" t="s">
        <v>79</v>
      </c>
      <c r="C206" s="118" t="s">
        <v>35</v>
      </c>
      <c r="D206" s="114"/>
      <c r="F206" s="130">
        <f t="shared" si="5"/>
        <v>4919.8565461514654</v>
      </c>
    </row>
    <row r="207" spans="1:6" ht="13.9" x14ac:dyDescent="0.4">
      <c r="A207" s="112"/>
      <c r="B207" s="117" t="s">
        <v>53</v>
      </c>
      <c r="C207" s="118" t="s">
        <v>35</v>
      </c>
      <c r="D207" s="114"/>
      <c r="F207" s="130">
        <f t="shared" si="5"/>
        <v>1526.9043995081652</v>
      </c>
    </row>
    <row r="208" spans="1:6" ht="13.9" x14ac:dyDescent="0.4">
      <c r="A208" s="112"/>
      <c r="B208" s="117" t="s">
        <v>54</v>
      </c>
      <c r="C208" s="118" t="s">
        <v>35</v>
      </c>
      <c r="D208" s="114"/>
      <c r="F208" s="130">
        <f t="shared" si="5"/>
        <v>2791.2181996770692</v>
      </c>
    </row>
    <row r="209" spans="1:6" ht="13.9" x14ac:dyDescent="0.4">
      <c r="A209" s="112"/>
      <c r="B209" s="117" t="s">
        <v>45</v>
      </c>
      <c r="C209" s="118" t="s">
        <v>35</v>
      </c>
      <c r="D209" s="114"/>
      <c r="F209" s="130">
        <f t="shared" si="5"/>
        <v>2320.1579629430516</v>
      </c>
    </row>
    <row r="210" spans="1:6" ht="13.9" x14ac:dyDescent="0.4">
      <c r="A210" s="112"/>
      <c r="B210" s="117" t="s">
        <v>46</v>
      </c>
      <c r="C210" s="118" t="s">
        <v>35</v>
      </c>
      <c r="D210" s="114"/>
      <c r="F210" s="130">
        <f t="shared" si="5"/>
        <v>14.001878248886621</v>
      </c>
    </row>
    <row r="211" spans="1:6" ht="13.9" x14ac:dyDescent="0.4">
      <c r="A211" s="112"/>
      <c r="B211" s="117" t="s">
        <v>55</v>
      </c>
      <c r="C211" s="118" t="s">
        <v>35</v>
      </c>
      <c r="D211" s="114"/>
      <c r="F211" s="130" t="str">
        <f t="shared" si="5"/>
        <v>-</v>
      </c>
    </row>
    <row r="212" spans="1:6" ht="13.9" x14ac:dyDescent="0.4">
      <c r="A212" s="112"/>
      <c r="B212" s="117" t="s">
        <v>56</v>
      </c>
      <c r="C212" s="118" t="s">
        <v>35</v>
      </c>
      <c r="D212" s="114"/>
      <c r="F212" s="130" t="str">
        <f t="shared" si="5"/>
        <v>-</v>
      </c>
    </row>
    <row r="213" spans="1:6" ht="13.9" x14ac:dyDescent="0.4">
      <c r="A213" s="112"/>
      <c r="B213" s="117" t="s">
        <v>57</v>
      </c>
      <c r="C213" s="118" t="s">
        <v>35</v>
      </c>
      <c r="D213" s="114"/>
      <c r="F213" s="130" t="str">
        <f t="shared" si="5"/>
        <v>-</v>
      </c>
    </row>
    <row r="214" spans="1:6" ht="13.9" x14ac:dyDescent="0.4">
      <c r="A214" s="112"/>
      <c r="B214" s="117" t="s">
        <v>58</v>
      </c>
      <c r="C214" s="118" t="s">
        <v>35</v>
      </c>
      <c r="D214" s="114"/>
      <c r="F214" s="130" t="str">
        <f t="shared" si="5"/>
        <v>-</v>
      </c>
    </row>
    <row r="215" spans="1:6" ht="13.9" x14ac:dyDescent="0.4">
      <c r="A215" s="112"/>
      <c r="B215" s="121" t="s">
        <v>59</v>
      </c>
      <c r="C215" s="118" t="s">
        <v>35</v>
      </c>
      <c r="D215" s="122" t="s">
        <v>115</v>
      </c>
      <c r="F215" s="130" t="str">
        <f t="shared" si="5"/>
        <v>-</v>
      </c>
    </row>
    <row r="216" spans="1:6" ht="13.9" x14ac:dyDescent="0.4">
      <c r="A216" s="112"/>
      <c r="B216" s="121" t="s">
        <v>60</v>
      </c>
      <c r="C216" s="118" t="s">
        <v>35</v>
      </c>
      <c r="D216" s="122" t="s">
        <v>115</v>
      </c>
      <c r="F216" s="130" t="str">
        <f t="shared" si="5"/>
        <v>-</v>
      </c>
    </row>
    <row r="217" spans="1:6" ht="13.9" x14ac:dyDescent="0.4">
      <c r="A217" s="112"/>
      <c r="F217" s="131"/>
    </row>
    <row r="218" spans="1:6" ht="14.25" x14ac:dyDescent="0.45">
      <c r="A218" s="202" t="s">
        <v>136</v>
      </c>
      <c r="F218" s="131"/>
    </row>
    <row r="219" spans="1:6" ht="13.9" x14ac:dyDescent="0.4">
      <c r="F219" s="131"/>
    </row>
    <row r="220" spans="1:6" ht="13.9" x14ac:dyDescent="0.4">
      <c r="B220" s="114" t="s">
        <v>12</v>
      </c>
      <c r="C220" s="115" t="s">
        <v>65</v>
      </c>
      <c r="D220" s="114" t="s">
        <v>125</v>
      </c>
      <c r="F220" s="131"/>
    </row>
    <row r="221" spans="1:6" ht="13.9" x14ac:dyDescent="0.4">
      <c r="B221" s="117" t="s">
        <v>32</v>
      </c>
      <c r="C221" s="118" t="s">
        <v>35</v>
      </c>
      <c r="D221" s="114"/>
      <c r="F221" s="132">
        <f>F137*F158</f>
        <v>5441.0950524302671</v>
      </c>
    </row>
    <row r="222" spans="1:6" ht="13.9" x14ac:dyDescent="0.4">
      <c r="B222" s="117" t="s">
        <v>47</v>
      </c>
      <c r="C222" s="118" t="s">
        <v>35</v>
      </c>
      <c r="D222" s="114"/>
      <c r="F222" s="132">
        <f t="shared" ref="F222:F237" si="6">F138*F159</f>
        <v>2874.0077139546543</v>
      </c>
    </row>
    <row r="223" spans="1:6" ht="13.9" x14ac:dyDescent="0.4">
      <c r="B223" s="117" t="s">
        <v>48</v>
      </c>
      <c r="C223" s="118" t="s">
        <v>35</v>
      </c>
      <c r="D223" s="114"/>
      <c r="F223" s="132">
        <f t="shared" si="6"/>
        <v>6739.523186537067</v>
      </c>
    </row>
    <row r="224" spans="1:6" ht="13.9" x14ac:dyDescent="0.4">
      <c r="B224" s="117" t="s">
        <v>49</v>
      </c>
      <c r="C224" s="118" t="s">
        <v>35</v>
      </c>
      <c r="D224" s="114"/>
      <c r="F224" s="132">
        <f t="shared" si="6"/>
        <v>2204.875827705514</v>
      </c>
    </row>
    <row r="225" spans="1:6" ht="13.9" x14ac:dyDescent="0.4">
      <c r="B225" s="117" t="s">
        <v>50</v>
      </c>
      <c r="C225" s="118" t="s">
        <v>35</v>
      </c>
      <c r="D225" s="114"/>
      <c r="F225" s="132">
        <f t="shared" si="6"/>
        <v>3789.8887378941708</v>
      </c>
    </row>
    <row r="226" spans="1:6" ht="13.9" x14ac:dyDescent="0.4">
      <c r="B226" s="117" t="s">
        <v>51</v>
      </c>
      <c r="C226" s="118" t="s">
        <v>35</v>
      </c>
      <c r="D226" s="114"/>
      <c r="F226" s="132">
        <f t="shared" si="6"/>
        <v>9157.6581918288648</v>
      </c>
    </row>
    <row r="227" spans="1:6" ht="13.9" x14ac:dyDescent="0.4">
      <c r="A227" s="108" t="s">
        <v>52</v>
      </c>
      <c r="B227" s="117" t="s">
        <v>79</v>
      </c>
      <c r="C227" s="118" t="s">
        <v>35</v>
      </c>
      <c r="D227" s="114"/>
      <c r="F227" s="132">
        <f t="shared" si="6"/>
        <v>7075.0592989107863</v>
      </c>
    </row>
    <row r="228" spans="1:6" ht="13.9" x14ac:dyDescent="0.4">
      <c r="B228" s="117" t="s">
        <v>53</v>
      </c>
      <c r="C228" s="118" t="s">
        <v>35</v>
      </c>
      <c r="D228" s="114"/>
      <c r="F228" s="132">
        <f t="shared" si="6"/>
        <v>2120.2033759863093</v>
      </c>
    </row>
    <row r="229" spans="1:6" ht="13.9" x14ac:dyDescent="0.4">
      <c r="B229" s="117" t="s">
        <v>54</v>
      </c>
      <c r="C229" s="118" t="s">
        <v>35</v>
      </c>
      <c r="D229" s="114"/>
      <c r="F229" s="132">
        <f t="shared" si="6"/>
        <v>4413.5842627861421</v>
      </c>
    </row>
    <row r="230" spans="1:6" ht="13.9" x14ac:dyDescent="0.4">
      <c r="B230" s="117" t="s">
        <v>45</v>
      </c>
      <c r="C230" s="118" t="s">
        <v>35</v>
      </c>
      <c r="D230" s="114"/>
      <c r="F230" s="132">
        <f t="shared" si="6"/>
        <v>3550.9675723530754</v>
      </c>
    </row>
    <row r="231" spans="1:6" ht="13.9" x14ac:dyDescent="0.4">
      <c r="B231" s="117" t="s">
        <v>46</v>
      </c>
      <c r="C231" s="118" t="s">
        <v>35</v>
      </c>
      <c r="D231" s="114"/>
      <c r="F231" s="132">
        <f t="shared" si="6"/>
        <v>75.491579143492487</v>
      </c>
    </row>
    <row r="232" spans="1:6" ht="13.9" x14ac:dyDescent="0.4">
      <c r="B232" s="117" t="s">
        <v>55</v>
      </c>
      <c r="C232" s="118" t="s">
        <v>35</v>
      </c>
      <c r="D232" s="114"/>
      <c r="F232" s="132">
        <f t="shared" si="6"/>
        <v>886.93520009203644</v>
      </c>
    </row>
    <row r="233" spans="1:6" ht="13.9" x14ac:dyDescent="0.4">
      <c r="B233" s="117" t="s">
        <v>56</v>
      </c>
      <c r="C233" s="118" t="s">
        <v>35</v>
      </c>
      <c r="D233" s="114"/>
      <c r="F233" s="132">
        <f t="shared" si="6"/>
        <v>304.12804385499328</v>
      </c>
    </row>
    <row r="234" spans="1:6" ht="13.9" x14ac:dyDescent="0.4">
      <c r="B234" s="117" t="s">
        <v>57</v>
      </c>
      <c r="C234" s="118" t="s">
        <v>35</v>
      </c>
      <c r="D234" s="114"/>
      <c r="F234" s="132">
        <f>F150*F171</f>
        <v>123.35667528854691</v>
      </c>
    </row>
    <row r="235" spans="1:6" ht="13.9" x14ac:dyDescent="0.4">
      <c r="B235" s="117" t="s">
        <v>58</v>
      </c>
      <c r="C235" s="118" t="s">
        <v>35</v>
      </c>
      <c r="D235" s="114"/>
      <c r="F235" s="132">
        <f t="shared" si="6"/>
        <v>840.52993188734035</v>
      </c>
    </row>
    <row r="236" spans="1:6" ht="13.9" x14ac:dyDescent="0.4">
      <c r="B236" s="121" t="s">
        <v>59</v>
      </c>
      <c r="C236" s="118" t="s">
        <v>35</v>
      </c>
      <c r="D236" s="122" t="s">
        <v>115</v>
      </c>
      <c r="F236" s="132">
        <f t="shared" si="6"/>
        <v>274.85585809981444</v>
      </c>
    </row>
    <row r="237" spans="1:6" ht="13.9" x14ac:dyDescent="0.4">
      <c r="B237" s="121" t="s">
        <v>60</v>
      </c>
      <c r="C237" s="118" t="s">
        <v>35</v>
      </c>
      <c r="D237" s="122" t="s">
        <v>115</v>
      </c>
      <c r="F237" s="132">
        <f t="shared" si="6"/>
        <v>153.9910386248585</v>
      </c>
    </row>
    <row r="239" spans="1:6" x14ac:dyDescent="0.35">
      <c r="A239" s="72" t="s">
        <v>8</v>
      </c>
      <c r="B239" s="72"/>
      <c r="C239" s="73"/>
      <c r="D239" s="73"/>
      <c r="E239" s="73"/>
      <c r="F239" s="73"/>
    </row>
  </sheetData>
  <mergeCells count="7">
    <mergeCell ref="K25:K27"/>
    <mergeCell ref="K7:K9"/>
    <mergeCell ref="K10:K12"/>
    <mergeCell ref="K13:K15"/>
    <mergeCell ref="K16:K18"/>
    <mergeCell ref="K19:K21"/>
    <mergeCell ref="K22:K24"/>
  </mergeCells>
  <pageMargins left="0.7" right="0.7" top="0.75" bottom="0.75" header="0.3" footer="0.3"/>
  <pageSetup paperSize="9" scale="2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67B8D-18B1-47BE-90AD-1AE1FA04B957}">
  <sheetPr codeName="Sheet6">
    <tabColor theme="7" tint="0.59999389629810485"/>
    <pageSetUpPr fitToPage="1"/>
  </sheetPr>
  <dimension ref="A1:BQ5667"/>
  <sheetViews>
    <sheetView showGridLines="0" zoomScale="80" zoomScaleNormal="80" workbookViewId="0">
      <pane ySplit="5" topLeftCell="A63" activePane="bottomLeft" state="frozen"/>
      <selection pane="bottomLeft"/>
    </sheetView>
  </sheetViews>
  <sheetFormatPr defaultColWidth="0" defaultRowHeight="13.15" zeroHeight="1" x14ac:dyDescent="0.35"/>
  <cols>
    <col min="1" max="1" width="1" style="8" customWidth="1"/>
    <col min="2" max="3" width="1" style="9" customWidth="1"/>
    <col min="4" max="4" width="5.5" style="9" customWidth="1"/>
    <col min="5" max="5" width="8.375" style="9" customWidth="1"/>
    <col min="6" max="6" width="22.25" style="9" customWidth="1"/>
    <col min="7" max="7" width="8.125" style="9" customWidth="1"/>
    <col min="8" max="8" width="8.375" style="9" customWidth="1"/>
    <col min="9" max="9" width="3.25" style="9" customWidth="1"/>
    <col min="10" max="10" width="8.125" style="39" customWidth="1"/>
    <col min="11" max="11" width="6" style="9" customWidth="1"/>
    <col min="12" max="16384" width="6" style="9" hidden="1"/>
  </cols>
  <sheetData>
    <row r="1" spans="1:69" s="6" customFormat="1" ht="30.75" x14ac:dyDescent="0.35">
      <c r="A1" s="6" t="str">
        <f ca="1">RIGHT(CELL("filename", A1), LEN(CELL("filename", A1)) - SEARCH("]", CELL("filename", A1)))</f>
        <v>Inp_1</v>
      </c>
      <c r="D1" s="7"/>
      <c r="J1" s="38"/>
    </row>
    <row r="2" spans="1:69" x14ac:dyDescent="0.35"/>
    <row r="3" spans="1:69" s="1" customFormat="1" x14ac:dyDescent="0.4">
      <c r="A3" s="8"/>
      <c r="B3" s="9"/>
      <c r="C3" s="9"/>
      <c r="D3" s="9"/>
      <c r="E3" s="3" t="s">
        <v>68</v>
      </c>
      <c r="F3" s="3" t="s">
        <v>137</v>
      </c>
      <c r="G3" s="3" t="s">
        <v>138</v>
      </c>
      <c r="H3" s="8" t="s">
        <v>139</v>
      </c>
      <c r="J3" s="40" t="s">
        <v>64</v>
      </c>
      <c r="K3" s="2"/>
      <c r="L3" s="2"/>
      <c r="M3" s="2"/>
      <c r="N3" s="2"/>
      <c r="P3" s="2"/>
      <c r="Q3" s="2"/>
      <c r="R3" s="2"/>
      <c r="S3" s="2"/>
      <c r="U3" s="2"/>
      <c r="V3" s="2"/>
      <c r="W3" s="2"/>
      <c r="X3" s="2"/>
      <c r="Z3" s="2"/>
      <c r="AA3" s="2"/>
      <c r="AB3" s="2"/>
      <c r="AC3" s="2"/>
      <c r="AE3" s="2"/>
      <c r="AF3" s="2"/>
      <c r="AG3" s="2"/>
      <c r="AH3" s="2"/>
      <c r="AJ3" s="2"/>
      <c r="AK3" s="2"/>
      <c r="AL3" s="2"/>
      <c r="AM3" s="2"/>
      <c r="AO3" s="2"/>
      <c r="AP3" s="2"/>
      <c r="AQ3" s="2"/>
      <c r="AR3" s="2"/>
      <c r="AT3" s="2"/>
      <c r="AU3" s="2"/>
      <c r="AV3" s="2"/>
      <c r="AW3" s="2"/>
      <c r="AY3" s="2"/>
      <c r="AZ3" s="2"/>
      <c r="BA3" s="2"/>
      <c r="BB3" s="2"/>
      <c r="BD3" s="2"/>
      <c r="BE3" s="2"/>
      <c r="BF3" s="2"/>
      <c r="BG3" s="2"/>
      <c r="BI3" s="2"/>
      <c r="BJ3" s="2"/>
      <c r="BK3" s="2"/>
      <c r="BL3" s="2"/>
      <c r="BN3" s="2"/>
      <c r="BO3" s="2"/>
      <c r="BP3" s="2"/>
      <c r="BQ3" s="2"/>
    </row>
    <row r="4" spans="1:69" s="1" customFormat="1" x14ac:dyDescent="0.4">
      <c r="A4" s="8"/>
      <c r="B4" s="9"/>
      <c r="C4" s="9"/>
      <c r="D4" s="9"/>
      <c r="G4" s="3"/>
      <c r="J4" s="41"/>
    </row>
    <row r="5" spans="1:69" x14ac:dyDescent="0.35">
      <c r="I5" s="11"/>
    </row>
    <row r="6" spans="1:69" x14ac:dyDescent="0.35"/>
    <row r="7" spans="1:69" s="27" customFormat="1" x14ac:dyDescent="0.35">
      <c r="A7" s="24" t="s">
        <v>140</v>
      </c>
      <c r="B7" s="24"/>
      <c r="C7" s="25"/>
      <c r="D7" s="26"/>
      <c r="J7" s="42"/>
    </row>
    <row r="8" spans="1:69" x14ac:dyDescent="0.35">
      <c r="J8" s="43"/>
    </row>
    <row r="9" spans="1:69" x14ac:dyDescent="0.35">
      <c r="A9" s="20"/>
      <c r="B9" s="20"/>
      <c r="C9" s="20"/>
      <c r="D9" s="20"/>
      <c r="F9" s="9" t="s">
        <v>141</v>
      </c>
      <c r="H9" s="138"/>
      <c r="J9" s="39" t="s">
        <v>33</v>
      </c>
    </row>
    <row r="10" spans="1:69" x14ac:dyDescent="0.35">
      <c r="J10" s="9"/>
    </row>
    <row r="11" spans="1:69" x14ac:dyDescent="0.35">
      <c r="E11" s="4" t="s">
        <v>32</v>
      </c>
      <c r="F11" s="9" t="s">
        <v>142</v>
      </c>
      <c r="G11" s="9" t="s">
        <v>35</v>
      </c>
      <c r="H11" s="15"/>
      <c r="J11" s="137">
        <f>SUMIFS(F_Inputs!$K$7:$K$74,F_Inputs!$A$7:$A$74,Inp_1!$E11,F_Inputs!$B$7:$B$74,F_Inputs!$B$7)</f>
        <v>2.6305100000000001</v>
      </c>
    </row>
    <row r="12" spans="1:69" x14ac:dyDescent="0.35">
      <c r="E12" s="4" t="s">
        <v>45</v>
      </c>
      <c r="F12" s="9" t="s">
        <v>142</v>
      </c>
      <c r="G12" s="9" t="s">
        <v>35</v>
      </c>
      <c r="H12" s="15"/>
      <c r="J12" s="137">
        <f>SUMIFS(F_Inputs!$K$7:$K$74,F_Inputs!$A$7:$A$74,Inp_1!$E12,F_Inputs!$B$7:$B$74,F_Inputs!$B$7)</f>
        <v>1.7167300000000001</v>
      </c>
    </row>
    <row r="13" spans="1:69" x14ac:dyDescent="0.35">
      <c r="E13" s="4" t="s">
        <v>46</v>
      </c>
      <c r="F13" s="9" t="s">
        <v>142</v>
      </c>
      <c r="G13" s="9" t="s">
        <v>35</v>
      </c>
      <c r="H13" s="15"/>
      <c r="J13" s="137">
        <f>SUMIFS(F_Inputs!$K$7:$K$74,F_Inputs!$A$7:$A$74,Inp_1!$E13,F_Inputs!$B$7:$B$74,F_Inputs!$B$7)</f>
        <v>3.6499999999999998E-2</v>
      </c>
    </row>
    <row r="14" spans="1:69" x14ac:dyDescent="0.35">
      <c r="E14" s="4" t="s">
        <v>47</v>
      </c>
      <c r="F14" s="9" t="s">
        <v>142</v>
      </c>
      <c r="G14" s="9" t="s">
        <v>35</v>
      </c>
      <c r="H14" s="15"/>
      <c r="J14" s="137">
        <f>SUMIFS(F_Inputs!$K$7:$K$74,F_Inputs!$A$7:$A$74,Inp_1!$E14,F_Inputs!$B$7:$B$74,F_Inputs!$B$7)</f>
        <v>1.3894500000000001</v>
      </c>
    </row>
    <row r="15" spans="1:69" x14ac:dyDescent="0.35">
      <c r="E15" s="4" t="s">
        <v>48</v>
      </c>
      <c r="F15" s="9" t="s">
        <v>142</v>
      </c>
      <c r="G15" s="9" t="s">
        <v>35</v>
      </c>
      <c r="H15" s="15"/>
      <c r="J15" s="137">
        <f>SUMIFS(F_Inputs!$K$7:$K$74,F_Inputs!$A$7:$A$74,Inp_1!$E15,F_Inputs!$B$7:$B$74,F_Inputs!$B$7)</f>
        <v>3.2582399999999998</v>
      </c>
    </row>
    <row r="16" spans="1:69" x14ac:dyDescent="0.35">
      <c r="E16" s="4" t="s">
        <v>49</v>
      </c>
      <c r="F16" s="9" t="s">
        <v>142</v>
      </c>
      <c r="G16" s="9" t="s">
        <v>35</v>
      </c>
      <c r="H16" s="15"/>
      <c r="J16" s="137">
        <f>SUMIFS(F_Inputs!$K$7:$K$74,F_Inputs!$A$7:$A$74,Inp_1!$E16,F_Inputs!$B$7:$B$74,F_Inputs!$B$7)</f>
        <v>1.06595</v>
      </c>
    </row>
    <row r="17" spans="1:10" x14ac:dyDescent="0.35">
      <c r="E17" s="4" t="s">
        <v>50</v>
      </c>
      <c r="F17" s="9" t="s">
        <v>142</v>
      </c>
      <c r="G17" s="9" t="s">
        <v>35</v>
      </c>
      <c r="H17" s="15"/>
      <c r="J17" s="137">
        <f>SUMIFS(F_Inputs!$K$7:$K$74,F_Inputs!$A$7:$A$74,Inp_1!$E17,F_Inputs!$B$7:$B$74,F_Inputs!$B$7)</f>
        <v>1.83223</v>
      </c>
    </row>
    <row r="18" spans="1:10" x14ac:dyDescent="0.35">
      <c r="E18" s="4" t="s">
        <v>51</v>
      </c>
      <c r="F18" s="9" t="s">
        <v>142</v>
      </c>
      <c r="G18" s="9" t="s">
        <v>35</v>
      </c>
      <c r="H18" s="15"/>
      <c r="J18" s="137">
        <f>SUMIFS(F_Inputs!$K$7:$K$74,F_Inputs!$A$7:$A$74,Inp_1!$E18,F_Inputs!$B$7:$B$74,F_Inputs!$B$7)</f>
        <v>4.4272999999999998</v>
      </c>
    </row>
    <row r="19" spans="1:10" x14ac:dyDescent="0.35">
      <c r="D19" s="9" t="s">
        <v>52</v>
      </c>
      <c r="E19" s="4" t="s">
        <v>79</v>
      </c>
      <c r="F19" s="9" t="s">
        <v>142</v>
      </c>
      <c r="G19" s="9" t="s">
        <v>35</v>
      </c>
      <c r="H19" s="15"/>
      <c r="J19" s="137">
        <f>SUMIFS(F_Inputs!$K$7:$K$74,F_Inputs!$A$7:$A$74,Inp_1!$D19,F_Inputs!$B$7:$B$74,F_Inputs!$B$7)</f>
        <v>3.4204599999999998</v>
      </c>
    </row>
    <row r="20" spans="1:10" x14ac:dyDescent="0.35">
      <c r="E20" s="4" t="s">
        <v>53</v>
      </c>
      <c r="F20" s="9" t="s">
        <v>142</v>
      </c>
      <c r="G20" s="9" t="s">
        <v>35</v>
      </c>
      <c r="H20" s="15"/>
      <c r="J20" s="137">
        <f>SUMIFS(F_Inputs!$K$7:$K$74,F_Inputs!$A$7:$A$74,Inp_1!$E20,F_Inputs!$B$7:$B$74,F_Inputs!$B$7)</f>
        <v>1.02502</v>
      </c>
    </row>
    <row r="21" spans="1:10" x14ac:dyDescent="0.35">
      <c r="E21" s="4" t="s">
        <v>54</v>
      </c>
      <c r="F21" s="9" t="s">
        <v>142</v>
      </c>
      <c r="G21" s="9" t="s">
        <v>35</v>
      </c>
      <c r="H21" s="15"/>
      <c r="J21" s="137">
        <f>SUMIFS(F_Inputs!$K$7:$K$74,F_Inputs!$A$7:$A$74,Inp_1!$E21,F_Inputs!$B$7:$B$74,F_Inputs!$B$7)</f>
        <v>2.1337600000000001</v>
      </c>
    </row>
    <row r="22" spans="1:10" x14ac:dyDescent="0.35">
      <c r="E22" s="4" t="s">
        <v>55</v>
      </c>
      <c r="F22" s="9" t="s">
        <v>142</v>
      </c>
      <c r="G22" s="9" t="s">
        <v>35</v>
      </c>
      <c r="H22" s="15"/>
      <c r="J22" s="137">
        <f>SUMIFS(F_Inputs!$K$7:$K$74,F_Inputs!$A$7:$A$74,Inp_1!$E22,F_Inputs!$B$7:$B$74,F_Inputs!$B$7)</f>
        <v>0.42879</v>
      </c>
    </row>
    <row r="23" spans="1:10" x14ac:dyDescent="0.35">
      <c r="E23" s="4" t="s">
        <v>56</v>
      </c>
      <c r="F23" s="9" t="s">
        <v>142</v>
      </c>
      <c r="G23" s="9" t="s">
        <v>35</v>
      </c>
      <c r="H23" s="15"/>
      <c r="J23" s="137">
        <f>SUMIFS(F_Inputs!$K$7:$K$74,F_Inputs!$A$7:$A$74,Inp_1!$E23,F_Inputs!$B$7:$B$74,F_Inputs!$B$7)</f>
        <v>0.14702999999999999</v>
      </c>
    </row>
    <row r="24" spans="1:10" x14ac:dyDescent="0.35">
      <c r="E24" s="4" t="s">
        <v>59</v>
      </c>
      <c r="F24" s="9" t="s">
        <v>142</v>
      </c>
      <c r="G24" s="9" t="s">
        <v>35</v>
      </c>
      <c r="H24" s="15"/>
      <c r="J24" s="137">
        <f>SUMIFS(F_Inputs!$K$7:$K$74,F_Inputs!$A$7:$A$74,Inp_1!$E24,F_Inputs!$B$7:$B$74,F_Inputs!$B$7)</f>
        <v>0.13288</v>
      </c>
    </row>
    <row r="25" spans="1:10" x14ac:dyDescent="0.35">
      <c r="E25" s="4" t="s">
        <v>57</v>
      </c>
      <c r="F25" s="9" t="s">
        <v>142</v>
      </c>
      <c r="G25" s="9" t="s">
        <v>35</v>
      </c>
      <c r="H25" s="15"/>
      <c r="J25" s="137">
        <f>SUMIFS(F_Inputs!$K$7:$K$74,F_Inputs!$A$7:$A$74,Inp_1!$E25,F_Inputs!$B$7:$B$74,F_Inputs!$B$7)</f>
        <v>5.9639999999999999E-2</v>
      </c>
    </row>
    <row r="26" spans="1:10" x14ac:dyDescent="0.35">
      <c r="E26" s="4" t="s">
        <v>58</v>
      </c>
      <c r="F26" s="9" t="s">
        <v>142</v>
      </c>
      <c r="G26" s="9" t="s">
        <v>35</v>
      </c>
      <c r="H26" s="15"/>
      <c r="J26" s="137">
        <f>SUMIFS(F_Inputs!$K$7:$K$74,F_Inputs!$A$7:$A$74,Inp_1!$E26,F_Inputs!$B$7:$B$74,F_Inputs!$B$7)</f>
        <v>0.40636</v>
      </c>
    </row>
    <row r="27" spans="1:10" x14ac:dyDescent="0.35">
      <c r="E27" s="4" t="s">
        <v>60</v>
      </c>
      <c r="F27" s="9" t="s">
        <v>142</v>
      </c>
      <c r="G27" s="9" t="s">
        <v>35</v>
      </c>
      <c r="H27" s="15"/>
      <c r="J27" s="137">
        <f>SUMIFS(F_Inputs!$K$7:$K$74,F_Inputs!$A$7:$A$74,Inp_1!$E27,F_Inputs!$B$7:$B$74,F_Inputs!$B$7)</f>
        <v>7.4450000000000002E-2</v>
      </c>
    </row>
    <row r="28" spans="1:10" x14ac:dyDescent="0.35">
      <c r="H28" s="12"/>
    </row>
    <row r="29" spans="1:10" s="28" customFormat="1" x14ac:dyDescent="0.35">
      <c r="A29" s="24" t="s">
        <v>143</v>
      </c>
      <c r="B29" s="24"/>
      <c r="C29" s="25"/>
      <c r="D29" s="26"/>
      <c r="E29" s="27"/>
      <c r="F29" s="27"/>
      <c r="G29" s="27"/>
      <c r="H29" s="27"/>
      <c r="I29" s="27"/>
      <c r="J29" s="42"/>
    </row>
    <row r="30" spans="1:10" x14ac:dyDescent="0.35">
      <c r="H30" s="12"/>
    </row>
    <row r="31" spans="1:10" x14ac:dyDescent="0.35">
      <c r="B31" s="8" t="s">
        <v>144</v>
      </c>
      <c r="H31" s="12"/>
    </row>
    <row r="32" spans="1:10" x14ac:dyDescent="0.35">
      <c r="B32" s="8"/>
      <c r="H32" s="12"/>
    </row>
    <row r="33" spans="5:8" x14ac:dyDescent="0.35">
      <c r="E33" s="4" t="s">
        <v>32</v>
      </c>
      <c r="F33" s="4" t="s">
        <v>145</v>
      </c>
      <c r="G33" s="4" t="s">
        <v>35</v>
      </c>
      <c r="H33" s="17">
        <f>_xlfn.XLOOKUP(E33,RCV!$B$95:$B$111,RCV!$F$95:$F$111)</f>
        <v>2408.5272906266705</v>
      </c>
    </row>
    <row r="34" spans="5:8" x14ac:dyDescent="0.35">
      <c r="E34" s="4" t="s">
        <v>45</v>
      </c>
      <c r="F34" s="4" t="s">
        <v>145</v>
      </c>
      <c r="G34" s="4" t="s">
        <v>35</v>
      </c>
      <c r="H34" s="17">
        <f>_xlfn.XLOOKUP(E34,RCV!$B$95:$B$111,RCV!$F$95:$F$111)</f>
        <v>1268.875885989715</v>
      </c>
    </row>
    <row r="35" spans="5:8" x14ac:dyDescent="0.35">
      <c r="E35" s="4" t="s">
        <v>46</v>
      </c>
      <c r="F35" s="4" t="s">
        <v>145</v>
      </c>
      <c r="G35" s="4" t="s">
        <v>35</v>
      </c>
      <c r="H35" s="17">
        <f>_xlfn.XLOOKUP(E35,RCV!$B$95:$B$111,RCV!$F$95:$F$111)</f>
        <v>63.391444221243148</v>
      </c>
    </row>
    <row r="36" spans="5:8" x14ac:dyDescent="0.35">
      <c r="E36" s="4" t="s">
        <v>47</v>
      </c>
      <c r="F36" s="4" t="s">
        <v>145</v>
      </c>
      <c r="G36" s="4" t="s">
        <v>35</v>
      </c>
      <c r="H36" s="17">
        <f>_xlfn.XLOOKUP(E36,RCV!$B$95:$B$111,RCV!$F$95:$F$111)</f>
        <v>1401.602292975454</v>
      </c>
    </row>
    <row r="37" spans="5:8" x14ac:dyDescent="0.35">
      <c r="E37" s="4" t="s">
        <v>48</v>
      </c>
      <c r="F37" s="4" t="s">
        <v>145</v>
      </c>
      <c r="G37" s="4" t="s">
        <v>35</v>
      </c>
      <c r="H37" s="17">
        <f>_xlfn.XLOOKUP(E37,RCV!$B$95:$B$111,RCV!$F$95:$F$111)</f>
        <v>3101.3333868027389</v>
      </c>
    </row>
    <row r="38" spans="5:8" x14ac:dyDescent="0.35">
      <c r="E38" s="4" t="s">
        <v>49</v>
      </c>
      <c r="F38" s="4" t="s">
        <v>145</v>
      </c>
      <c r="G38" s="4" t="s">
        <v>35</v>
      </c>
      <c r="H38" s="17">
        <f>_xlfn.XLOOKUP(E38,RCV!$B$95:$B$111,RCV!$F$95:$F$111)</f>
        <v>1035.8789675397575</v>
      </c>
    </row>
    <row r="39" spans="5:8" x14ac:dyDescent="0.35">
      <c r="E39" s="4" t="s">
        <v>50</v>
      </c>
      <c r="F39" s="4" t="s">
        <v>145</v>
      </c>
      <c r="G39" s="4" t="s">
        <v>35</v>
      </c>
      <c r="H39" s="17">
        <f>_xlfn.XLOOKUP(E39,RCV!$B$95:$B$111,RCV!$F$95:$F$111)</f>
        <v>1095.8203598718567</v>
      </c>
    </row>
    <row r="40" spans="5:8" x14ac:dyDescent="0.35">
      <c r="E40" s="4" t="s">
        <v>51</v>
      </c>
      <c r="F40" s="4" t="s">
        <v>145</v>
      </c>
      <c r="G40" s="4" t="s">
        <v>35</v>
      </c>
      <c r="H40" s="17">
        <f>_xlfn.XLOOKUP(E40,RCV!$B$95:$B$111,RCV!$F$95:$F$111)</f>
        <v>4755.3245780088982</v>
      </c>
    </row>
    <row r="41" spans="5:8" x14ac:dyDescent="0.35">
      <c r="E41" s="4" t="s">
        <v>79</v>
      </c>
      <c r="F41" s="4" t="s">
        <v>145</v>
      </c>
      <c r="G41" s="4" t="s">
        <v>35</v>
      </c>
      <c r="H41" s="17">
        <f>_xlfn.XLOOKUP(E41,RCV!$B$95:$B$111,RCV!$F$95:$F$111)</f>
        <v>2221.8585079992995</v>
      </c>
    </row>
    <row r="42" spans="5:8" x14ac:dyDescent="0.35">
      <c r="E42" s="4" t="s">
        <v>53</v>
      </c>
      <c r="F42" s="4" t="s">
        <v>145</v>
      </c>
      <c r="G42" s="4" t="s">
        <v>35</v>
      </c>
      <c r="H42" s="17">
        <f>_xlfn.XLOOKUP(E42,RCV!$B$95:$B$111,RCV!$F$95:$F$111)</f>
        <v>611.6484293589117</v>
      </c>
    </row>
    <row r="43" spans="5:8" x14ac:dyDescent="0.35">
      <c r="E43" s="4" t="s">
        <v>54</v>
      </c>
      <c r="F43" s="4" t="s">
        <v>145</v>
      </c>
      <c r="G43" s="4" t="s">
        <v>35</v>
      </c>
      <c r="H43" s="17">
        <f>_xlfn.XLOOKUP(E43,RCV!$B$95:$B$111,RCV!$F$95:$F$111)</f>
        <v>1672.542333102137</v>
      </c>
    </row>
    <row r="44" spans="5:8" x14ac:dyDescent="0.35">
      <c r="E44" s="4" t="s">
        <v>55</v>
      </c>
      <c r="F44" s="4" t="s">
        <v>145</v>
      </c>
      <c r="G44" s="4" t="s">
        <v>35</v>
      </c>
      <c r="H44" s="17">
        <f>_xlfn.XLOOKUP(E44,RCV!$B$95:$B$111,RCV!$F$95:$F$111)</f>
        <v>914.36618566189327</v>
      </c>
    </row>
    <row r="45" spans="5:8" x14ac:dyDescent="0.35">
      <c r="E45" s="4" t="s">
        <v>56</v>
      </c>
      <c r="F45" s="4" t="s">
        <v>145</v>
      </c>
      <c r="G45" s="4" t="s">
        <v>35</v>
      </c>
      <c r="H45" s="17">
        <f>_xlfn.XLOOKUP(E45,RCV!$B$95:$B$111,RCV!$F$95:$F$111)</f>
        <v>313.53406582988998</v>
      </c>
    </row>
    <row r="46" spans="5:8" x14ac:dyDescent="0.35">
      <c r="E46" s="4" t="s">
        <v>59</v>
      </c>
      <c r="F46" s="4" t="s">
        <v>145</v>
      </c>
      <c r="G46" s="4" t="s">
        <v>35</v>
      </c>
      <c r="H46" s="17">
        <f>_xlfn.XLOOKUP(E46,RCV!$B$95:$B$111,RCV!$F$95:$F$111)</f>
        <v>283.35655474207675</v>
      </c>
    </row>
    <row r="47" spans="5:8" x14ac:dyDescent="0.35">
      <c r="E47" s="4" t="s">
        <v>57</v>
      </c>
      <c r="F47" s="4" t="s">
        <v>145</v>
      </c>
      <c r="G47" s="4" t="s">
        <v>35</v>
      </c>
      <c r="H47" s="17">
        <f>_xlfn.XLOOKUP(E47,RCV!$B$95:$B$111,RCV!$F$95:$F$111)</f>
        <v>127.17183019437826</v>
      </c>
    </row>
    <row r="48" spans="5:8" x14ac:dyDescent="0.35">
      <c r="E48" s="4" t="s">
        <v>58</v>
      </c>
      <c r="F48" s="4" t="s">
        <v>145</v>
      </c>
      <c r="G48" s="4" t="s">
        <v>35</v>
      </c>
      <c r="H48" s="17">
        <f>_xlfn.XLOOKUP(E48,RCV!$B$95:$B$111,RCV!$F$95:$F$111)</f>
        <v>866.52570297663954</v>
      </c>
    </row>
    <row r="49" spans="2:10" x14ac:dyDescent="0.35">
      <c r="E49" s="4" t="s">
        <v>60</v>
      </c>
      <c r="F49" s="4" t="s">
        <v>145</v>
      </c>
      <c r="G49" s="4" t="s">
        <v>35</v>
      </c>
      <c r="H49" s="17">
        <f>_xlfn.XLOOKUP(E49,RCV!$B$95:$B$111,RCV!$F$95:$F$111)</f>
        <v>158.75364806686443</v>
      </c>
      <c r="J49" s="44"/>
    </row>
    <row r="50" spans="2:10" x14ac:dyDescent="0.35">
      <c r="H50" s="16"/>
    </row>
    <row r="51" spans="2:10" x14ac:dyDescent="0.35">
      <c r="B51" s="8" t="s">
        <v>146</v>
      </c>
      <c r="H51" s="16"/>
    </row>
    <row r="52" spans="2:10" x14ac:dyDescent="0.35">
      <c r="B52" s="8"/>
      <c r="H52" s="16"/>
    </row>
    <row r="53" spans="2:10" x14ac:dyDescent="0.35">
      <c r="E53" s="4" t="s">
        <v>32</v>
      </c>
      <c r="F53" s="4" t="s">
        <v>147</v>
      </c>
      <c r="G53" s="4" t="s">
        <v>35</v>
      </c>
      <c r="H53" s="17">
        <f>_xlfn.XLOOKUP(E53,RCV!$B$116:$B$132,RCV!$F$116:$F$132)</f>
        <v>3200.8490520849455</v>
      </c>
    </row>
    <row r="54" spans="2:10" x14ac:dyDescent="0.35">
      <c r="E54" s="4" t="s">
        <v>45</v>
      </c>
      <c r="F54" s="4" t="s">
        <v>147</v>
      </c>
      <c r="G54" s="4" t="s">
        <v>35</v>
      </c>
      <c r="H54" s="17">
        <f>_xlfn.XLOOKUP(E54,RCV!$B$116:$B$132,RCV!$F$116:$F$132)</f>
        <v>2391.9154257144864</v>
      </c>
    </row>
    <row r="55" spans="2:10" x14ac:dyDescent="0.35">
      <c r="E55" s="4" t="s">
        <v>46</v>
      </c>
      <c r="F55" s="4" t="s">
        <v>147</v>
      </c>
      <c r="G55" s="4" t="s">
        <v>35</v>
      </c>
      <c r="H55" s="17">
        <f>_xlfn.XLOOKUP(E55,RCV!$B$116:$B$132,RCV!$F$116:$F$132)</f>
        <v>14.434926029780023</v>
      </c>
    </row>
    <row r="56" spans="2:10" x14ac:dyDescent="0.35">
      <c r="E56" s="4" t="s">
        <v>47</v>
      </c>
      <c r="F56" s="4" t="s">
        <v>147</v>
      </c>
      <c r="G56" s="4" t="s">
        <v>35</v>
      </c>
      <c r="H56" s="17">
        <f>_xlfn.XLOOKUP(E56,RCV!$B$116:$B$132,RCV!$F$116:$F$132)</f>
        <v>1561.2922574932618</v>
      </c>
    </row>
    <row r="57" spans="2:10" x14ac:dyDescent="0.35">
      <c r="E57" s="4" t="s">
        <v>48</v>
      </c>
      <c r="F57" s="4" t="s">
        <v>147</v>
      </c>
      <c r="G57" s="4" t="s">
        <v>35</v>
      </c>
      <c r="H57" s="17">
        <f>_xlfn.XLOOKUP(E57,RCV!$B$116:$B$132,RCV!$F$116:$F$132)</f>
        <v>3846.6286611736195</v>
      </c>
    </row>
    <row r="58" spans="2:10" x14ac:dyDescent="0.35">
      <c r="E58" s="4" t="s">
        <v>49</v>
      </c>
      <c r="F58" s="4" t="s">
        <v>147</v>
      </c>
      <c r="G58" s="4" t="s">
        <v>35</v>
      </c>
      <c r="H58" s="17">
        <f>_xlfn.XLOOKUP(E58,RCV!$B$116:$B$132,RCV!$F$116:$F$132)</f>
        <v>1237.1888960741746</v>
      </c>
    </row>
    <row r="59" spans="2:10" x14ac:dyDescent="0.35">
      <c r="E59" s="4" t="s">
        <v>50</v>
      </c>
      <c r="F59" s="4" t="s">
        <v>147</v>
      </c>
      <c r="G59" s="4" t="s">
        <v>35</v>
      </c>
      <c r="H59" s="17">
        <f>_xlfn.XLOOKUP(E59,RCV!$B$116:$B$132,RCV!$F$116:$F$132)</f>
        <v>2811.2814317716188</v>
      </c>
    </row>
    <row r="60" spans="2:10" x14ac:dyDescent="0.35">
      <c r="E60" s="4" t="s">
        <v>51</v>
      </c>
      <c r="F60" s="4" t="s">
        <v>147</v>
      </c>
      <c r="G60" s="4" t="s">
        <v>35</v>
      </c>
      <c r="H60" s="17">
        <f>_xlfn.XLOOKUP(E60,RCV!$B$116:$B$132,RCV!$F$116:$F$132)</f>
        <v>4685.5601558352919</v>
      </c>
    </row>
    <row r="61" spans="2:10" x14ac:dyDescent="0.35">
      <c r="E61" s="4" t="s">
        <v>79</v>
      </c>
      <c r="F61" s="4" t="s">
        <v>147</v>
      </c>
      <c r="G61" s="4" t="s">
        <v>35</v>
      </c>
      <c r="H61" s="17">
        <f>_xlfn.XLOOKUP(E61,RCV!$B$116:$B$132,RCV!$F$116:$F$132)</f>
        <v>5072.0170578881089</v>
      </c>
    </row>
    <row r="62" spans="2:10" x14ac:dyDescent="0.35">
      <c r="E62" s="4" t="s">
        <v>53</v>
      </c>
      <c r="F62" s="4" t="s">
        <v>147</v>
      </c>
      <c r="G62" s="4" t="s">
        <v>35</v>
      </c>
      <c r="H62" s="17">
        <f>_xlfn.XLOOKUP(E62,RCV!$B$116:$B$132,RCV!$F$116:$F$132)</f>
        <v>1574.1282469156342</v>
      </c>
    </row>
    <row r="63" spans="2:10" x14ac:dyDescent="0.35">
      <c r="E63" s="4" t="s">
        <v>54</v>
      </c>
      <c r="F63" s="4" t="s">
        <v>147</v>
      </c>
      <c r="G63" s="4" t="s">
        <v>35</v>
      </c>
      <c r="H63" s="17">
        <f>_xlfn.XLOOKUP(E63,RCV!$B$116:$B$132,RCV!$F$116:$F$132)</f>
        <v>2877.544535749556</v>
      </c>
    </row>
    <row r="64" spans="2:10" x14ac:dyDescent="0.35">
      <c r="E64" s="4" t="s">
        <v>55</v>
      </c>
      <c r="F64" s="4" t="s">
        <v>147</v>
      </c>
      <c r="G64" s="4" t="s">
        <v>35</v>
      </c>
      <c r="H64" s="133" t="str">
        <f>_xlfn.XLOOKUP(E64,RCV!$B$116:$B$132,RCV!$F$116:$F$132)</f>
        <v>-</v>
      </c>
    </row>
    <row r="65" spans="2:8" x14ac:dyDescent="0.35">
      <c r="E65" s="4" t="s">
        <v>56</v>
      </c>
      <c r="F65" s="4" t="s">
        <v>147</v>
      </c>
      <c r="G65" s="4" t="s">
        <v>35</v>
      </c>
      <c r="H65" s="133" t="str">
        <f>_xlfn.XLOOKUP(E65,RCV!$B$116:$B$132,RCV!$F$116:$F$132)</f>
        <v>-</v>
      </c>
    </row>
    <row r="66" spans="2:8" x14ac:dyDescent="0.35">
      <c r="E66" s="4" t="s">
        <v>59</v>
      </c>
      <c r="F66" s="4" t="s">
        <v>147</v>
      </c>
      <c r="G66" s="4" t="s">
        <v>35</v>
      </c>
      <c r="H66" s="133" t="str">
        <f>_xlfn.XLOOKUP(E66,RCV!$B$116:$B$132,RCV!$F$116:$F$132)</f>
        <v>-</v>
      </c>
    </row>
    <row r="67" spans="2:8" x14ac:dyDescent="0.35">
      <c r="E67" s="4" t="s">
        <v>57</v>
      </c>
      <c r="F67" s="4" t="s">
        <v>147</v>
      </c>
      <c r="G67" s="4" t="s">
        <v>35</v>
      </c>
      <c r="H67" s="133" t="str">
        <f>_xlfn.XLOOKUP(E67,RCV!$B$116:$B$132,RCV!$F$116:$F$132)</f>
        <v>-</v>
      </c>
    </row>
    <row r="68" spans="2:8" x14ac:dyDescent="0.35">
      <c r="E68" s="4" t="s">
        <v>58</v>
      </c>
      <c r="F68" s="4" t="s">
        <v>147</v>
      </c>
      <c r="G68" s="4" t="s">
        <v>35</v>
      </c>
      <c r="H68" s="133" t="str">
        <f>_xlfn.XLOOKUP(E68,RCV!$B$116:$B$132,RCV!$F$116:$F$132)</f>
        <v>-</v>
      </c>
    </row>
    <row r="69" spans="2:8" x14ac:dyDescent="0.35">
      <c r="E69" s="4" t="s">
        <v>60</v>
      </c>
      <c r="F69" s="4" t="s">
        <v>147</v>
      </c>
      <c r="G69" s="4" t="s">
        <v>35</v>
      </c>
      <c r="H69" s="133" t="str">
        <f>_xlfn.XLOOKUP(E69,RCV!$B$116:$B$132,RCV!$F$116:$F$132)</f>
        <v>-</v>
      </c>
    </row>
    <row r="70" spans="2:8" x14ac:dyDescent="0.35">
      <c r="H70" s="16"/>
    </row>
    <row r="71" spans="2:8" x14ac:dyDescent="0.35">
      <c r="B71" s="8" t="s">
        <v>148</v>
      </c>
      <c r="H71" s="16"/>
    </row>
    <row r="72" spans="2:8" x14ac:dyDescent="0.35">
      <c r="B72" s="8"/>
      <c r="H72" s="16"/>
    </row>
    <row r="73" spans="2:8" x14ac:dyDescent="0.35">
      <c r="E73" s="4" t="s">
        <v>32</v>
      </c>
      <c r="F73" s="4" t="s">
        <v>149</v>
      </c>
      <c r="G73" s="4" t="s">
        <v>35</v>
      </c>
      <c r="H73" s="17">
        <f>_xlfn.XLOOKUP(E73,RCV!$B$137:$B$153,RCV!$F$137:$F$153)</f>
        <v>5609.3763427116155</v>
      </c>
    </row>
    <row r="74" spans="2:8" x14ac:dyDescent="0.35">
      <c r="E74" s="4" t="s">
        <v>45</v>
      </c>
      <c r="F74" s="4" t="s">
        <v>149</v>
      </c>
      <c r="G74" s="4" t="s">
        <v>35</v>
      </c>
      <c r="H74" s="17">
        <f>_xlfn.XLOOKUP(E74,RCV!$B$137:$B$153,RCV!$F$137:$F$153)</f>
        <v>3660.7913117042017</v>
      </c>
    </row>
    <row r="75" spans="2:8" x14ac:dyDescent="0.35">
      <c r="E75" s="4" t="s">
        <v>46</v>
      </c>
      <c r="F75" s="4" t="s">
        <v>149</v>
      </c>
      <c r="G75" s="4" t="s">
        <v>35</v>
      </c>
      <c r="H75" s="17">
        <f>_xlfn.XLOOKUP(E75,RCV!$B$137:$B$153,RCV!$F$137:$F$153)</f>
        <v>77.826370251023178</v>
      </c>
    </row>
    <row r="76" spans="2:8" x14ac:dyDescent="0.35">
      <c r="E76" s="4" t="s">
        <v>47</v>
      </c>
      <c r="F76" s="4" t="s">
        <v>149</v>
      </c>
      <c r="G76" s="4" t="s">
        <v>35</v>
      </c>
      <c r="H76" s="17">
        <f>_xlfn.XLOOKUP(E76,RCV!$B$137:$B$153,RCV!$F$137:$F$153)</f>
        <v>2962.8945504687158</v>
      </c>
    </row>
    <row r="77" spans="2:8" x14ac:dyDescent="0.35">
      <c r="E77" s="4" t="s">
        <v>48</v>
      </c>
      <c r="F77" s="4" t="s">
        <v>149</v>
      </c>
      <c r="G77" s="4" t="s">
        <v>35</v>
      </c>
      <c r="H77" s="17">
        <f>_xlfn.XLOOKUP(E77,RCV!$B$137:$B$153,RCV!$F$137:$F$153)</f>
        <v>6947.962047976358</v>
      </c>
    </row>
    <row r="78" spans="2:8" x14ac:dyDescent="0.35">
      <c r="E78" s="4" t="s">
        <v>49</v>
      </c>
      <c r="F78" s="4" t="s">
        <v>149</v>
      </c>
      <c r="G78" s="4" t="s">
        <v>35</v>
      </c>
      <c r="H78" s="17">
        <f>_xlfn.XLOOKUP(E78,RCV!$B$137:$B$153,RCV!$F$137:$F$153)</f>
        <v>2273.0678636139319</v>
      </c>
    </row>
    <row r="79" spans="2:8" x14ac:dyDescent="0.35">
      <c r="E79" s="4" t="s">
        <v>50</v>
      </c>
      <c r="F79" s="4" t="s">
        <v>149</v>
      </c>
      <c r="G79" s="4" t="s">
        <v>35</v>
      </c>
      <c r="H79" s="17">
        <f>_xlfn.XLOOKUP(E79,RCV!$B$137:$B$153,RCV!$F$137:$F$153)</f>
        <v>3907.1017916434753</v>
      </c>
    </row>
    <row r="80" spans="2:8" x14ac:dyDescent="0.35">
      <c r="E80" s="4" t="s">
        <v>51</v>
      </c>
      <c r="F80" s="4" t="s">
        <v>149</v>
      </c>
      <c r="G80" s="4" t="s">
        <v>35</v>
      </c>
      <c r="H80" s="17">
        <f>_xlfn.XLOOKUP(E80,RCV!$B$137:$B$153,RCV!$F$137:$F$153)</f>
        <v>9440.8847338441901</v>
      </c>
    </row>
    <row r="81" spans="1:16" x14ac:dyDescent="0.35">
      <c r="E81" s="4" t="s">
        <v>79</v>
      </c>
      <c r="F81" s="4" t="s">
        <v>149</v>
      </c>
      <c r="G81" s="4" t="s">
        <v>35</v>
      </c>
      <c r="H81" s="17">
        <f>_xlfn.XLOOKUP(E81,RCV!$B$137:$B$153,RCV!$F$137:$F$153)</f>
        <v>7293.8755658874088</v>
      </c>
    </row>
    <row r="82" spans="1:16" x14ac:dyDescent="0.35">
      <c r="E82" s="4" t="s">
        <v>53</v>
      </c>
      <c r="F82" s="4" t="s">
        <v>149</v>
      </c>
      <c r="G82" s="4" t="s">
        <v>35</v>
      </c>
      <c r="H82" s="17">
        <f>_xlfn.XLOOKUP(E82,RCV!$B$137:$B$153,RCV!$F$137:$F$153)</f>
        <v>2185.7766762745459</v>
      </c>
    </row>
    <row r="83" spans="1:16" x14ac:dyDescent="0.35">
      <c r="E83" s="4" t="s">
        <v>54</v>
      </c>
      <c r="F83" s="4" t="s">
        <v>149</v>
      </c>
      <c r="G83" s="4" t="s">
        <v>35</v>
      </c>
      <c r="H83" s="17">
        <f>_xlfn.XLOOKUP(E83,RCV!$B$137:$B$153,RCV!$F$137:$F$153)</f>
        <v>4550.086868851693</v>
      </c>
    </row>
    <row r="84" spans="1:16" x14ac:dyDescent="0.35">
      <c r="E84" s="4" t="s">
        <v>55</v>
      </c>
      <c r="F84" s="4" t="s">
        <v>149</v>
      </c>
      <c r="G84" s="4" t="s">
        <v>35</v>
      </c>
      <c r="H84" s="17">
        <f>_xlfn.XLOOKUP(E84,RCV!$B$137:$B$153,RCV!$F$137:$F$153)</f>
        <v>914.36618566189327</v>
      </c>
    </row>
    <row r="85" spans="1:16" x14ac:dyDescent="0.35">
      <c r="E85" s="4" t="s">
        <v>56</v>
      </c>
      <c r="F85" s="4" t="s">
        <v>149</v>
      </c>
      <c r="G85" s="4" t="s">
        <v>35</v>
      </c>
      <c r="H85" s="17">
        <f>_xlfn.XLOOKUP(E85,RCV!$B$137:$B$153,RCV!$F$137:$F$153)</f>
        <v>313.53406582988998</v>
      </c>
    </row>
    <row r="86" spans="1:16" x14ac:dyDescent="0.35">
      <c r="E86" s="4" t="s">
        <v>59</v>
      </c>
      <c r="F86" s="4" t="s">
        <v>149</v>
      </c>
      <c r="G86" s="4" t="s">
        <v>35</v>
      </c>
      <c r="H86" s="17">
        <f>_xlfn.XLOOKUP(E86,RCV!$B$137:$B$153,RCV!$F$137:$F$153)</f>
        <v>283.35655474207675</v>
      </c>
    </row>
    <row r="87" spans="1:16" x14ac:dyDescent="0.35">
      <c r="E87" s="4" t="s">
        <v>57</v>
      </c>
      <c r="F87" s="4" t="s">
        <v>149</v>
      </c>
      <c r="G87" s="4" t="s">
        <v>35</v>
      </c>
      <c r="H87" s="17">
        <f>_xlfn.XLOOKUP(E87,RCV!$B$137:$B$153,RCV!$F$137:$F$153)</f>
        <v>127.17183019437826</v>
      </c>
    </row>
    <row r="88" spans="1:16" x14ac:dyDescent="0.35">
      <c r="E88" s="4" t="s">
        <v>58</v>
      </c>
      <c r="F88" s="4" t="s">
        <v>149</v>
      </c>
      <c r="G88" s="4" t="s">
        <v>35</v>
      </c>
      <c r="H88" s="17">
        <f>_xlfn.XLOOKUP(E88,RCV!$B$137:$B$153,RCV!$F$137:$F$153)</f>
        <v>866.52570297663954</v>
      </c>
    </row>
    <row r="89" spans="1:16" x14ac:dyDescent="0.35">
      <c r="E89" s="4" t="s">
        <v>60</v>
      </c>
      <c r="F89" s="4" t="s">
        <v>149</v>
      </c>
      <c r="G89" s="4" t="s">
        <v>35</v>
      </c>
      <c r="H89" s="17">
        <f>_xlfn.XLOOKUP(E89,RCV!$B$137:$B$153,RCV!$F$137:$F$153)</f>
        <v>158.75364806686443</v>
      </c>
    </row>
    <row r="90" spans="1:16" x14ac:dyDescent="0.35">
      <c r="E90" s="4"/>
      <c r="F90" s="4"/>
      <c r="G90" s="4"/>
      <c r="H90" s="5"/>
    </row>
    <row r="91" spans="1:16" s="32" customFormat="1" x14ac:dyDescent="0.35">
      <c r="A91" s="29" t="s">
        <v>150</v>
      </c>
      <c r="B91" s="29"/>
      <c r="C91" s="30"/>
      <c r="D91" s="31"/>
      <c r="F91" s="31"/>
      <c r="H91" s="33"/>
      <c r="I91" s="33"/>
      <c r="J91" s="45"/>
      <c r="K91" s="33"/>
      <c r="L91" s="33"/>
      <c r="M91" s="33"/>
      <c r="N91" s="33"/>
      <c r="O91" s="33"/>
      <c r="P91" s="33"/>
    </row>
    <row r="92" spans="1:16" s="34" customFormat="1" ht="13.9" x14ac:dyDescent="0.4">
      <c r="A92" s="8"/>
      <c r="B92" s="8"/>
      <c r="C92" s="8"/>
      <c r="D92" s="8"/>
      <c r="F92" s="35"/>
      <c r="H92" s="36"/>
      <c r="I92" s="36"/>
      <c r="J92" s="46"/>
    </row>
    <row r="93" spans="1:16" customFormat="1" ht="14.25" x14ac:dyDescent="0.45">
      <c r="A93" s="8"/>
      <c r="B93" s="9"/>
      <c r="C93" s="9"/>
      <c r="D93" s="9"/>
      <c r="E93" s="34"/>
      <c r="F93" s="4" t="s">
        <v>151</v>
      </c>
      <c r="H93" s="36"/>
      <c r="I93" s="36"/>
      <c r="J93" s="37">
        <v>4.0000000000000001E-3</v>
      </c>
    </row>
    <row r="94" spans="1:16" customFormat="1" ht="14.25" x14ac:dyDescent="0.45">
      <c r="A94" s="8"/>
      <c r="B94" s="9"/>
      <c r="C94" s="9"/>
      <c r="D94" s="9"/>
      <c r="E94" s="34"/>
      <c r="F94" s="4" t="s">
        <v>152</v>
      </c>
      <c r="H94" s="36"/>
      <c r="I94" s="36"/>
      <c r="J94" s="37">
        <v>-4.0000000000000001E-3</v>
      </c>
    </row>
    <row r="95" spans="1:16" customFormat="1" ht="13.9" x14ac:dyDescent="0.4">
      <c r="A95" s="8"/>
      <c r="B95" s="9"/>
      <c r="C95" s="9"/>
      <c r="D95" s="9"/>
      <c r="F95" s="35"/>
      <c r="H95" s="36"/>
      <c r="I95" s="36"/>
      <c r="J95" s="47"/>
    </row>
    <row r="96" spans="1:16" s="32" customFormat="1" x14ac:dyDescent="0.35">
      <c r="A96" s="29" t="s">
        <v>153</v>
      </c>
      <c r="B96" s="29"/>
      <c r="C96" s="30"/>
      <c r="D96" s="31"/>
      <c r="F96" s="31"/>
      <c r="H96" s="31"/>
      <c r="I96" s="31"/>
      <c r="J96" s="45"/>
    </row>
    <row r="97" spans="1:11" s="34" customFormat="1" ht="13.9" x14ac:dyDescent="0.4">
      <c r="A97" s="8"/>
      <c r="B97" s="8"/>
      <c r="C97" s="8"/>
      <c r="D97" s="8"/>
      <c r="F97" s="35"/>
      <c r="H97" s="35"/>
      <c r="I97" s="35"/>
      <c r="J97" s="46"/>
    </row>
    <row r="98" spans="1:11" customFormat="1" ht="14.25" x14ac:dyDescent="0.45">
      <c r="A98" s="8"/>
      <c r="B98" s="9"/>
      <c r="C98" s="9"/>
      <c r="D98" s="9"/>
      <c r="E98" s="34"/>
      <c r="F98" s="4" t="s">
        <v>154</v>
      </c>
      <c r="H98" s="35"/>
      <c r="I98" s="35"/>
      <c r="J98" s="37" t="s">
        <v>155</v>
      </c>
    </row>
    <row r="99" spans="1:11" customFormat="1" ht="14.25" x14ac:dyDescent="0.45">
      <c r="A99" s="8"/>
      <c r="B99" s="9"/>
      <c r="C99" s="9"/>
      <c r="D99" s="9"/>
      <c r="E99" s="34"/>
      <c r="F99" s="4" t="s">
        <v>156</v>
      </c>
      <c r="H99" s="35"/>
      <c r="I99" s="35"/>
      <c r="J99" s="37" t="s">
        <v>155</v>
      </c>
    </row>
    <row r="100" spans="1:11" x14ac:dyDescent="0.35">
      <c r="H100" s="12"/>
    </row>
    <row r="101" spans="1:11" s="168" customFormat="1" ht="13.5" x14ac:dyDescent="0.45">
      <c r="A101" s="169" t="s">
        <v>8</v>
      </c>
      <c r="B101" s="169"/>
      <c r="C101" s="169"/>
      <c r="D101" s="169"/>
      <c r="E101" s="169"/>
      <c r="F101" s="169"/>
      <c r="G101" s="169"/>
      <c r="H101" s="169"/>
      <c r="I101" s="208"/>
      <c r="J101" s="208"/>
      <c r="K101" s="169"/>
    </row>
    <row r="102" spans="1:11" x14ac:dyDescent="0.35">
      <c r="H102" s="12"/>
    </row>
    <row r="103" spans="1:11" x14ac:dyDescent="0.35">
      <c r="H103" s="12"/>
    </row>
    <row r="104" spans="1:11" x14ac:dyDescent="0.35">
      <c r="H104" s="12"/>
    </row>
    <row r="105" spans="1:11" x14ac:dyDescent="0.35">
      <c r="H105" s="12"/>
    </row>
    <row r="106" spans="1:11" x14ac:dyDescent="0.35">
      <c r="H106" s="12"/>
    </row>
    <row r="107" spans="1:11" hidden="1" x14ac:dyDescent="0.35">
      <c r="H107" s="12"/>
    </row>
    <row r="108" spans="1:11" hidden="1" x14ac:dyDescent="0.35">
      <c r="H108" s="12"/>
    </row>
    <row r="109" spans="1:11" hidden="1" x14ac:dyDescent="0.35">
      <c r="H109" s="12"/>
    </row>
    <row r="110" spans="1:11" hidden="1" x14ac:dyDescent="0.35">
      <c r="H110" s="12"/>
    </row>
    <row r="111" spans="1:11" hidden="1" x14ac:dyDescent="0.35">
      <c r="H111" s="12"/>
    </row>
    <row r="112" spans="1:11" hidden="1" x14ac:dyDescent="0.35">
      <c r="H112" s="12"/>
    </row>
    <row r="113" spans="8:8" hidden="1" x14ac:dyDescent="0.35">
      <c r="H113" s="12"/>
    </row>
    <row r="114" spans="8:8" hidden="1" x14ac:dyDescent="0.35">
      <c r="H114" s="12"/>
    </row>
    <row r="115" spans="8:8" hidden="1" x14ac:dyDescent="0.35">
      <c r="H115" s="12"/>
    </row>
    <row r="116" spans="8:8" hidden="1" x14ac:dyDescent="0.35">
      <c r="H116" s="12"/>
    </row>
    <row r="117" spans="8:8" hidden="1" x14ac:dyDescent="0.35">
      <c r="H117" s="12"/>
    </row>
    <row r="118" spans="8:8" hidden="1" x14ac:dyDescent="0.35">
      <c r="H118" s="12"/>
    </row>
    <row r="119" spans="8:8" hidden="1" x14ac:dyDescent="0.35">
      <c r="H119" s="12"/>
    </row>
    <row r="120" spans="8:8" hidden="1" x14ac:dyDescent="0.35">
      <c r="H120" s="12"/>
    </row>
    <row r="121" spans="8:8" hidden="1" x14ac:dyDescent="0.35">
      <c r="H121" s="12"/>
    </row>
    <row r="122" spans="8:8" hidden="1" x14ac:dyDescent="0.35">
      <c r="H122" s="12"/>
    </row>
    <row r="123" spans="8:8" hidden="1" x14ac:dyDescent="0.35">
      <c r="H123" s="12"/>
    </row>
    <row r="124" spans="8:8" hidden="1" x14ac:dyDescent="0.35">
      <c r="H124" s="12"/>
    </row>
    <row r="125" spans="8:8" hidden="1" x14ac:dyDescent="0.35">
      <c r="H125" s="12"/>
    </row>
    <row r="126" spans="8:8" hidden="1" x14ac:dyDescent="0.35">
      <c r="H126" s="12"/>
    </row>
    <row r="127" spans="8:8" hidden="1" x14ac:dyDescent="0.35">
      <c r="H127" s="12"/>
    </row>
    <row r="128" spans="8:8" hidden="1" x14ac:dyDescent="0.35">
      <c r="H128" s="12"/>
    </row>
    <row r="129" spans="8:8" hidden="1" x14ac:dyDescent="0.35">
      <c r="H129" s="12"/>
    </row>
    <row r="130" spans="8:8" hidden="1" x14ac:dyDescent="0.35">
      <c r="H130" s="12"/>
    </row>
    <row r="131" spans="8:8" hidden="1" x14ac:dyDescent="0.35">
      <c r="H131" s="12"/>
    </row>
    <row r="132" spans="8:8" hidden="1" x14ac:dyDescent="0.35">
      <c r="H132" s="12"/>
    </row>
    <row r="133" spans="8:8" hidden="1" x14ac:dyDescent="0.35">
      <c r="H133" s="12"/>
    </row>
    <row r="134" spans="8:8" hidden="1" x14ac:dyDescent="0.35">
      <c r="H134" s="12"/>
    </row>
    <row r="135" spans="8:8" hidden="1" x14ac:dyDescent="0.35">
      <c r="H135" s="12"/>
    </row>
    <row r="136" spans="8:8" hidden="1" x14ac:dyDescent="0.35">
      <c r="H136" s="12"/>
    </row>
    <row r="137" spans="8:8" hidden="1" x14ac:dyDescent="0.35">
      <c r="H137" s="12"/>
    </row>
    <row r="138" spans="8:8" hidden="1" x14ac:dyDescent="0.35">
      <c r="H138" s="12"/>
    </row>
    <row r="139" spans="8:8" hidden="1" x14ac:dyDescent="0.35">
      <c r="H139" s="12"/>
    </row>
    <row r="140" spans="8:8" hidden="1" x14ac:dyDescent="0.35">
      <c r="H140" s="12"/>
    </row>
    <row r="141" spans="8:8" hidden="1" x14ac:dyDescent="0.35">
      <c r="H141" s="12"/>
    </row>
    <row r="142" spans="8:8" hidden="1" x14ac:dyDescent="0.35">
      <c r="H142" s="12"/>
    </row>
    <row r="143" spans="8:8" hidden="1" x14ac:dyDescent="0.35">
      <c r="H143" s="12"/>
    </row>
    <row r="144" spans="8:8" hidden="1" x14ac:dyDescent="0.35">
      <c r="H144" s="12"/>
    </row>
    <row r="145" spans="8:8" hidden="1" x14ac:dyDescent="0.35">
      <c r="H145" s="12"/>
    </row>
    <row r="146" spans="8:8" hidden="1" x14ac:dyDescent="0.35">
      <c r="H146" s="12"/>
    </row>
    <row r="147" spans="8:8" hidden="1" x14ac:dyDescent="0.35">
      <c r="H147" s="12"/>
    </row>
    <row r="148" spans="8:8" hidden="1" x14ac:dyDescent="0.35">
      <c r="H148" s="12"/>
    </row>
    <row r="149" spans="8:8" hidden="1" x14ac:dyDescent="0.35">
      <c r="H149" s="12"/>
    </row>
    <row r="150" spans="8:8" hidden="1" x14ac:dyDescent="0.35">
      <c r="H150" s="12"/>
    </row>
    <row r="151" spans="8:8" hidden="1" x14ac:dyDescent="0.35">
      <c r="H151" s="12"/>
    </row>
    <row r="152" spans="8:8" hidden="1" x14ac:dyDescent="0.35">
      <c r="H152" s="12"/>
    </row>
    <row r="153" spans="8:8" hidden="1" x14ac:dyDescent="0.35">
      <c r="H153" s="12"/>
    </row>
    <row r="154" spans="8:8" hidden="1" x14ac:dyDescent="0.35">
      <c r="H154" s="12"/>
    </row>
    <row r="155" spans="8:8" hidden="1" x14ac:dyDescent="0.35">
      <c r="H155" s="12"/>
    </row>
    <row r="156" spans="8:8" hidden="1" x14ac:dyDescent="0.35">
      <c r="H156" s="12"/>
    </row>
    <row r="157" spans="8:8" hidden="1" x14ac:dyDescent="0.35">
      <c r="H157" s="12"/>
    </row>
    <row r="158" spans="8:8" hidden="1" x14ac:dyDescent="0.35">
      <c r="H158" s="12"/>
    </row>
    <row r="159" spans="8:8" hidden="1" x14ac:dyDescent="0.35">
      <c r="H159" s="12"/>
    </row>
    <row r="160" spans="8:8" hidden="1" x14ac:dyDescent="0.35">
      <c r="H160" s="12"/>
    </row>
    <row r="161" spans="8:8" hidden="1" x14ac:dyDescent="0.35">
      <c r="H161" s="12"/>
    </row>
    <row r="162" spans="8:8" hidden="1" x14ac:dyDescent="0.35">
      <c r="H162" s="12"/>
    </row>
    <row r="163" spans="8:8" hidden="1" x14ac:dyDescent="0.35">
      <c r="H163" s="12"/>
    </row>
    <row r="164" spans="8:8" hidden="1" x14ac:dyDescent="0.35">
      <c r="H164" s="12"/>
    </row>
    <row r="165" spans="8:8" hidden="1" x14ac:dyDescent="0.35">
      <c r="H165" s="12"/>
    </row>
    <row r="166" spans="8:8" hidden="1" x14ac:dyDescent="0.35">
      <c r="H166" s="12"/>
    </row>
    <row r="167" spans="8:8" hidden="1" x14ac:dyDescent="0.35">
      <c r="H167" s="12"/>
    </row>
    <row r="168" spans="8:8" hidden="1" x14ac:dyDescent="0.35">
      <c r="H168" s="12"/>
    </row>
    <row r="169" spans="8:8" hidden="1" x14ac:dyDescent="0.35">
      <c r="H169" s="12"/>
    </row>
    <row r="170" spans="8:8" hidden="1" x14ac:dyDescent="0.35">
      <c r="H170" s="12"/>
    </row>
    <row r="171" spans="8:8" hidden="1" x14ac:dyDescent="0.35">
      <c r="H171" s="12"/>
    </row>
    <row r="172" spans="8:8" hidden="1" x14ac:dyDescent="0.35">
      <c r="H172" s="12"/>
    </row>
    <row r="173" spans="8:8" hidden="1" x14ac:dyDescent="0.35">
      <c r="H173" s="12"/>
    </row>
    <row r="174" spans="8:8" hidden="1" x14ac:dyDescent="0.35">
      <c r="H174" s="12"/>
    </row>
    <row r="175" spans="8:8" hidden="1" x14ac:dyDescent="0.35">
      <c r="H175" s="12"/>
    </row>
    <row r="176" spans="8:8" hidden="1" x14ac:dyDescent="0.35">
      <c r="H176" s="12"/>
    </row>
    <row r="177" spans="8:8" hidden="1" x14ac:dyDescent="0.35">
      <c r="H177" s="12"/>
    </row>
    <row r="178" spans="8:8" hidden="1" x14ac:dyDescent="0.35">
      <c r="H178" s="12"/>
    </row>
    <row r="179" spans="8:8" hidden="1" x14ac:dyDescent="0.35">
      <c r="H179" s="12"/>
    </row>
    <row r="180" spans="8:8" hidden="1" x14ac:dyDescent="0.35">
      <c r="H180" s="12"/>
    </row>
    <row r="181" spans="8:8" hidden="1" x14ac:dyDescent="0.35">
      <c r="H181" s="12"/>
    </row>
    <row r="182" spans="8:8" hidden="1" x14ac:dyDescent="0.35">
      <c r="H182" s="12"/>
    </row>
    <row r="183" spans="8:8" hidden="1" x14ac:dyDescent="0.35">
      <c r="H183" s="12"/>
    </row>
    <row r="184" spans="8:8" hidden="1" x14ac:dyDescent="0.35">
      <c r="H184" s="12"/>
    </row>
    <row r="185" spans="8:8" hidden="1" x14ac:dyDescent="0.35">
      <c r="H185" s="12"/>
    </row>
    <row r="186" spans="8:8" hidden="1" x14ac:dyDescent="0.35">
      <c r="H186" s="12"/>
    </row>
    <row r="187" spans="8:8" hidden="1" x14ac:dyDescent="0.35">
      <c r="H187" s="12"/>
    </row>
    <row r="188" spans="8:8" hidden="1" x14ac:dyDescent="0.35">
      <c r="H188" s="12"/>
    </row>
    <row r="189" spans="8:8" hidden="1" x14ac:dyDescent="0.35">
      <c r="H189" s="12"/>
    </row>
    <row r="190" spans="8:8" hidden="1" x14ac:dyDescent="0.35">
      <c r="H190" s="12"/>
    </row>
    <row r="191" spans="8:8" hidden="1" x14ac:dyDescent="0.35">
      <c r="H191" s="12"/>
    </row>
    <row r="192" spans="8:8" hidden="1" x14ac:dyDescent="0.35">
      <c r="H192" s="12"/>
    </row>
    <row r="193" spans="8:8" hidden="1" x14ac:dyDescent="0.35">
      <c r="H193" s="12"/>
    </row>
    <row r="194" spans="8:8" hidden="1" x14ac:dyDescent="0.35">
      <c r="H194" s="12"/>
    </row>
    <row r="195" spans="8:8" hidden="1" x14ac:dyDescent="0.35">
      <c r="H195" s="12"/>
    </row>
    <row r="196" spans="8:8" hidden="1" x14ac:dyDescent="0.35">
      <c r="H196" s="12"/>
    </row>
    <row r="197" spans="8:8" hidden="1" x14ac:dyDescent="0.35">
      <c r="H197" s="12"/>
    </row>
    <row r="198" spans="8:8" hidden="1" x14ac:dyDescent="0.35">
      <c r="H198" s="12"/>
    </row>
    <row r="199" spans="8:8" hidden="1" x14ac:dyDescent="0.35">
      <c r="H199" s="12"/>
    </row>
    <row r="200" spans="8:8" hidden="1" x14ac:dyDescent="0.35">
      <c r="H200" s="12"/>
    </row>
    <row r="201" spans="8:8" hidden="1" x14ac:dyDescent="0.35">
      <c r="H201" s="12"/>
    </row>
    <row r="202" spans="8:8" hidden="1" x14ac:dyDescent="0.35">
      <c r="H202" s="12"/>
    </row>
    <row r="203" spans="8:8" hidden="1" x14ac:dyDescent="0.35">
      <c r="H203" s="12"/>
    </row>
    <row r="204" spans="8:8" hidden="1" x14ac:dyDescent="0.35">
      <c r="H204" s="12"/>
    </row>
    <row r="205" spans="8:8" hidden="1" x14ac:dyDescent="0.35">
      <c r="H205" s="12"/>
    </row>
    <row r="206" spans="8:8" hidden="1" x14ac:dyDescent="0.35">
      <c r="H206" s="12"/>
    </row>
    <row r="207" spans="8:8" hidden="1" x14ac:dyDescent="0.35">
      <c r="H207" s="12"/>
    </row>
    <row r="208" spans="8:8" hidden="1" x14ac:dyDescent="0.35">
      <c r="H208" s="12"/>
    </row>
    <row r="209" spans="8:8" hidden="1" x14ac:dyDescent="0.35">
      <c r="H209" s="12"/>
    </row>
    <row r="210" spans="8:8" hidden="1" x14ac:dyDescent="0.35">
      <c r="H210" s="12"/>
    </row>
    <row r="211" spans="8:8" hidden="1" x14ac:dyDescent="0.35">
      <c r="H211" s="12"/>
    </row>
    <row r="212" spans="8:8" hidden="1" x14ac:dyDescent="0.35">
      <c r="H212" s="12"/>
    </row>
    <row r="213" spans="8:8" hidden="1" x14ac:dyDescent="0.35">
      <c r="H213" s="12"/>
    </row>
    <row r="214" spans="8:8" hidden="1" x14ac:dyDescent="0.35">
      <c r="H214" s="12"/>
    </row>
    <row r="215" spans="8:8" hidden="1" x14ac:dyDescent="0.35">
      <c r="H215" s="12"/>
    </row>
    <row r="216" spans="8:8" hidden="1" x14ac:dyDescent="0.35">
      <c r="H216" s="12"/>
    </row>
    <row r="217" spans="8:8" hidden="1" x14ac:dyDescent="0.35">
      <c r="H217" s="12"/>
    </row>
    <row r="218" spans="8:8" hidden="1" x14ac:dyDescent="0.35">
      <c r="H218" s="12"/>
    </row>
    <row r="219" spans="8:8" hidden="1" x14ac:dyDescent="0.35">
      <c r="H219" s="12"/>
    </row>
    <row r="220" spans="8:8" hidden="1" x14ac:dyDescent="0.35">
      <c r="H220" s="12"/>
    </row>
    <row r="221" spans="8:8" hidden="1" x14ac:dyDescent="0.35">
      <c r="H221" s="12"/>
    </row>
    <row r="222" spans="8:8" hidden="1" x14ac:dyDescent="0.35">
      <c r="H222" s="12"/>
    </row>
    <row r="223" spans="8:8" hidden="1" x14ac:dyDescent="0.35">
      <c r="H223" s="12"/>
    </row>
    <row r="224" spans="8:8" hidden="1" x14ac:dyDescent="0.35">
      <c r="H224" s="12"/>
    </row>
    <row r="225" spans="8:8" hidden="1" x14ac:dyDescent="0.35">
      <c r="H225" s="12"/>
    </row>
    <row r="226" spans="8:8" hidden="1" x14ac:dyDescent="0.35">
      <c r="H226" s="12"/>
    </row>
    <row r="227" spans="8:8" hidden="1" x14ac:dyDescent="0.35">
      <c r="H227" s="12"/>
    </row>
    <row r="228" spans="8:8" hidden="1" x14ac:dyDescent="0.35">
      <c r="H228" s="12"/>
    </row>
    <row r="229" spans="8:8" hidden="1" x14ac:dyDescent="0.35">
      <c r="H229" s="12"/>
    </row>
    <row r="230" spans="8:8" hidden="1" x14ac:dyDescent="0.35">
      <c r="H230" s="12"/>
    </row>
    <row r="231" spans="8:8" hidden="1" x14ac:dyDescent="0.35">
      <c r="H231" s="12"/>
    </row>
    <row r="232" spans="8:8" hidden="1" x14ac:dyDescent="0.35">
      <c r="H232" s="12"/>
    </row>
    <row r="233" spans="8:8" hidden="1" x14ac:dyDescent="0.35">
      <c r="H233" s="12"/>
    </row>
    <row r="234" spans="8:8" hidden="1" x14ac:dyDescent="0.35">
      <c r="H234" s="12"/>
    </row>
    <row r="235" spans="8:8" hidden="1" x14ac:dyDescent="0.35">
      <c r="H235" s="12"/>
    </row>
    <row r="236" spans="8:8" hidden="1" x14ac:dyDescent="0.35">
      <c r="H236" s="12"/>
    </row>
    <row r="237" spans="8:8" hidden="1" x14ac:dyDescent="0.35">
      <c r="H237" s="12"/>
    </row>
    <row r="238" spans="8:8" hidden="1" x14ac:dyDescent="0.35">
      <c r="H238" s="12"/>
    </row>
    <row r="239" spans="8:8" hidden="1" x14ac:dyDescent="0.35">
      <c r="H239" s="12"/>
    </row>
    <row r="240" spans="8:8" hidden="1" x14ac:dyDescent="0.35">
      <c r="H240" s="12"/>
    </row>
    <row r="241" spans="8:8" hidden="1" x14ac:dyDescent="0.35">
      <c r="H241" s="12"/>
    </row>
    <row r="242" spans="8:8" hidden="1" x14ac:dyDescent="0.35">
      <c r="H242" s="12"/>
    </row>
    <row r="243" spans="8:8" hidden="1" x14ac:dyDescent="0.35">
      <c r="H243" s="12"/>
    </row>
    <row r="244" spans="8:8" hidden="1" x14ac:dyDescent="0.35">
      <c r="H244" s="12"/>
    </row>
    <row r="245" spans="8:8" hidden="1" x14ac:dyDescent="0.35">
      <c r="H245" s="12"/>
    </row>
    <row r="246" spans="8:8" hidden="1" x14ac:dyDescent="0.35">
      <c r="H246" s="12"/>
    </row>
    <row r="247" spans="8:8" hidden="1" x14ac:dyDescent="0.35">
      <c r="H247" s="12"/>
    </row>
    <row r="248" spans="8:8" hidden="1" x14ac:dyDescent="0.35">
      <c r="H248" s="12"/>
    </row>
    <row r="249" spans="8:8" hidden="1" x14ac:dyDescent="0.35">
      <c r="H249" s="12"/>
    </row>
    <row r="250" spans="8:8" hidden="1" x14ac:dyDescent="0.35">
      <c r="H250" s="12"/>
    </row>
    <row r="251" spans="8:8" hidden="1" x14ac:dyDescent="0.35">
      <c r="H251" s="12"/>
    </row>
    <row r="252" spans="8:8" hidden="1" x14ac:dyDescent="0.35">
      <c r="H252" s="12"/>
    </row>
    <row r="253" spans="8:8" hidden="1" x14ac:dyDescent="0.35">
      <c r="H253" s="12"/>
    </row>
    <row r="254" spans="8:8" hidden="1" x14ac:dyDescent="0.35">
      <c r="H254" s="12"/>
    </row>
    <row r="255" spans="8:8" hidden="1" x14ac:dyDescent="0.35">
      <c r="H255" s="12"/>
    </row>
    <row r="256" spans="8:8" hidden="1" x14ac:dyDescent="0.35">
      <c r="H256" s="12"/>
    </row>
    <row r="257" spans="8:8" hidden="1" x14ac:dyDescent="0.35">
      <c r="H257" s="12"/>
    </row>
    <row r="258" spans="8:8" hidden="1" x14ac:dyDescent="0.35">
      <c r="H258" s="12"/>
    </row>
    <row r="259" spans="8:8" hidden="1" x14ac:dyDescent="0.35">
      <c r="H259" s="12"/>
    </row>
    <row r="260" spans="8:8" hidden="1" x14ac:dyDescent="0.35">
      <c r="H260" s="12"/>
    </row>
    <row r="261" spans="8:8" hidden="1" x14ac:dyDescent="0.35">
      <c r="H261" s="12"/>
    </row>
    <row r="262" spans="8:8" hidden="1" x14ac:dyDescent="0.35">
      <c r="H262" s="12"/>
    </row>
    <row r="263" spans="8:8" hidden="1" x14ac:dyDescent="0.35">
      <c r="H263" s="12"/>
    </row>
    <row r="264" spans="8:8" hidden="1" x14ac:dyDescent="0.35">
      <c r="H264" s="12"/>
    </row>
    <row r="265" spans="8:8" hidden="1" x14ac:dyDescent="0.35">
      <c r="H265" s="12"/>
    </row>
    <row r="266" spans="8:8" hidden="1" x14ac:dyDescent="0.35">
      <c r="H266" s="12"/>
    </row>
    <row r="267" spans="8:8" hidden="1" x14ac:dyDescent="0.35">
      <c r="H267" s="12"/>
    </row>
    <row r="268" spans="8:8" hidden="1" x14ac:dyDescent="0.35">
      <c r="H268" s="12"/>
    </row>
    <row r="269" spans="8:8" hidden="1" x14ac:dyDescent="0.35">
      <c r="H269" s="12"/>
    </row>
    <row r="270" spans="8:8" hidden="1" x14ac:dyDescent="0.35">
      <c r="H270" s="12"/>
    </row>
    <row r="271" spans="8:8" hidden="1" x14ac:dyDescent="0.35">
      <c r="H271" s="12"/>
    </row>
    <row r="272" spans="8:8" hidden="1" x14ac:dyDescent="0.35">
      <c r="H272" s="12"/>
    </row>
    <row r="273" spans="8:8" hidden="1" x14ac:dyDescent="0.35">
      <c r="H273" s="12"/>
    </row>
    <row r="274" spans="8:8" hidden="1" x14ac:dyDescent="0.35">
      <c r="H274" s="12"/>
    </row>
    <row r="275" spans="8:8" hidden="1" x14ac:dyDescent="0.35">
      <c r="H275" s="12"/>
    </row>
    <row r="276" spans="8:8" hidden="1" x14ac:dyDescent="0.35">
      <c r="H276" s="12"/>
    </row>
    <row r="277" spans="8:8" hidden="1" x14ac:dyDescent="0.35">
      <c r="H277" s="12"/>
    </row>
    <row r="278" spans="8:8" hidden="1" x14ac:dyDescent="0.35">
      <c r="H278" s="12"/>
    </row>
    <row r="279" spans="8:8" hidden="1" x14ac:dyDescent="0.35">
      <c r="H279" s="12"/>
    </row>
    <row r="280" spans="8:8" hidden="1" x14ac:dyDescent="0.35">
      <c r="H280" s="12"/>
    </row>
    <row r="281" spans="8:8" hidden="1" x14ac:dyDescent="0.35">
      <c r="H281" s="12"/>
    </row>
    <row r="282" spans="8:8" hidden="1" x14ac:dyDescent="0.35">
      <c r="H282" s="12"/>
    </row>
    <row r="283" spans="8:8" hidden="1" x14ac:dyDescent="0.35">
      <c r="H283" s="12"/>
    </row>
    <row r="284" spans="8:8" hidden="1" x14ac:dyDescent="0.35">
      <c r="H284" s="12"/>
    </row>
    <row r="285" spans="8:8" hidden="1" x14ac:dyDescent="0.35">
      <c r="H285" s="12"/>
    </row>
    <row r="286" spans="8:8" hidden="1" x14ac:dyDescent="0.35">
      <c r="H286" s="12"/>
    </row>
    <row r="287" spans="8:8" hidden="1" x14ac:dyDescent="0.35">
      <c r="H287" s="12"/>
    </row>
    <row r="288" spans="8:8" hidden="1" x14ac:dyDescent="0.35">
      <c r="H288" s="12"/>
    </row>
    <row r="289" spans="8:8" hidden="1" x14ac:dyDescent="0.35">
      <c r="H289" s="12"/>
    </row>
    <row r="290" spans="8:8" hidden="1" x14ac:dyDescent="0.35">
      <c r="H290" s="12"/>
    </row>
    <row r="291" spans="8:8" hidden="1" x14ac:dyDescent="0.35">
      <c r="H291" s="12"/>
    </row>
    <row r="292" spans="8:8" hidden="1" x14ac:dyDescent="0.35">
      <c r="H292" s="12"/>
    </row>
    <row r="293" spans="8:8" hidden="1" x14ac:dyDescent="0.35">
      <c r="H293" s="12"/>
    </row>
    <row r="294" spans="8:8" hidden="1" x14ac:dyDescent="0.35">
      <c r="H294" s="12"/>
    </row>
    <row r="295" spans="8:8" hidden="1" x14ac:dyDescent="0.35">
      <c r="H295" s="12"/>
    </row>
    <row r="296" spans="8:8" hidden="1" x14ac:dyDescent="0.35">
      <c r="H296" s="12"/>
    </row>
    <row r="297" spans="8:8" hidden="1" x14ac:dyDescent="0.35">
      <c r="H297" s="12"/>
    </row>
    <row r="298" spans="8:8" hidden="1" x14ac:dyDescent="0.35">
      <c r="H298" s="12"/>
    </row>
    <row r="299" spans="8:8" hidden="1" x14ac:dyDescent="0.35">
      <c r="H299" s="12"/>
    </row>
    <row r="300" spans="8:8" hidden="1" x14ac:dyDescent="0.35">
      <c r="H300" s="12"/>
    </row>
    <row r="301" spans="8:8" hidden="1" x14ac:dyDescent="0.35">
      <c r="H301" s="12"/>
    </row>
    <row r="302" spans="8:8" hidden="1" x14ac:dyDescent="0.35">
      <c r="H302" s="12"/>
    </row>
    <row r="303" spans="8:8" hidden="1" x14ac:dyDescent="0.35">
      <c r="H303" s="12"/>
    </row>
    <row r="304" spans="8:8" hidden="1" x14ac:dyDescent="0.35">
      <c r="H304" s="12"/>
    </row>
    <row r="305" spans="8:8" hidden="1" x14ac:dyDescent="0.35">
      <c r="H305" s="12"/>
    </row>
    <row r="306" spans="8:8" hidden="1" x14ac:dyDescent="0.35">
      <c r="H306" s="12"/>
    </row>
    <row r="307" spans="8:8" hidden="1" x14ac:dyDescent="0.35">
      <c r="H307" s="12"/>
    </row>
    <row r="308" spans="8:8" hidden="1" x14ac:dyDescent="0.35">
      <c r="H308" s="12"/>
    </row>
    <row r="309" spans="8:8" hidden="1" x14ac:dyDescent="0.35">
      <c r="H309" s="12"/>
    </row>
    <row r="310" spans="8:8" hidden="1" x14ac:dyDescent="0.35">
      <c r="H310" s="12"/>
    </row>
    <row r="311" spans="8:8" hidden="1" x14ac:dyDescent="0.35">
      <c r="H311" s="12"/>
    </row>
    <row r="312" spans="8:8" hidden="1" x14ac:dyDescent="0.35">
      <c r="H312" s="12"/>
    </row>
    <row r="313" spans="8:8" hidden="1" x14ac:dyDescent="0.35">
      <c r="H313" s="12"/>
    </row>
    <row r="314" spans="8:8" hidden="1" x14ac:dyDescent="0.35">
      <c r="H314" s="12"/>
    </row>
    <row r="315" spans="8:8" hidden="1" x14ac:dyDescent="0.35">
      <c r="H315" s="12"/>
    </row>
    <row r="316" spans="8:8" hidden="1" x14ac:dyDescent="0.35">
      <c r="H316" s="12"/>
    </row>
    <row r="317" spans="8:8" hidden="1" x14ac:dyDescent="0.35">
      <c r="H317" s="12"/>
    </row>
    <row r="318" spans="8:8" hidden="1" x14ac:dyDescent="0.35">
      <c r="H318" s="12"/>
    </row>
    <row r="319" spans="8:8" hidden="1" x14ac:dyDescent="0.35">
      <c r="H319" s="12"/>
    </row>
    <row r="320" spans="8:8" hidden="1" x14ac:dyDescent="0.35">
      <c r="H320" s="12"/>
    </row>
    <row r="321" spans="8:8" hidden="1" x14ac:dyDescent="0.35">
      <c r="H321" s="12"/>
    </row>
    <row r="322" spans="8:8" hidden="1" x14ac:dyDescent="0.35">
      <c r="H322" s="12"/>
    </row>
    <row r="323" spans="8:8" hidden="1" x14ac:dyDescent="0.35">
      <c r="H323" s="12"/>
    </row>
    <row r="324" spans="8:8" hidden="1" x14ac:dyDescent="0.35">
      <c r="H324" s="12"/>
    </row>
    <row r="325" spans="8:8" hidden="1" x14ac:dyDescent="0.35">
      <c r="H325" s="12"/>
    </row>
    <row r="326" spans="8:8" hidden="1" x14ac:dyDescent="0.35">
      <c r="H326" s="12"/>
    </row>
    <row r="327" spans="8:8" hidden="1" x14ac:dyDescent="0.35">
      <c r="H327" s="12"/>
    </row>
    <row r="328" spans="8:8" hidden="1" x14ac:dyDescent="0.35">
      <c r="H328" s="12"/>
    </row>
    <row r="329" spans="8:8" hidden="1" x14ac:dyDescent="0.35">
      <c r="H329" s="12"/>
    </row>
    <row r="330" spans="8:8" hidden="1" x14ac:dyDescent="0.35">
      <c r="H330" s="12"/>
    </row>
    <row r="331" spans="8:8" hidden="1" x14ac:dyDescent="0.35">
      <c r="H331" s="12"/>
    </row>
    <row r="332" spans="8:8" hidden="1" x14ac:dyDescent="0.35">
      <c r="H332" s="12"/>
    </row>
    <row r="333" spans="8:8" hidden="1" x14ac:dyDescent="0.35">
      <c r="H333" s="12"/>
    </row>
    <row r="334" spans="8:8" hidden="1" x14ac:dyDescent="0.35">
      <c r="H334" s="12"/>
    </row>
    <row r="335" spans="8:8" hidden="1" x14ac:dyDescent="0.35">
      <c r="H335" s="12"/>
    </row>
    <row r="336" spans="8:8" hidden="1" x14ac:dyDescent="0.35">
      <c r="H336" s="12"/>
    </row>
    <row r="337" spans="8:8" hidden="1" x14ac:dyDescent="0.35">
      <c r="H337" s="12"/>
    </row>
    <row r="338" spans="8:8" hidden="1" x14ac:dyDescent="0.35">
      <c r="H338" s="12"/>
    </row>
    <row r="339" spans="8:8" hidden="1" x14ac:dyDescent="0.35">
      <c r="H339" s="12"/>
    </row>
    <row r="340" spans="8:8" hidden="1" x14ac:dyDescent="0.35">
      <c r="H340" s="12"/>
    </row>
    <row r="341" spans="8:8" hidden="1" x14ac:dyDescent="0.35">
      <c r="H341" s="12"/>
    </row>
    <row r="342" spans="8:8" hidden="1" x14ac:dyDescent="0.35">
      <c r="H342" s="12"/>
    </row>
    <row r="343" spans="8:8" hidden="1" x14ac:dyDescent="0.35">
      <c r="H343" s="12"/>
    </row>
    <row r="344" spans="8:8" hidden="1" x14ac:dyDescent="0.35">
      <c r="H344" s="12"/>
    </row>
    <row r="345" spans="8:8" hidden="1" x14ac:dyDescent="0.35">
      <c r="H345" s="12"/>
    </row>
    <row r="346" spans="8:8" hidden="1" x14ac:dyDescent="0.35">
      <c r="H346" s="12"/>
    </row>
    <row r="347" spans="8:8" hidden="1" x14ac:dyDescent="0.35">
      <c r="H347" s="12"/>
    </row>
    <row r="348" spans="8:8" hidden="1" x14ac:dyDescent="0.35">
      <c r="H348" s="12"/>
    </row>
    <row r="349" spans="8:8" hidden="1" x14ac:dyDescent="0.35">
      <c r="H349" s="12"/>
    </row>
    <row r="350" spans="8:8" hidden="1" x14ac:dyDescent="0.35">
      <c r="H350" s="12"/>
    </row>
    <row r="351" spans="8:8" hidden="1" x14ac:dyDescent="0.35">
      <c r="H351" s="12"/>
    </row>
    <row r="352" spans="8:8" hidden="1" x14ac:dyDescent="0.35">
      <c r="H352" s="12"/>
    </row>
    <row r="353" spans="8:8" hidden="1" x14ac:dyDescent="0.35">
      <c r="H353" s="12"/>
    </row>
    <row r="354" spans="8:8" hidden="1" x14ac:dyDescent="0.35">
      <c r="H354" s="12"/>
    </row>
    <row r="355" spans="8:8" hidden="1" x14ac:dyDescent="0.35">
      <c r="H355" s="12"/>
    </row>
    <row r="356" spans="8:8" hidden="1" x14ac:dyDescent="0.35">
      <c r="H356" s="12"/>
    </row>
    <row r="357" spans="8:8" hidden="1" x14ac:dyDescent="0.35">
      <c r="H357" s="12"/>
    </row>
    <row r="358" spans="8:8" hidden="1" x14ac:dyDescent="0.35">
      <c r="H358" s="12"/>
    </row>
    <row r="359" spans="8:8" hidden="1" x14ac:dyDescent="0.35">
      <c r="H359" s="12"/>
    </row>
    <row r="360" spans="8:8" hidden="1" x14ac:dyDescent="0.35">
      <c r="H360" s="12"/>
    </row>
    <row r="361" spans="8:8" hidden="1" x14ac:dyDescent="0.35">
      <c r="H361" s="12"/>
    </row>
    <row r="362" spans="8:8" hidden="1" x14ac:dyDescent="0.35">
      <c r="H362" s="12"/>
    </row>
    <row r="363" spans="8:8" hidden="1" x14ac:dyDescent="0.35">
      <c r="H363" s="12"/>
    </row>
    <row r="364" spans="8:8" hidden="1" x14ac:dyDescent="0.35">
      <c r="H364" s="12"/>
    </row>
    <row r="365" spans="8:8" hidden="1" x14ac:dyDescent="0.35">
      <c r="H365" s="12"/>
    </row>
    <row r="366" spans="8:8" hidden="1" x14ac:dyDescent="0.35">
      <c r="H366" s="12"/>
    </row>
    <row r="367" spans="8:8" hidden="1" x14ac:dyDescent="0.35">
      <c r="H367" s="12"/>
    </row>
    <row r="368" spans="8:8" hidden="1" x14ac:dyDescent="0.35">
      <c r="H368" s="12"/>
    </row>
    <row r="369" spans="8:8" hidden="1" x14ac:dyDescent="0.35">
      <c r="H369" s="12"/>
    </row>
    <row r="370" spans="8:8" hidden="1" x14ac:dyDescent="0.35">
      <c r="H370" s="12"/>
    </row>
    <row r="371" spans="8:8" hidden="1" x14ac:dyDescent="0.35">
      <c r="H371" s="12"/>
    </row>
    <row r="372" spans="8:8" hidden="1" x14ac:dyDescent="0.35">
      <c r="H372" s="12"/>
    </row>
    <row r="373" spans="8:8" hidden="1" x14ac:dyDescent="0.35">
      <c r="H373" s="12"/>
    </row>
    <row r="374" spans="8:8" hidden="1" x14ac:dyDescent="0.35">
      <c r="H374" s="12"/>
    </row>
    <row r="375" spans="8:8" hidden="1" x14ac:dyDescent="0.35">
      <c r="H375" s="12"/>
    </row>
    <row r="376" spans="8:8" hidden="1" x14ac:dyDescent="0.35">
      <c r="H376" s="12"/>
    </row>
    <row r="377" spans="8:8" hidden="1" x14ac:dyDescent="0.35">
      <c r="H377" s="12"/>
    </row>
    <row r="378" spans="8:8" hidden="1" x14ac:dyDescent="0.35">
      <c r="H378" s="12"/>
    </row>
    <row r="379" spans="8:8" hidden="1" x14ac:dyDescent="0.35">
      <c r="H379" s="12"/>
    </row>
    <row r="380" spans="8:8" hidden="1" x14ac:dyDescent="0.35">
      <c r="H380" s="12"/>
    </row>
    <row r="381" spans="8:8" hidden="1" x14ac:dyDescent="0.35">
      <c r="H381" s="12"/>
    </row>
    <row r="382" spans="8:8" hidden="1" x14ac:dyDescent="0.35">
      <c r="H382" s="12"/>
    </row>
    <row r="383" spans="8:8" hidden="1" x14ac:dyDescent="0.35">
      <c r="H383" s="12"/>
    </row>
    <row r="384" spans="8:8" hidden="1" x14ac:dyDescent="0.35">
      <c r="H384" s="12"/>
    </row>
    <row r="385" spans="8:8" hidden="1" x14ac:dyDescent="0.35">
      <c r="H385" s="12"/>
    </row>
    <row r="386" spans="8:8" hidden="1" x14ac:dyDescent="0.35">
      <c r="H386" s="12"/>
    </row>
    <row r="387" spans="8:8" hidden="1" x14ac:dyDescent="0.35">
      <c r="H387" s="12"/>
    </row>
    <row r="388" spans="8:8" hidden="1" x14ac:dyDescent="0.35">
      <c r="H388" s="12"/>
    </row>
    <row r="389" spans="8:8" hidden="1" x14ac:dyDescent="0.35">
      <c r="H389" s="12"/>
    </row>
    <row r="390" spans="8:8" hidden="1" x14ac:dyDescent="0.35">
      <c r="H390" s="12"/>
    </row>
    <row r="391" spans="8:8" hidden="1" x14ac:dyDescent="0.35">
      <c r="H391" s="12"/>
    </row>
    <row r="392" spans="8:8" hidden="1" x14ac:dyDescent="0.35">
      <c r="H392" s="12"/>
    </row>
    <row r="393" spans="8:8" hidden="1" x14ac:dyDescent="0.35">
      <c r="H393" s="12"/>
    </row>
    <row r="394" spans="8:8" hidden="1" x14ac:dyDescent="0.35">
      <c r="H394" s="12"/>
    </row>
    <row r="395" spans="8:8" hidden="1" x14ac:dyDescent="0.35">
      <c r="H395" s="12"/>
    </row>
    <row r="396" spans="8:8" hidden="1" x14ac:dyDescent="0.35">
      <c r="H396" s="12"/>
    </row>
    <row r="397" spans="8:8" hidden="1" x14ac:dyDescent="0.35">
      <c r="H397" s="12"/>
    </row>
    <row r="398" spans="8:8" hidden="1" x14ac:dyDescent="0.35">
      <c r="H398" s="12"/>
    </row>
    <row r="399" spans="8:8" hidden="1" x14ac:dyDescent="0.35">
      <c r="H399" s="12"/>
    </row>
    <row r="400" spans="8:8" hidden="1" x14ac:dyDescent="0.35">
      <c r="H400" s="12"/>
    </row>
    <row r="401" spans="8:8" hidden="1" x14ac:dyDescent="0.35">
      <c r="H401" s="12"/>
    </row>
    <row r="402" spans="8:8" hidden="1" x14ac:dyDescent="0.35">
      <c r="H402" s="12"/>
    </row>
    <row r="403" spans="8:8" hidden="1" x14ac:dyDescent="0.35">
      <c r="H403" s="12"/>
    </row>
    <row r="404" spans="8:8" hidden="1" x14ac:dyDescent="0.35">
      <c r="H404" s="12"/>
    </row>
    <row r="405" spans="8:8" hidden="1" x14ac:dyDescent="0.35">
      <c r="H405" s="12"/>
    </row>
    <row r="406" spans="8:8" hidden="1" x14ac:dyDescent="0.35">
      <c r="H406" s="12"/>
    </row>
    <row r="407" spans="8:8" hidden="1" x14ac:dyDescent="0.35">
      <c r="H407" s="12"/>
    </row>
    <row r="408" spans="8:8" hidden="1" x14ac:dyDescent="0.35">
      <c r="H408" s="12"/>
    </row>
    <row r="409" spans="8:8" hidden="1" x14ac:dyDescent="0.35">
      <c r="H409" s="12"/>
    </row>
    <row r="410" spans="8:8" hidden="1" x14ac:dyDescent="0.35">
      <c r="H410" s="12"/>
    </row>
    <row r="411" spans="8:8" hidden="1" x14ac:dyDescent="0.35">
      <c r="H411" s="12"/>
    </row>
    <row r="412" spans="8:8" hidden="1" x14ac:dyDescent="0.35">
      <c r="H412" s="12"/>
    </row>
    <row r="413" spans="8:8" hidden="1" x14ac:dyDescent="0.35">
      <c r="H413" s="12"/>
    </row>
    <row r="414" spans="8:8" hidden="1" x14ac:dyDescent="0.35">
      <c r="H414" s="12"/>
    </row>
    <row r="415" spans="8:8" hidden="1" x14ac:dyDescent="0.35">
      <c r="H415" s="12"/>
    </row>
    <row r="416" spans="8:8" hidden="1" x14ac:dyDescent="0.35">
      <c r="H416" s="12"/>
    </row>
    <row r="417" spans="8:8" hidden="1" x14ac:dyDescent="0.35">
      <c r="H417" s="12"/>
    </row>
    <row r="418" spans="8:8" hidden="1" x14ac:dyDescent="0.35">
      <c r="H418" s="12"/>
    </row>
    <row r="419" spans="8:8" hidden="1" x14ac:dyDescent="0.35">
      <c r="H419" s="12"/>
    </row>
    <row r="420" spans="8:8" hidden="1" x14ac:dyDescent="0.35">
      <c r="H420" s="12"/>
    </row>
    <row r="421" spans="8:8" hidden="1" x14ac:dyDescent="0.35">
      <c r="H421" s="12"/>
    </row>
    <row r="422" spans="8:8" hidden="1" x14ac:dyDescent="0.35">
      <c r="H422" s="12"/>
    </row>
    <row r="423" spans="8:8" hidden="1" x14ac:dyDescent="0.35">
      <c r="H423" s="12"/>
    </row>
    <row r="424" spans="8:8" hidden="1" x14ac:dyDescent="0.35">
      <c r="H424" s="12"/>
    </row>
    <row r="425" spans="8:8" hidden="1" x14ac:dyDescent="0.35">
      <c r="H425" s="12"/>
    </row>
    <row r="426" spans="8:8" hidden="1" x14ac:dyDescent="0.35">
      <c r="H426" s="12"/>
    </row>
    <row r="427" spans="8:8" hidden="1" x14ac:dyDescent="0.35">
      <c r="H427" s="12"/>
    </row>
    <row r="428" spans="8:8" hidden="1" x14ac:dyDescent="0.35">
      <c r="H428" s="12"/>
    </row>
    <row r="429" spans="8:8" hidden="1" x14ac:dyDescent="0.35">
      <c r="H429" s="12"/>
    </row>
    <row r="430" spans="8:8" hidden="1" x14ac:dyDescent="0.35">
      <c r="H430" s="12"/>
    </row>
    <row r="431" spans="8:8" hidden="1" x14ac:dyDescent="0.35">
      <c r="H431" s="12"/>
    </row>
    <row r="432" spans="8:8" hidden="1" x14ac:dyDescent="0.35">
      <c r="H432" s="12"/>
    </row>
    <row r="433" spans="8:8" hidden="1" x14ac:dyDescent="0.35">
      <c r="H433" s="12"/>
    </row>
    <row r="434" spans="8:8" hidden="1" x14ac:dyDescent="0.35">
      <c r="H434" s="12"/>
    </row>
    <row r="435" spans="8:8" hidden="1" x14ac:dyDescent="0.35">
      <c r="H435" s="12"/>
    </row>
    <row r="436" spans="8:8" hidden="1" x14ac:dyDescent="0.35">
      <c r="H436" s="12"/>
    </row>
    <row r="437" spans="8:8" hidden="1" x14ac:dyDescent="0.35">
      <c r="H437" s="12"/>
    </row>
    <row r="438" spans="8:8" hidden="1" x14ac:dyDescent="0.35">
      <c r="H438" s="12"/>
    </row>
    <row r="439" spans="8:8" hidden="1" x14ac:dyDescent="0.35">
      <c r="H439" s="12"/>
    </row>
    <row r="440" spans="8:8" hidden="1" x14ac:dyDescent="0.35">
      <c r="H440" s="12"/>
    </row>
    <row r="441" spans="8:8" hidden="1" x14ac:dyDescent="0.35">
      <c r="H441" s="12"/>
    </row>
    <row r="442" spans="8:8" hidden="1" x14ac:dyDescent="0.35">
      <c r="H442" s="12"/>
    </row>
    <row r="443" spans="8:8" hidden="1" x14ac:dyDescent="0.35">
      <c r="H443" s="12"/>
    </row>
    <row r="444" spans="8:8" hidden="1" x14ac:dyDescent="0.35">
      <c r="H444" s="12"/>
    </row>
    <row r="445" spans="8:8" hidden="1" x14ac:dyDescent="0.35">
      <c r="H445" s="12"/>
    </row>
    <row r="446" spans="8:8" hidden="1" x14ac:dyDescent="0.35">
      <c r="H446" s="12"/>
    </row>
    <row r="447" spans="8:8" hidden="1" x14ac:dyDescent="0.35">
      <c r="H447" s="12"/>
    </row>
    <row r="448" spans="8:8" hidden="1" x14ac:dyDescent="0.35">
      <c r="H448" s="12"/>
    </row>
    <row r="449" spans="8:8" hidden="1" x14ac:dyDescent="0.35">
      <c r="H449" s="12"/>
    </row>
    <row r="450" spans="8:8" hidden="1" x14ac:dyDescent="0.35">
      <c r="H450" s="12"/>
    </row>
    <row r="451" spans="8:8" hidden="1" x14ac:dyDescent="0.35">
      <c r="H451" s="12"/>
    </row>
    <row r="452" spans="8:8" hidden="1" x14ac:dyDescent="0.35">
      <c r="H452" s="12"/>
    </row>
    <row r="453" spans="8:8" hidden="1" x14ac:dyDescent="0.35">
      <c r="H453" s="12"/>
    </row>
    <row r="454" spans="8:8" hidden="1" x14ac:dyDescent="0.35">
      <c r="H454" s="12"/>
    </row>
    <row r="455" spans="8:8" hidden="1" x14ac:dyDescent="0.35">
      <c r="H455" s="12"/>
    </row>
    <row r="456" spans="8:8" hidden="1" x14ac:dyDescent="0.35">
      <c r="H456" s="12"/>
    </row>
    <row r="457" spans="8:8" hidden="1" x14ac:dyDescent="0.35">
      <c r="H457" s="12"/>
    </row>
    <row r="458" spans="8:8" hidden="1" x14ac:dyDescent="0.35">
      <c r="H458" s="12"/>
    </row>
    <row r="459" spans="8:8" hidden="1" x14ac:dyDescent="0.35">
      <c r="H459" s="12"/>
    </row>
    <row r="460" spans="8:8" hidden="1" x14ac:dyDescent="0.35">
      <c r="H460" s="12"/>
    </row>
    <row r="461" spans="8:8" hidden="1" x14ac:dyDescent="0.35">
      <c r="H461" s="12"/>
    </row>
    <row r="462" spans="8:8" hidden="1" x14ac:dyDescent="0.35">
      <c r="H462" s="12"/>
    </row>
    <row r="463" spans="8:8" hidden="1" x14ac:dyDescent="0.35">
      <c r="H463" s="12"/>
    </row>
    <row r="464" spans="8:8" hidden="1" x14ac:dyDescent="0.35">
      <c r="H464" s="12"/>
    </row>
    <row r="465" spans="8:8" hidden="1" x14ac:dyDescent="0.35">
      <c r="H465" s="12"/>
    </row>
    <row r="466" spans="8:8" hidden="1" x14ac:dyDescent="0.35">
      <c r="H466" s="12"/>
    </row>
    <row r="467" spans="8:8" hidden="1" x14ac:dyDescent="0.35">
      <c r="H467" s="12"/>
    </row>
    <row r="468" spans="8:8" hidden="1" x14ac:dyDescent="0.35">
      <c r="H468" s="12"/>
    </row>
    <row r="469" spans="8:8" hidden="1" x14ac:dyDescent="0.35">
      <c r="H469" s="12"/>
    </row>
    <row r="470" spans="8:8" hidden="1" x14ac:dyDescent="0.35">
      <c r="H470" s="12"/>
    </row>
    <row r="471" spans="8:8" hidden="1" x14ac:dyDescent="0.35">
      <c r="H471" s="12"/>
    </row>
    <row r="472" spans="8:8" hidden="1" x14ac:dyDescent="0.35">
      <c r="H472" s="12"/>
    </row>
    <row r="473" spans="8:8" hidden="1" x14ac:dyDescent="0.35">
      <c r="H473" s="12"/>
    </row>
    <row r="474" spans="8:8" hidden="1" x14ac:dyDescent="0.35">
      <c r="H474" s="12"/>
    </row>
    <row r="475" spans="8:8" hidden="1" x14ac:dyDescent="0.35">
      <c r="H475" s="12"/>
    </row>
    <row r="476" spans="8:8" hidden="1" x14ac:dyDescent="0.35">
      <c r="H476" s="12"/>
    </row>
    <row r="477" spans="8:8" hidden="1" x14ac:dyDescent="0.35">
      <c r="H477" s="12"/>
    </row>
    <row r="478" spans="8:8" hidden="1" x14ac:dyDescent="0.35">
      <c r="H478" s="12"/>
    </row>
    <row r="479" spans="8:8" hidden="1" x14ac:dyDescent="0.35">
      <c r="H479" s="12"/>
    </row>
    <row r="480" spans="8:8" hidden="1" x14ac:dyDescent="0.35">
      <c r="H480" s="12"/>
    </row>
    <row r="481" spans="8:8" hidden="1" x14ac:dyDescent="0.35">
      <c r="H481" s="12"/>
    </row>
    <row r="482" spans="8:8" hidden="1" x14ac:dyDescent="0.35">
      <c r="H482" s="12"/>
    </row>
    <row r="483" spans="8:8" hidden="1" x14ac:dyDescent="0.35">
      <c r="H483" s="12"/>
    </row>
    <row r="484" spans="8:8" hidden="1" x14ac:dyDescent="0.35">
      <c r="H484" s="12"/>
    </row>
    <row r="485" spans="8:8" hidden="1" x14ac:dyDescent="0.35">
      <c r="H485" s="12"/>
    </row>
    <row r="486" spans="8:8" hidden="1" x14ac:dyDescent="0.35">
      <c r="H486" s="12"/>
    </row>
    <row r="487" spans="8:8" hidden="1" x14ac:dyDescent="0.35">
      <c r="H487" s="12"/>
    </row>
    <row r="488" spans="8:8" hidden="1" x14ac:dyDescent="0.35">
      <c r="H488" s="12"/>
    </row>
    <row r="489" spans="8:8" hidden="1" x14ac:dyDescent="0.35">
      <c r="H489" s="12"/>
    </row>
    <row r="490" spans="8:8" hidden="1" x14ac:dyDescent="0.35">
      <c r="H490" s="12"/>
    </row>
    <row r="491" spans="8:8" hidden="1" x14ac:dyDescent="0.35">
      <c r="H491" s="12"/>
    </row>
    <row r="492" spans="8:8" hidden="1" x14ac:dyDescent="0.35">
      <c r="H492" s="12"/>
    </row>
    <row r="493" spans="8:8" hidden="1" x14ac:dyDescent="0.35">
      <c r="H493" s="12"/>
    </row>
    <row r="494" spans="8:8" hidden="1" x14ac:dyDescent="0.35">
      <c r="H494" s="12"/>
    </row>
    <row r="495" spans="8:8" hidden="1" x14ac:dyDescent="0.35">
      <c r="H495" s="12"/>
    </row>
    <row r="496" spans="8:8" hidden="1" x14ac:dyDescent="0.35">
      <c r="H496" s="12"/>
    </row>
    <row r="497" spans="8:8" hidden="1" x14ac:dyDescent="0.35">
      <c r="H497" s="12"/>
    </row>
    <row r="498" spans="8:8" hidden="1" x14ac:dyDescent="0.35">
      <c r="H498" s="12"/>
    </row>
    <row r="499" spans="8:8" hidden="1" x14ac:dyDescent="0.35">
      <c r="H499" s="12"/>
    </row>
    <row r="500" spans="8:8" hidden="1" x14ac:dyDescent="0.35">
      <c r="H500" s="12"/>
    </row>
    <row r="501" spans="8:8" hidden="1" x14ac:dyDescent="0.35">
      <c r="H501" s="12"/>
    </row>
    <row r="502" spans="8:8" hidden="1" x14ac:dyDescent="0.35">
      <c r="H502" s="12"/>
    </row>
    <row r="503" spans="8:8" hidden="1" x14ac:dyDescent="0.35">
      <c r="H503" s="12"/>
    </row>
    <row r="504" spans="8:8" hidden="1" x14ac:dyDescent="0.35">
      <c r="H504" s="12"/>
    </row>
    <row r="505" spans="8:8" hidden="1" x14ac:dyDescent="0.35">
      <c r="H505" s="12"/>
    </row>
    <row r="506" spans="8:8" hidden="1" x14ac:dyDescent="0.35">
      <c r="H506" s="12"/>
    </row>
    <row r="507" spans="8:8" hidden="1" x14ac:dyDescent="0.35">
      <c r="H507" s="12"/>
    </row>
    <row r="508" spans="8:8" hidden="1" x14ac:dyDescent="0.35">
      <c r="H508" s="12"/>
    </row>
    <row r="509" spans="8:8" hidden="1" x14ac:dyDescent="0.35">
      <c r="H509" s="12"/>
    </row>
    <row r="510" spans="8:8" hidden="1" x14ac:dyDescent="0.35">
      <c r="H510" s="12"/>
    </row>
    <row r="511" spans="8:8" hidden="1" x14ac:dyDescent="0.35">
      <c r="H511" s="12"/>
    </row>
    <row r="512" spans="8:8" hidden="1" x14ac:dyDescent="0.35">
      <c r="H512" s="12"/>
    </row>
    <row r="513" spans="8:8" hidden="1" x14ac:dyDescent="0.35">
      <c r="H513" s="12"/>
    </row>
    <row r="514" spans="8:8" hidden="1" x14ac:dyDescent="0.35">
      <c r="H514" s="12"/>
    </row>
    <row r="515" spans="8:8" hidden="1" x14ac:dyDescent="0.35">
      <c r="H515" s="12"/>
    </row>
    <row r="516" spans="8:8" hidden="1" x14ac:dyDescent="0.35">
      <c r="H516" s="12"/>
    </row>
    <row r="517" spans="8:8" hidden="1" x14ac:dyDescent="0.35">
      <c r="H517" s="12"/>
    </row>
    <row r="518" spans="8:8" hidden="1" x14ac:dyDescent="0.35">
      <c r="H518" s="12"/>
    </row>
    <row r="519" spans="8:8" hidden="1" x14ac:dyDescent="0.35">
      <c r="H519" s="12"/>
    </row>
    <row r="520" spans="8:8" hidden="1" x14ac:dyDescent="0.35">
      <c r="H520" s="12"/>
    </row>
    <row r="521" spans="8:8" hidden="1" x14ac:dyDescent="0.35">
      <c r="H521" s="12"/>
    </row>
    <row r="522" spans="8:8" hidden="1" x14ac:dyDescent="0.35">
      <c r="H522" s="12"/>
    </row>
    <row r="523" spans="8:8" hidden="1" x14ac:dyDescent="0.35">
      <c r="H523" s="12"/>
    </row>
    <row r="524" spans="8:8" hidden="1" x14ac:dyDescent="0.35">
      <c r="H524" s="12"/>
    </row>
    <row r="525" spans="8:8" hidden="1" x14ac:dyDescent="0.35">
      <c r="H525" s="12"/>
    </row>
    <row r="526" spans="8:8" hidden="1" x14ac:dyDescent="0.35">
      <c r="H526" s="12"/>
    </row>
    <row r="527" spans="8:8" hidden="1" x14ac:dyDescent="0.35">
      <c r="H527" s="12"/>
    </row>
    <row r="528" spans="8:8" hidden="1" x14ac:dyDescent="0.35">
      <c r="H528" s="12"/>
    </row>
    <row r="529" spans="8:8" hidden="1" x14ac:dyDescent="0.35">
      <c r="H529" s="12"/>
    </row>
    <row r="530" spans="8:8" hidden="1" x14ac:dyDescent="0.35">
      <c r="H530" s="12"/>
    </row>
    <row r="531" spans="8:8" hidden="1" x14ac:dyDescent="0.35">
      <c r="H531" s="12"/>
    </row>
    <row r="532" spans="8:8" hidden="1" x14ac:dyDescent="0.35">
      <c r="H532" s="12"/>
    </row>
    <row r="533" spans="8:8" hidden="1" x14ac:dyDescent="0.35">
      <c r="H533" s="12"/>
    </row>
    <row r="534" spans="8:8" hidden="1" x14ac:dyDescent="0.35">
      <c r="H534" s="12"/>
    </row>
    <row r="535" spans="8:8" hidden="1" x14ac:dyDescent="0.35">
      <c r="H535" s="12"/>
    </row>
    <row r="536" spans="8:8" hidden="1" x14ac:dyDescent="0.35">
      <c r="H536" s="12"/>
    </row>
    <row r="537" spans="8:8" hidden="1" x14ac:dyDescent="0.35">
      <c r="H537" s="12"/>
    </row>
    <row r="538" spans="8:8" hidden="1" x14ac:dyDescent="0.35">
      <c r="H538" s="12"/>
    </row>
    <row r="539" spans="8:8" hidden="1" x14ac:dyDescent="0.35">
      <c r="H539" s="12"/>
    </row>
    <row r="540" spans="8:8" hidden="1" x14ac:dyDescent="0.35">
      <c r="H540" s="12"/>
    </row>
    <row r="541" spans="8:8" hidden="1" x14ac:dyDescent="0.35">
      <c r="H541" s="12"/>
    </row>
    <row r="542" spans="8:8" hidden="1" x14ac:dyDescent="0.35">
      <c r="H542" s="12"/>
    </row>
    <row r="543" spans="8:8" hidden="1" x14ac:dyDescent="0.35">
      <c r="H543" s="12"/>
    </row>
    <row r="544" spans="8:8" hidden="1" x14ac:dyDescent="0.35">
      <c r="H544" s="12"/>
    </row>
    <row r="545" spans="8:8" hidden="1" x14ac:dyDescent="0.35">
      <c r="H545" s="12"/>
    </row>
    <row r="546" spans="8:8" hidden="1" x14ac:dyDescent="0.35">
      <c r="H546" s="12"/>
    </row>
    <row r="547" spans="8:8" hidden="1" x14ac:dyDescent="0.35">
      <c r="H547" s="12"/>
    </row>
    <row r="548" spans="8:8" hidden="1" x14ac:dyDescent="0.35">
      <c r="H548" s="12"/>
    </row>
    <row r="549" spans="8:8" hidden="1" x14ac:dyDescent="0.35">
      <c r="H549" s="12"/>
    </row>
    <row r="550" spans="8:8" hidden="1" x14ac:dyDescent="0.35">
      <c r="H550" s="12"/>
    </row>
    <row r="551" spans="8:8" hidden="1" x14ac:dyDescent="0.35">
      <c r="H551" s="12"/>
    </row>
    <row r="552" spans="8:8" hidden="1" x14ac:dyDescent="0.35">
      <c r="H552" s="12"/>
    </row>
    <row r="553" spans="8:8" hidden="1" x14ac:dyDescent="0.35">
      <c r="H553" s="12"/>
    </row>
    <row r="554" spans="8:8" hidden="1" x14ac:dyDescent="0.35">
      <c r="H554" s="12"/>
    </row>
    <row r="555" spans="8:8" hidden="1" x14ac:dyDescent="0.35">
      <c r="H555" s="12"/>
    </row>
    <row r="556" spans="8:8" hidden="1" x14ac:dyDescent="0.35">
      <c r="H556" s="12"/>
    </row>
    <row r="557" spans="8:8" hidden="1" x14ac:dyDescent="0.35">
      <c r="H557" s="12"/>
    </row>
    <row r="558" spans="8:8" hidden="1" x14ac:dyDescent="0.35">
      <c r="H558" s="12"/>
    </row>
    <row r="559" spans="8:8" hidden="1" x14ac:dyDescent="0.35">
      <c r="H559" s="12"/>
    </row>
    <row r="560" spans="8:8" hidden="1" x14ac:dyDescent="0.35">
      <c r="H560" s="12"/>
    </row>
    <row r="561" spans="8:8" hidden="1" x14ac:dyDescent="0.35">
      <c r="H561" s="12"/>
    </row>
    <row r="562" spans="8:8" hidden="1" x14ac:dyDescent="0.35">
      <c r="H562" s="12"/>
    </row>
    <row r="563" spans="8:8" hidden="1" x14ac:dyDescent="0.35">
      <c r="H563" s="12"/>
    </row>
    <row r="564" spans="8:8" hidden="1" x14ac:dyDescent="0.35">
      <c r="H564" s="12"/>
    </row>
    <row r="565" spans="8:8" hidden="1" x14ac:dyDescent="0.35">
      <c r="H565" s="12"/>
    </row>
    <row r="566" spans="8:8" hidden="1" x14ac:dyDescent="0.35">
      <c r="H566" s="12"/>
    </row>
    <row r="567" spans="8:8" hidden="1" x14ac:dyDescent="0.35">
      <c r="H567" s="12"/>
    </row>
    <row r="568" spans="8:8" hidden="1" x14ac:dyDescent="0.35">
      <c r="H568" s="12"/>
    </row>
    <row r="569" spans="8:8" hidden="1" x14ac:dyDescent="0.35">
      <c r="H569" s="12"/>
    </row>
    <row r="570" spans="8:8" hidden="1" x14ac:dyDescent="0.35">
      <c r="H570" s="12"/>
    </row>
    <row r="571" spans="8:8" hidden="1" x14ac:dyDescent="0.35">
      <c r="H571" s="12"/>
    </row>
    <row r="572" spans="8:8" hidden="1" x14ac:dyDescent="0.35">
      <c r="H572" s="12"/>
    </row>
    <row r="573" spans="8:8" hidden="1" x14ac:dyDescent="0.35">
      <c r="H573" s="12"/>
    </row>
    <row r="574" spans="8:8" hidden="1" x14ac:dyDescent="0.35">
      <c r="H574" s="12"/>
    </row>
    <row r="575" spans="8:8" hidden="1" x14ac:dyDescent="0.35">
      <c r="H575" s="12"/>
    </row>
    <row r="576" spans="8:8" hidden="1" x14ac:dyDescent="0.35">
      <c r="H576" s="12"/>
    </row>
    <row r="577" spans="8:8" hidden="1" x14ac:dyDescent="0.35">
      <c r="H577" s="12"/>
    </row>
    <row r="578" spans="8:8" hidden="1" x14ac:dyDescent="0.35">
      <c r="H578" s="12"/>
    </row>
    <row r="579" spans="8:8" hidden="1" x14ac:dyDescent="0.35">
      <c r="H579" s="12"/>
    </row>
    <row r="580" spans="8:8" hidden="1" x14ac:dyDescent="0.35">
      <c r="H580" s="12"/>
    </row>
    <row r="581" spans="8:8" hidden="1" x14ac:dyDescent="0.35">
      <c r="H581" s="12"/>
    </row>
    <row r="582" spans="8:8" hidden="1" x14ac:dyDescent="0.35">
      <c r="H582" s="12"/>
    </row>
    <row r="583" spans="8:8" hidden="1" x14ac:dyDescent="0.35">
      <c r="H583" s="12"/>
    </row>
    <row r="584" spans="8:8" hidden="1" x14ac:dyDescent="0.35">
      <c r="H584" s="12"/>
    </row>
    <row r="585" spans="8:8" hidden="1" x14ac:dyDescent="0.35">
      <c r="H585" s="12"/>
    </row>
    <row r="586" spans="8:8" hidden="1" x14ac:dyDescent="0.35">
      <c r="H586" s="12"/>
    </row>
    <row r="587" spans="8:8" hidden="1" x14ac:dyDescent="0.35">
      <c r="H587" s="12"/>
    </row>
    <row r="588" spans="8:8" hidden="1" x14ac:dyDescent="0.35">
      <c r="H588" s="12"/>
    </row>
    <row r="589" spans="8:8" hidden="1" x14ac:dyDescent="0.35">
      <c r="H589" s="12"/>
    </row>
    <row r="590" spans="8:8" hidden="1" x14ac:dyDescent="0.35">
      <c r="H590" s="12"/>
    </row>
    <row r="591" spans="8:8" hidden="1" x14ac:dyDescent="0.35">
      <c r="H591" s="12"/>
    </row>
    <row r="592" spans="8:8" hidden="1" x14ac:dyDescent="0.35">
      <c r="H592" s="12"/>
    </row>
    <row r="593" spans="8:8" hidden="1" x14ac:dyDescent="0.35">
      <c r="H593" s="12"/>
    </row>
    <row r="594" spans="8:8" hidden="1" x14ac:dyDescent="0.35">
      <c r="H594" s="12"/>
    </row>
    <row r="595" spans="8:8" hidden="1" x14ac:dyDescent="0.35">
      <c r="H595" s="12"/>
    </row>
    <row r="596" spans="8:8" hidden="1" x14ac:dyDescent="0.35">
      <c r="H596" s="12"/>
    </row>
    <row r="597" spans="8:8" hidden="1" x14ac:dyDescent="0.35">
      <c r="H597" s="12"/>
    </row>
    <row r="598" spans="8:8" hidden="1" x14ac:dyDescent="0.35">
      <c r="H598" s="12"/>
    </row>
    <row r="599" spans="8:8" hidden="1" x14ac:dyDescent="0.35">
      <c r="H599" s="12"/>
    </row>
    <row r="600" spans="8:8" hidden="1" x14ac:dyDescent="0.35">
      <c r="H600" s="12"/>
    </row>
    <row r="601" spans="8:8" hidden="1" x14ac:dyDescent="0.35">
      <c r="H601" s="12"/>
    </row>
    <row r="602" spans="8:8" hidden="1" x14ac:dyDescent="0.35">
      <c r="H602" s="12"/>
    </row>
    <row r="603" spans="8:8" hidden="1" x14ac:dyDescent="0.35">
      <c r="H603" s="12"/>
    </row>
    <row r="604" spans="8:8" hidden="1" x14ac:dyDescent="0.35">
      <c r="H604" s="12"/>
    </row>
    <row r="605" spans="8:8" hidden="1" x14ac:dyDescent="0.35">
      <c r="H605" s="12"/>
    </row>
    <row r="606" spans="8:8" hidden="1" x14ac:dyDescent="0.35">
      <c r="H606" s="12"/>
    </row>
    <row r="607" spans="8:8" hidden="1" x14ac:dyDescent="0.35">
      <c r="H607" s="12"/>
    </row>
    <row r="608" spans="8:8" hidden="1" x14ac:dyDescent="0.35">
      <c r="H608" s="12"/>
    </row>
    <row r="609" spans="8:8" hidden="1" x14ac:dyDescent="0.35">
      <c r="H609" s="12"/>
    </row>
    <row r="610" spans="8:8" hidden="1" x14ac:dyDescent="0.35">
      <c r="H610" s="12"/>
    </row>
    <row r="611" spans="8:8" hidden="1" x14ac:dyDescent="0.35">
      <c r="H611" s="12"/>
    </row>
    <row r="612" spans="8:8" hidden="1" x14ac:dyDescent="0.35">
      <c r="H612" s="12"/>
    </row>
    <row r="613" spans="8:8" hidden="1" x14ac:dyDescent="0.35">
      <c r="H613" s="12"/>
    </row>
    <row r="614" spans="8:8" hidden="1" x14ac:dyDescent="0.35">
      <c r="H614" s="12"/>
    </row>
    <row r="615" spans="8:8" hidden="1" x14ac:dyDescent="0.35">
      <c r="H615" s="12"/>
    </row>
    <row r="616" spans="8:8" hidden="1" x14ac:dyDescent="0.35">
      <c r="H616" s="12"/>
    </row>
    <row r="617" spans="8:8" hidden="1" x14ac:dyDescent="0.35">
      <c r="H617" s="12"/>
    </row>
    <row r="618" spans="8:8" hidden="1" x14ac:dyDescent="0.35">
      <c r="H618" s="12"/>
    </row>
    <row r="619" spans="8:8" hidden="1" x14ac:dyDescent="0.35">
      <c r="H619" s="12"/>
    </row>
    <row r="620" spans="8:8" hidden="1" x14ac:dyDescent="0.35">
      <c r="H620" s="12"/>
    </row>
    <row r="621" spans="8:8" hidden="1" x14ac:dyDescent="0.35">
      <c r="H621" s="12"/>
    </row>
    <row r="622" spans="8:8" hidden="1" x14ac:dyDescent="0.35">
      <c r="H622" s="12"/>
    </row>
    <row r="623" spans="8:8" hidden="1" x14ac:dyDescent="0.35">
      <c r="H623" s="12"/>
    </row>
    <row r="624" spans="8:8" hidden="1" x14ac:dyDescent="0.35">
      <c r="H624" s="12"/>
    </row>
    <row r="625" spans="8:8" hidden="1" x14ac:dyDescent="0.35">
      <c r="H625" s="12"/>
    </row>
    <row r="626" spans="8:8" hidden="1" x14ac:dyDescent="0.35">
      <c r="H626" s="12"/>
    </row>
    <row r="627" spans="8:8" hidden="1" x14ac:dyDescent="0.35">
      <c r="H627" s="12"/>
    </row>
    <row r="628" spans="8:8" hidden="1" x14ac:dyDescent="0.35">
      <c r="H628" s="12"/>
    </row>
    <row r="629" spans="8:8" hidden="1" x14ac:dyDescent="0.35">
      <c r="H629" s="12"/>
    </row>
    <row r="630" spans="8:8" hidden="1" x14ac:dyDescent="0.35">
      <c r="H630" s="12"/>
    </row>
    <row r="631" spans="8:8" hidden="1" x14ac:dyDescent="0.35">
      <c r="H631" s="12"/>
    </row>
    <row r="632" spans="8:8" hidden="1" x14ac:dyDescent="0.35">
      <c r="H632" s="12"/>
    </row>
    <row r="633" spans="8:8" hidden="1" x14ac:dyDescent="0.35">
      <c r="H633" s="12"/>
    </row>
    <row r="634" spans="8:8" hidden="1" x14ac:dyDescent="0.35">
      <c r="H634" s="12"/>
    </row>
    <row r="635" spans="8:8" hidden="1" x14ac:dyDescent="0.35">
      <c r="H635" s="12"/>
    </row>
    <row r="636" spans="8:8" hidden="1" x14ac:dyDescent="0.35">
      <c r="H636" s="12"/>
    </row>
    <row r="637" spans="8:8" hidden="1" x14ac:dyDescent="0.35">
      <c r="H637" s="12"/>
    </row>
    <row r="638" spans="8:8" hidden="1" x14ac:dyDescent="0.35">
      <c r="H638" s="12"/>
    </row>
    <row r="639" spans="8:8" hidden="1" x14ac:dyDescent="0.35">
      <c r="H639" s="12"/>
    </row>
    <row r="640" spans="8:8" hidden="1" x14ac:dyDescent="0.35">
      <c r="H640" s="12"/>
    </row>
    <row r="641" spans="8:8" hidden="1" x14ac:dyDescent="0.35">
      <c r="H641" s="12"/>
    </row>
    <row r="642" spans="8:8" hidden="1" x14ac:dyDescent="0.35">
      <c r="H642" s="12"/>
    </row>
    <row r="643" spans="8:8" hidden="1" x14ac:dyDescent="0.35">
      <c r="H643" s="12"/>
    </row>
    <row r="644" spans="8:8" hidden="1" x14ac:dyDescent="0.35">
      <c r="H644" s="12"/>
    </row>
    <row r="645" spans="8:8" hidden="1" x14ac:dyDescent="0.35">
      <c r="H645" s="12"/>
    </row>
    <row r="646" spans="8:8" hidden="1" x14ac:dyDescent="0.35">
      <c r="H646" s="12"/>
    </row>
    <row r="647" spans="8:8" hidden="1" x14ac:dyDescent="0.35">
      <c r="H647" s="12"/>
    </row>
    <row r="648" spans="8:8" hidden="1" x14ac:dyDescent="0.35">
      <c r="H648" s="12"/>
    </row>
    <row r="649" spans="8:8" hidden="1" x14ac:dyDescent="0.35">
      <c r="H649" s="12"/>
    </row>
    <row r="650" spans="8:8" hidden="1" x14ac:dyDescent="0.35">
      <c r="H650" s="12"/>
    </row>
    <row r="651" spans="8:8" hidden="1" x14ac:dyDescent="0.35">
      <c r="H651" s="12"/>
    </row>
    <row r="652" spans="8:8" hidden="1" x14ac:dyDescent="0.35">
      <c r="H652" s="12"/>
    </row>
    <row r="653" spans="8:8" hidden="1" x14ac:dyDescent="0.35">
      <c r="H653" s="12"/>
    </row>
    <row r="654" spans="8:8" hidden="1" x14ac:dyDescent="0.35">
      <c r="H654" s="12"/>
    </row>
    <row r="655" spans="8:8" hidden="1" x14ac:dyDescent="0.35">
      <c r="H655" s="12"/>
    </row>
    <row r="656" spans="8:8" hidden="1" x14ac:dyDescent="0.35">
      <c r="H656" s="12"/>
    </row>
    <row r="657" spans="8:8" hidden="1" x14ac:dyDescent="0.35">
      <c r="H657" s="12"/>
    </row>
    <row r="658" spans="8:8" hidden="1" x14ac:dyDescent="0.35">
      <c r="H658" s="12"/>
    </row>
    <row r="659" spans="8:8" hidden="1" x14ac:dyDescent="0.35">
      <c r="H659" s="12"/>
    </row>
    <row r="660" spans="8:8" hidden="1" x14ac:dyDescent="0.35">
      <c r="H660" s="12"/>
    </row>
    <row r="661" spans="8:8" hidden="1" x14ac:dyDescent="0.35">
      <c r="H661" s="12"/>
    </row>
    <row r="662" spans="8:8" hidden="1" x14ac:dyDescent="0.35">
      <c r="H662" s="12"/>
    </row>
    <row r="663" spans="8:8" hidden="1" x14ac:dyDescent="0.35">
      <c r="H663" s="12"/>
    </row>
    <row r="664" spans="8:8" hidden="1" x14ac:dyDescent="0.35">
      <c r="H664" s="12"/>
    </row>
    <row r="665" spans="8:8" hidden="1" x14ac:dyDescent="0.35">
      <c r="H665" s="12"/>
    </row>
    <row r="666" spans="8:8" hidden="1" x14ac:dyDescent="0.35">
      <c r="H666" s="12"/>
    </row>
    <row r="667" spans="8:8" hidden="1" x14ac:dyDescent="0.35">
      <c r="H667" s="12"/>
    </row>
    <row r="668" spans="8:8" hidden="1" x14ac:dyDescent="0.35">
      <c r="H668" s="12"/>
    </row>
    <row r="669" spans="8:8" hidden="1" x14ac:dyDescent="0.35">
      <c r="H669" s="12"/>
    </row>
    <row r="670" spans="8:8" hidden="1" x14ac:dyDescent="0.35">
      <c r="H670" s="12"/>
    </row>
    <row r="671" spans="8:8" hidden="1" x14ac:dyDescent="0.35">
      <c r="H671" s="12"/>
    </row>
    <row r="672" spans="8:8" hidden="1" x14ac:dyDescent="0.35">
      <c r="H672" s="12"/>
    </row>
    <row r="673" spans="8:8" hidden="1" x14ac:dyDescent="0.35">
      <c r="H673" s="12"/>
    </row>
    <row r="674" spans="8:8" hidden="1" x14ac:dyDescent="0.35">
      <c r="H674" s="12"/>
    </row>
    <row r="675" spans="8:8" hidden="1" x14ac:dyDescent="0.35">
      <c r="H675" s="12"/>
    </row>
    <row r="676" spans="8:8" hidden="1" x14ac:dyDescent="0.35">
      <c r="H676" s="12"/>
    </row>
    <row r="677" spans="8:8" hidden="1" x14ac:dyDescent="0.35">
      <c r="H677" s="12"/>
    </row>
    <row r="678" spans="8:8" hidden="1" x14ac:dyDescent="0.35">
      <c r="H678" s="12"/>
    </row>
    <row r="679" spans="8:8" hidden="1" x14ac:dyDescent="0.35">
      <c r="H679" s="12"/>
    </row>
    <row r="680" spans="8:8" hidden="1" x14ac:dyDescent="0.35">
      <c r="H680" s="12"/>
    </row>
    <row r="681" spans="8:8" hidden="1" x14ac:dyDescent="0.35">
      <c r="H681" s="12"/>
    </row>
    <row r="682" spans="8:8" hidden="1" x14ac:dyDescent="0.35">
      <c r="H682" s="12"/>
    </row>
    <row r="683" spans="8:8" hidden="1" x14ac:dyDescent="0.35">
      <c r="H683" s="12"/>
    </row>
    <row r="684" spans="8:8" hidden="1" x14ac:dyDescent="0.35">
      <c r="H684" s="12"/>
    </row>
    <row r="685" spans="8:8" hidden="1" x14ac:dyDescent="0.35">
      <c r="H685" s="12"/>
    </row>
    <row r="686" spans="8:8" hidden="1" x14ac:dyDescent="0.35">
      <c r="H686" s="12"/>
    </row>
    <row r="687" spans="8:8" hidden="1" x14ac:dyDescent="0.35">
      <c r="H687" s="12"/>
    </row>
    <row r="688" spans="8:8" hidden="1" x14ac:dyDescent="0.35">
      <c r="H688" s="12"/>
    </row>
    <row r="689" spans="8:8" hidden="1" x14ac:dyDescent="0.35">
      <c r="H689" s="12"/>
    </row>
    <row r="690" spans="8:8" hidden="1" x14ac:dyDescent="0.35">
      <c r="H690" s="12"/>
    </row>
    <row r="691" spans="8:8" hidden="1" x14ac:dyDescent="0.35">
      <c r="H691" s="12"/>
    </row>
    <row r="692" spans="8:8" hidden="1" x14ac:dyDescent="0.35">
      <c r="H692" s="12"/>
    </row>
    <row r="693" spans="8:8" hidden="1" x14ac:dyDescent="0.35">
      <c r="H693" s="12"/>
    </row>
    <row r="694" spans="8:8" hidden="1" x14ac:dyDescent="0.35">
      <c r="H694" s="12"/>
    </row>
    <row r="695" spans="8:8" hidden="1" x14ac:dyDescent="0.35">
      <c r="H695" s="12"/>
    </row>
    <row r="696" spans="8:8" hidden="1" x14ac:dyDescent="0.35">
      <c r="H696" s="12"/>
    </row>
    <row r="697" spans="8:8" hidden="1" x14ac:dyDescent="0.35">
      <c r="H697" s="12"/>
    </row>
    <row r="698" spans="8:8" hidden="1" x14ac:dyDescent="0.35">
      <c r="H698" s="12"/>
    </row>
    <row r="699" spans="8:8" hidden="1" x14ac:dyDescent="0.35">
      <c r="H699" s="12"/>
    </row>
    <row r="700" spans="8:8" hidden="1" x14ac:dyDescent="0.35">
      <c r="H700" s="12"/>
    </row>
    <row r="701" spans="8:8" hidden="1" x14ac:dyDescent="0.35">
      <c r="H701" s="12"/>
    </row>
    <row r="702" spans="8:8" hidden="1" x14ac:dyDescent="0.35">
      <c r="H702" s="12"/>
    </row>
    <row r="703" spans="8:8" hidden="1" x14ac:dyDescent="0.35">
      <c r="H703" s="12"/>
    </row>
    <row r="704" spans="8:8" hidden="1" x14ac:dyDescent="0.35">
      <c r="H704" s="12"/>
    </row>
    <row r="705" spans="8:8" hidden="1" x14ac:dyDescent="0.35">
      <c r="H705" s="12"/>
    </row>
    <row r="706" spans="8:8" hidden="1" x14ac:dyDescent="0.35">
      <c r="H706" s="12"/>
    </row>
    <row r="707" spans="8:8" hidden="1" x14ac:dyDescent="0.35">
      <c r="H707" s="12"/>
    </row>
    <row r="708" spans="8:8" hidden="1" x14ac:dyDescent="0.35">
      <c r="H708" s="12"/>
    </row>
    <row r="709" spans="8:8" hidden="1" x14ac:dyDescent="0.35">
      <c r="H709" s="12"/>
    </row>
    <row r="710" spans="8:8" hidden="1" x14ac:dyDescent="0.35">
      <c r="H710" s="12"/>
    </row>
    <row r="711" spans="8:8" hidden="1" x14ac:dyDescent="0.35">
      <c r="H711" s="12"/>
    </row>
    <row r="712" spans="8:8" hidden="1" x14ac:dyDescent="0.35">
      <c r="H712" s="12"/>
    </row>
    <row r="713" spans="8:8" hidden="1" x14ac:dyDescent="0.35">
      <c r="H713" s="12"/>
    </row>
    <row r="714" spans="8:8" hidden="1" x14ac:dyDescent="0.35">
      <c r="H714" s="12"/>
    </row>
    <row r="715" spans="8:8" hidden="1" x14ac:dyDescent="0.35">
      <c r="H715" s="12"/>
    </row>
    <row r="716" spans="8:8" hidden="1" x14ac:dyDescent="0.35">
      <c r="H716" s="12"/>
    </row>
    <row r="717" spans="8:8" hidden="1" x14ac:dyDescent="0.35">
      <c r="H717" s="12"/>
    </row>
    <row r="718" spans="8:8" hidden="1" x14ac:dyDescent="0.35">
      <c r="H718" s="12"/>
    </row>
    <row r="719" spans="8:8" hidden="1" x14ac:dyDescent="0.35">
      <c r="H719" s="12"/>
    </row>
    <row r="720" spans="8:8" hidden="1" x14ac:dyDescent="0.35">
      <c r="H720" s="12"/>
    </row>
    <row r="721" spans="8:8" hidden="1" x14ac:dyDescent="0.35">
      <c r="H721" s="12"/>
    </row>
    <row r="722" spans="8:8" hidden="1" x14ac:dyDescent="0.35">
      <c r="H722" s="12"/>
    </row>
    <row r="723" spans="8:8" hidden="1" x14ac:dyDescent="0.35">
      <c r="H723" s="12"/>
    </row>
    <row r="724" spans="8:8" hidden="1" x14ac:dyDescent="0.35">
      <c r="H724" s="12"/>
    </row>
    <row r="725" spans="8:8" hidden="1" x14ac:dyDescent="0.35">
      <c r="H725" s="12"/>
    </row>
    <row r="726" spans="8:8" hidden="1" x14ac:dyDescent="0.35">
      <c r="H726" s="12"/>
    </row>
    <row r="727" spans="8:8" hidden="1" x14ac:dyDescent="0.35">
      <c r="H727" s="12"/>
    </row>
    <row r="728" spans="8:8" hidden="1" x14ac:dyDescent="0.35">
      <c r="H728" s="12"/>
    </row>
    <row r="729" spans="8:8" hidden="1" x14ac:dyDescent="0.35">
      <c r="H729" s="12"/>
    </row>
    <row r="730" spans="8:8" hidden="1" x14ac:dyDescent="0.35">
      <c r="H730" s="12"/>
    </row>
    <row r="731" spans="8:8" hidden="1" x14ac:dyDescent="0.35">
      <c r="H731" s="12"/>
    </row>
    <row r="732" spans="8:8" hidden="1" x14ac:dyDescent="0.35">
      <c r="H732" s="12"/>
    </row>
    <row r="733" spans="8:8" hidden="1" x14ac:dyDescent="0.35">
      <c r="H733" s="12"/>
    </row>
    <row r="734" spans="8:8" hidden="1" x14ac:dyDescent="0.35">
      <c r="H734" s="12"/>
    </row>
    <row r="735" spans="8:8" hidden="1" x14ac:dyDescent="0.35">
      <c r="H735" s="12"/>
    </row>
    <row r="736" spans="8:8" hidden="1" x14ac:dyDescent="0.35">
      <c r="H736" s="12"/>
    </row>
    <row r="737" spans="8:8" hidden="1" x14ac:dyDescent="0.35">
      <c r="H737" s="12"/>
    </row>
    <row r="738" spans="8:8" hidden="1" x14ac:dyDescent="0.35">
      <c r="H738" s="12"/>
    </row>
    <row r="739" spans="8:8" hidden="1" x14ac:dyDescent="0.35">
      <c r="H739" s="12"/>
    </row>
    <row r="740" spans="8:8" hidden="1" x14ac:dyDescent="0.35">
      <c r="H740" s="12"/>
    </row>
    <row r="741" spans="8:8" hidden="1" x14ac:dyDescent="0.35">
      <c r="H741" s="12"/>
    </row>
    <row r="742" spans="8:8" hidden="1" x14ac:dyDescent="0.35">
      <c r="H742" s="12"/>
    </row>
    <row r="743" spans="8:8" hidden="1" x14ac:dyDescent="0.35">
      <c r="H743" s="12"/>
    </row>
    <row r="744" spans="8:8" hidden="1" x14ac:dyDescent="0.35">
      <c r="H744" s="12"/>
    </row>
    <row r="745" spans="8:8" hidden="1" x14ac:dyDescent="0.35">
      <c r="H745" s="12"/>
    </row>
    <row r="746" spans="8:8" hidden="1" x14ac:dyDescent="0.35">
      <c r="H746" s="12"/>
    </row>
    <row r="747" spans="8:8" hidden="1" x14ac:dyDescent="0.35">
      <c r="H747" s="12"/>
    </row>
    <row r="748" spans="8:8" hidden="1" x14ac:dyDescent="0.35">
      <c r="H748" s="12"/>
    </row>
    <row r="749" spans="8:8" hidden="1" x14ac:dyDescent="0.35">
      <c r="H749" s="12"/>
    </row>
    <row r="750" spans="8:8" hidden="1" x14ac:dyDescent="0.35">
      <c r="H750" s="12"/>
    </row>
    <row r="751" spans="8:8" hidden="1" x14ac:dyDescent="0.35">
      <c r="H751" s="12"/>
    </row>
    <row r="752" spans="8:8" hidden="1" x14ac:dyDescent="0.35">
      <c r="H752" s="12"/>
    </row>
    <row r="753" spans="8:8" hidden="1" x14ac:dyDescent="0.35">
      <c r="H753" s="12"/>
    </row>
    <row r="754" spans="8:8" hidden="1" x14ac:dyDescent="0.35">
      <c r="H754" s="12"/>
    </row>
    <row r="755" spans="8:8" hidden="1" x14ac:dyDescent="0.35">
      <c r="H755" s="12"/>
    </row>
    <row r="756" spans="8:8" hidden="1" x14ac:dyDescent="0.35">
      <c r="H756" s="12"/>
    </row>
    <row r="757" spans="8:8" hidden="1" x14ac:dyDescent="0.35">
      <c r="H757" s="12"/>
    </row>
    <row r="758" spans="8:8" hidden="1" x14ac:dyDescent="0.35">
      <c r="H758" s="12"/>
    </row>
    <row r="759" spans="8:8" hidden="1" x14ac:dyDescent="0.35">
      <c r="H759" s="12"/>
    </row>
    <row r="760" spans="8:8" hidden="1" x14ac:dyDescent="0.35">
      <c r="H760" s="12"/>
    </row>
    <row r="761" spans="8:8" hidden="1" x14ac:dyDescent="0.35">
      <c r="H761" s="12"/>
    </row>
    <row r="762" spans="8:8" hidden="1" x14ac:dyDescent="0.35">
      <c r="H762" s="12"/>
    </row>
    <row r="763" spans="8:8" hidden="1" x14ac:dyDescent="0.35">
      <c r="H763" s="12"/>
    </row>
    <row r="764" spans="8:8" hidden="1" x14ac:dyDescent="0.35">
      <c r="H764" s="12"/>
    </row>
    <row r="765" spans="8:8" hidden="1" x14ac:dyDescent="0.35">
      <c r="H765" s="12"/>
    </row>
    <row r="766" spans="8:8" hidden="1" x14ac:dyDescent="0.35">
      <c r="H766" s="12"/>
    </row>
    <row r="767" spans="8:8" hidden="1" x14ac:dyDescent="0.35">
      <c r="H767" s="12"/>
    </row>
    <row r="768" spans="8:8" hidden="1" x14ac:dyDescent="0.35">
      <c r="H768" s="12"/>
    </row>
    <row r="769" spans="8:8" hidden="1" x14ac:dyDescent="0.35">
      <c r="H769" s="12"/>
    </row>
    <row r="770" spans="8:8" hidden="1" x14ac:dyDescent="0.35">
      <c r="H770" s="12"/>
    </row>
    <row r="771" spans="8:8" hidden="1" x14ac:dyDescent="0.35">
      <c r="H771" s="12"/>
    </row>
    <row r="772" spans="8:8" hidden="1" x14ac:dyDescent="0.35">
      <c r="H772" s="12"/>
    </row>
    <row r="773" spans="8:8" hidden="1" x14ac:dyDescent="0.35">
      <c r="H773" s="12"/>
    </row>
    <row r="774" spans="8:8" hidden="1" x14ac:dyDescent="0.35">
      <c r="H774" s="12"/>
    </row>
    <row r="775" spans="8:8" hidden="1" x14ac:dyDescent="0.35">
      <c r="H775" s="12"/>
    </row>
    <row r="776" spans="8:8" hidden="1" x14ac:dyDescent="0.35">
      <c r="H776" s="12"/>
    </row>
    <row r="777" spans="8:8" hidden="1" x14ac:dyDescent="0.35">
      <c r="H777" s="12"/>
    </row>
    <row r="778" spans="8:8" hidden="1" x14ac:dyDescent="0.35">
      <c r="H778" s="12"/>
    </row>
    <row r="779" spans="8:8" hidden="1" x14ac:dyDescent="0.35">
      <c r="H779" s="12"/>
    </row>
    <row r="780" spans="8:8" hidden="1" x14ac:dyDescent="0.35">
      <c r="H780" s="12"/>
    </row>
    <row r="781" spans="8:8" hidden="1" x14ac:dyDescent="0.35">
      <c r="H781" s="12"/>
    </row>
    <row r="782" spans="8:8" hidden="1" x14ac:dyDescent="0.35">
      <c r="H782" s="12"/>
    </row>
    <row r="783" spans="8:8" hidden="1" x14ac:dyDescent="0.35">
      <c r="H783" s="12"/>
    </row>
    <row r="784" spans="8:8" hidden="1" x14ac:dyDescent="0.35">
      <c r="H784" s="12"/>
    </row>
    <row r="785" spans="8:8" hidden="1" x14ac:dyDescent="0.35">
      <c r="H785" s="12"/>
    </row>
    <row r="786" spans="8:8" hidden="1" x14ac:dyDescent="0.35">
      <c r="H786" s="12"/>
    </row>
    <row r="787" spans="8:8" hidden="1" x14ac:dyDescent="0.35">
      <c r="H787" s="12"/>
    </row>
    <row r="788" spans="8:8" hidden="1" x14ac:dyDescent="0.35">
      <c r="H788" s="12"/>
    </row>
    <row r="789" spans="8:8" hidden="1" x14ac:dyDescent="0.35">
      <c r="H789" s="12"/>
    </row>
    <row r="790" spans="8:8" hidden="1" x14ac:dyDescent="0.35">
      <c r="H790" s="12"/>
    </row>
    <row r="791" spans="8:8" hidden="1" x14ac:dyDescent="0.35">
      <c r="H791" s="12"/>
    </row>
    <row r="792" spans="8:8" hidden="1" x14ac:dyDescent="0.35">
      <c r="H792" s="12"/>
    </row>
    <row r="793" spans="8:8" hidden="1" x14ac:dyDescent="0.35">
      <c r="H793" s="12"/>
    </row>
    <row r="794" spans="8:8" hidden="1" x14ac:dyDescent="0.35">
      <c r="H794" s="12"/>
    </row>
    <row r="795" spans="8:8" hidden="1" x14ac:dyDescent="0.35">
      <c r="H795" s="12"/>
    </row>
    <row r="796" spans="8:8" hidden="1" x14ac:dyDescent="0.35">
      <c r="H796" s="12"/>
    </row>
    <row r="797" spans="8:8" hidden="1" x14ac:dyDescent="0.35">
      <c r="H797" s="12"/>
    </row>
    <row r="798" spans="8:8" hidden="1" x14ac:dyDescent="0.35">
      <c r="H798" s="12"/>
    </row>
    <row r="799" spans="8:8" hidden="1" x14ac:dyDescent="0.35">
      <c r="H799" s="12"/>
    </row>
    <row r="800" spans="8:8" hidden="1" x14ac:dyDescent="0.35">
      <c r="H800" s="12"/>
    </row>
    <row r="801" spans="8:8" hidden="1" x14ac:dyDescent="0.35">
      <c r="H801" s="12"/>
    </row>
    <row r="802" spans="8:8" hidden="1" x14ac:dyDescent="0.35">
      <c r="H802" s="12"/>
    </row>
    <row r="803" spans="8:8" hidden="1" x14ac:dyDescent="0.35">
      <c r="H803" s="12"/>
    </row>
    <row r="804" spans="8:8" hidden="1" x14ac:dyDescent="0.35">
      <c r="H804" s="12"/>
    </row>
    <row r="805" spans="8:8" hidden="1" x14ac:dyDescent="0.35">
      <c r="H805" s="12"/>
    </row>
    <row r="806" spans="8:8" hidden="1" x14ac:dyDescent="0.35">
      <c r="H806" s="12"/>
    </row>
    <row r="807" spans="8:8" hidden="1" x14ac:dyDescent="0.35">
      <c r="H807" s="12"/>
    </row>
    <row r="808" spans="8:8" hidden="1" x14ac:dyDescent="0.35">
      <c r="H808" s="12"/>
    </row>
    <row r="809" spans="8:8" hidden="1" x14ac:dyDescent="0.35">
      <c r="H809" s="12"/>
    </row>
    <row r="810" spans="8:8" hidden="1" x14ac:dyDescent="0.35">
      <c r="H810" s="12"/>
    </row>
    <row r="811" spans="8:8" hidden="1" x14ac:dyDescent="0.35">
      <c r="H811" s="12"/>
    </row>
    <row r="812" spans="8:8" hidden="1" x14ac:dyDescent="0.35">
      <c r="H812" s="12"/>
    </row>
    <row r="813" spans="8:8" hidden="1" x14ac:dyDescent="0.35">
      <c r="H813" s="12"/>
    </row>
    <row r="814" spans="8:8" hidden="1" x14ac:dyDescent="0.35">
      <c r="H814" s="12"/>
    </row>
    <row r="815" spans="8:8" hidden="1" x14ac:dyDescent="0.35">
      <c r="H815" s="12"/>
    </row>
    <row r="816" spans="8:8" hidden="1" x14ac:dyDescent="0.35">
      <c r="H816" s="12"/>
    </row>
    <row r="817" spans="8:8" hidden="1" x14ac:dyDescent="0.35">
      <c r="H817" s="12"/>
    </row>
    <row r="818" spans="8:8" hidden="1" x14ac:dyDescent="0.35">
      <c r="H818" s="12"/>
    </row>
    <row r="819" spans="8:8" hidden="1" x14ac:dyDescent="0.35">
      <c r="H819" s="12"/>
    </row>
    <row r="820" spans="8:8" hidden="1" x14ac:dyDescent="0.35">
      <c r="H820" s="12"/>
    </row>
    <row r="821" spans="8:8" hidden="1" x14ac:dyDescent="0.35">
      <c r="H821" s="12"/>
    </row>
    <row r="822" spans="8:8" hidden="1" x14ac:dyDescent="0.35">
      <c r="H822" s="12"/>
    </row>
    <row r="823" spans="8:8" hidden="1" x14ac:dyDescent="0.35">
      <c r="H823" s="12"/>
    </row>
    <row r="824" spans="8:8" hidden="1" x14ac:dyDescent="0.35">
      <c r="H824" s="12"/>
    </row>
    <row r="825" spans="8:8" hidden="1" x14ac:dyDescent="0.35">
      <c r="H825" s="12"/>
    </row>
    <row r="826" spans="8:8" hidden="1" x14ac:dyDescent="0.35">
      <c r="H826" s="12"/>
    </row>
    <row r="827" spans="8:8" hidden="1" x14ac:dyDescent="0.35">
      <c r="H827" s="12"/>
    </row>
    <row r="828" spans="8:8" hidden="1" x14ac:dyDescent="0.35">
      <c r="H828" s="12"/>
    </row>
    <row r="829" spans="8:8" hidden="1" x14ac:dyDescent="0.35">
      <c r="H829" s="12"/>
    </row>
    <row r="830" spans="8:8" hidden="1" x14ac:dyDescent="0.35">
      <c r="H830" s="12"/>
    </row>
    <row r="831" spans="8:8" hidden="1" x14ac:dyDescent="0.35">
      <c r="H831" s="12"/>
    </row>
    <row r="832" spans="8:8" hidden="1" x14ac:dyDescent="0.35">
      <c r="H832" s="12"/>
    </row>
    <row r="833" spans="8:8" hidden="1" x14ac:dyDescent="0.35">
      <c r="H833" s="12"/>
    </row>
    <row r="834" spans="8:8" hidden="1" x14ac:dyDescent="0.35">
      <c r="H834" s="12"/>
    </row>
    <row r="835" spans="8:8" hidden="1" x14ac:dyDescent="0.35">
      <c r="H835" s="12"/>
    </row>
    <row r="836" spans="8:8" hidden="1" x14ac:dyDescent="0.35">
      <c r="H836" s="12"/>
    </row>
    <row r="837" spans="8:8" hidden="1" x14ac:dyDescent="0.35">
      <c r="H837" s="12"/>
    </row>
    <row r="838" spans="8:8" hidden="1" x14ac:dyDescent="0.35">
      <c r="H838" s="12"/>
    </row>
    <row r="839" spans="8:8" hidden="1" x14ac:dyDescent="0.35">
      <c r="H839" s="12"/>
    </row>
    <row r="840" spans="8:8" hidden="1" x14ac:dyDescent="0.35">
      <c r="H840" s="12"/>
    </row>
    <row r="841" spans="8:8" hidden="1" x14ac:dyDescent="0.35">
      <c r="H841" s="12"/>
    </row>
    <row r="842" spans="8:8" hidden="1" x14ac:dyDescent="0.35">
      <c r="H842" s="12"/>
    </row>
    <row r="843" spans="8:8" hidden="1" x14ac:dyDescent="0.35">
      <c r="H843" s="12"/>
    </row>
    <row r="844" spans="8:8" hidden="1" x14ac:dyDescent="0.35">
      <c r="H844" s="12"/>
    </row>
    <row r="845" spans="8:8" hidden="1" x14ac:dyDescent="0.35">
      <c r="H845" s="12"/>
    </row>
    <row r="846" spans="8:8" hidden="1" x14ac:dyDescent="0.35">
      <c r="H846" s="12"/>
    </row>
    <row r="847" spans="8:8" hidden="1" x14ac:dyDescent="0.35">
      <c r="H847" s="12"/>
    </row>
    <row r="848" spans="8:8" hidden="1" x14ac:dyDescent="0.35">
      <c r="H848" s="12"/>
    </row>
    <row r="849" spans="8:8" hidden="1" x14ac:dyDescent="0.35">
      <c r="H849" s="12"/>
    </row>
    <row r="850" spans="8:8" hidden="1" x14ac:dyDescent="0.35">
      <c r="H850" s="12"/>
    </row>
    <row r="851" spans="8:8" hidden="1" x14ac:dyDescent="0.35">
      <c r="H851" s="12"/>
    </row>
    <row r="852" spans="8:8" hidden="1" x14ac:dyDescent="0.35">
      <c r="H852" s="12"/>
    </row>
    <row r="853" spans="8:8" hidden="1" x14ac:dyDescent="0.35">
      <c r="H853" s="12"/>
    </row>
    <row r="854" spans="8:8" hidden="1" x14ac:dyDescent="0.35">
      <c r="H854" s="12"/>
    </row>
    <row r="855" spans="8:8" hidden="1" x14ac:dyDescent="0.35">
      <c r="H855" s="12"/>
    </row>
    <row r="856" spans="8:8" hidden="1" x14ac:dyDescent="0.35">
      <c r="H856" s="12"/>
    </row>
    <row r="857" spans="8:8" hidden="1" x14ac:dyDescent="0.35">
      <c r="H857" s="12"/>
    </row>
    <row r="858" spans="8:8" hidden="1" x14ac:dyDescent="0.35">
      <c r="H858" s="12"/>
    </row>
    <row r="859" spans="8:8" hidden="1" x14ac:dyDescent="0.35">
      <c r="H859" s="12"/>
    </row>
    <row r="860" spans="8:8" hidden="1" x14ac:dyDescent="0.35">
      <c r="H860" s="12"/>
    </row>
    <row r="861" spans="8:8" hidden="1" x14ac:dyDescent="0.35">
      <c r="H861" s="12"/>
    </row>
    <row r="862" spans="8:8" hidden="1" x14ac:dyDescent="0.35">
      <c r="H862" s="12"/>
    </row>
    <row r="863" spans="8:8" hidden="1" x14ac:dyDescent="0.35">
      <c r="H863" s="12"/>
    </row>
    <row r="864" spans="8:8" hidden="1" x14ac:dyDescent="0.35">
      <c r="H864" s="12"/>
    </row>
    <row r="865" spans="8:8" hidden="1" x14ac:dyDescent="0.35">
      <c r="H865" s="12"/>
    </row>
    <row r="866" spans="8:8" hidden="1" x14ac:dyDescent="0.35">
      <c r="H866" s="12"/>
    </row>
    <row r="867" spans="8:8" hidden="1" x14ac:dyDescent="0.35">
      <c r="H867" s="12"/>
    </row>
    <row r="868" spans="8:8" hidden="1" x14ac:dyDescent="0.35">
      <c r="H868" s="12"/>
    </row>
    <row r="869" spans="8:8" hidden="1" x14ac:dyDescent="0.35">
      <c r="H869" s="12"/>
    </row>
    <row r="870" spans="8:8" hidden="1" x14ac:dyDescent="0.35">
      <c r="H870" s="12"/>
    </row>
    <row r="871" spans="8:8" hidden="1" x14ac:dyDescent="0.35">
      <c r="H871" s="12"/>
    </row>
    <row r="872" spans="8:8" hidden="1" x14ac:dyDescent="0.35">
      <c r="H872" s="12"/>
    </row>
    <row r="873" spans="8:8" hidden="1" x14ac:dyDescent="0.35">
      <c r="H873" s="12"/>
    </row>
    <row r="874" spans="8:8" hidden="1" x14ac:dyDescent="0.35">
      <c r="H874" s="12"/>
    </row>
    <row r="875" spans="8:8" hidden="1" x14ac:dyDescent="0.35">
      <c r="H875" s="12"/>
    </row>
    <row r="876" spans="8:8" hidden="1" x14ac:dyDescent="0.35">
      <c r="H876" s="12"/>
    </row>
    <row r="877" spans="8:8" hidden="1" x14ac:dyDescent="0.35">
      <c r="H877" s="12"/>
    </row>
    <row r="878" spans="8:8" hidden="1" x14ac:dyDescent="0.35">
      <c r="H878" s="12"/>
    </row>
    <row r="879" spans="8:8" hidden="1" x14ac:dyDescent="0.35">
      <c r="H879" s="12"/>
    </row>
    <row r="880" spans="8:8" hidden="1" x14ac:dyDescent="0.35">
      <c r="H880" s="12"/>
    </row>
    <row r="881" spans="8:8" hidden="1" x14ac:dyDescent="0.35">
      <c r="H881" s="12"/>
    </row>
    <row r="882" spans="8:8" hidden="1" x14ac:dyDescent="0.35">
      <c r="H882" s="12"/>
    </row>
    <row r="883" spans="8:8" hidden="1" x14ac:dyDescent="0.35">
      <c r="H883" s="12"/>
    </row>
    <row r="884" spans="8:8" hidden="1" x14ac:dyDescent="0.35">
      <c r="H884" s="12"/>
    </row>
    <row r="885" spans="8:8" hidden="1" x14ac:dyDescent="0.35">
      <c r="H885" s="12"/>
    </row>
    <row r="886" spans="8:8" hidden="1" x14ac:dyDescent="0.35">
      <c r="H886" s="12"/>
    </row>
    <row r="887" spans="8:8" hidden="1" x14ac:dyDescent="0.35">
      <c r="H887" s="12"/>
    </row>
    <row r="888" spans="8:8" hidden="1" x14ac:dyDescent="0.35">
      <c r="H888" s="12"/>
    </row>
    <row r="889" spans="8:8" hidden="1" x14ac:dyDescent="0.35">
      <c r="H889" s="12"/>
    </row>
    <row r="890" spans="8:8" hidden="1" x14ac:dyDescent="0.35">
      <c r="H890" s="12"/>
    </row>
    <row r="891" spans="8:8" hidden="1" x14ac:dyDescent="0.35">
      <c r="H891" s="12"/>
    </row>
    <row r="892" spans="8:8" hidden="1" x14ac:dyDescent="0.35">
      <c r="H892" s="12"/>
    </row>
    <row r="893" spans="8:8" hidden="1" x14ac:dyDescent="0.35">
      <c r="H893" s="12"/>
    </row>
    <row r="894" spans="8:8" hidden="1" x14ac:dyDescent="0.35">
      <c r="H894" s="12"/>
    </row>
    <row r="895" spans="8:8" hidden="1" x14ac:dyDescent="0.35">
      <c r="H895" s="12"/>
    </row>
    <row r="896" spans="8:8" hidden="1" x14ac:dyDescent="0.35">
      <c r="H896" s="12"/>
    </row>
    <row r="897" spans="8:8" hidden="1" x14ac:dyDescent="0.35">
      <c r="H897" s="12"/>
    </row>
    <row r="898" spans="8:8" hidden="1" x14ac:dyDescent="0.35">
      <c r="H898" s="12"/>
    </row>
    <row r="899" spans="8:8" hidden="1" x14ac:dyDescent="0.35">
      <c r="H899" s="12"/>
    </row>
    <row r="900" spans="8:8" hidden="1" x14ac:dyDescent="0.35">
      <c r="H900" s="12"/>
    </row>
    <row r="901" spans="8:8" hidden="1" x14ac:dyDescent="0.35">
      <c r="H901" s="12"/>
    </row>
    <row r="902" spans="8:8" hidden="1" x14ac:dyDescent="0.35">
      <c r="H902" s="12"/>
    </row>
    <row r="903" spans="8:8" hidden="1" x14ac:dyDescent="0.35">
      <c r="H903" s="12"/>
    </row>
    <row r="904" spans="8:8" hidden="1" x14ac:dyDescent="0.35">
      <c r="H904" s="12"/>
    </row>
    <row r="905" spans="8:8" hidden="1" x14ac:dyDescent="0.35">
      <c r="H905" s="12"/>
    </row>
    <row r="906" spans="8:8" hidden="1" x14ac:dyDescent="0.35">
      <c r="H906" s="12"/>
    </row>
    <row r="907" spans="8:8" hidden="1" x14ac:dyDescent="0.35">
      <c r="H907" s="12"/>
    </row>
    <row r="908" spans="8:8" hidden="1" x14ac:dyDescent="0.35">
      <c r="H908" s="12"/>
    </row>
    <row r="909" spans="8:8" hidden="1" x14ac:dyDescent="0.35">
      <c r="H909" s="12"/>
    </row>
    <row r="910" spans="8:8" hidden="1" x14ac:dyDescent="0.35">
      <c r="H910" s="12"/>
    </row>
    <row r="911" spans="8:8" hidden="1" x14ac:dyDescent="0.35">
      <c r="H911" s="12"/>
    </row>
    <row r="912" spans="8:8" hidden="1" x14ac:dyDescent="0.35">
      <c r="H912" s="12"/>
    </row>
    <row r="913" spans="8:8" hidden="1" x14ac:dyDescent="0.35">
      <c r="H913" s="12"/>
    </row>
    <row r="914" spans="8:8" hidden="1" x14ac:dyDescent="0.35">
      <c r="H914" s="12"/>
    </row>
    <row r="915" spans="8:8" hidden="1" x14ac:dyDescent="0.35">
      <c r="H915" s="12"/>
    </row>
    <row r="916" spans="8:8" hidden="1" x14ac:dyDescent="0.35">
      <c r="H916" s="12"/>
    </row>
    <row r="917" spans="8:8" hidden="1" x14ac:dyDescent="0.35">
      <c r="H917" s="12"/>
    </row>
    <row r="918" spans="8:8" hidden="1" x14ac:dyDescent="0.35">
      <c r="H918" s="12"/>
    </row>
    <row r="919" spans="8:8" hidden="1" x14ac:dyDescent="0.35">
      <c r="H919" s="12"/>
    </row>
    <row r="920" spans="8:8" hidden="1" x14ac:dyDescent="0.35">
      <c r="H920" s="12"/>
    </row>
    <row r="921" spans="8:8" hidden="1" x14ac:dyDescent="0.35">
      <c r="H921" s="12"/>
    </row>
    <row r="922" spans="8:8" hidden="1" x14ac:dyDescent="0.35">
      <c r="H922" s="12"/>
    </row>
    <row r="923" spans="8:8" hidden="1" x14ac:dyDescent="0.35">
      <c r="H923" s="12"/>
    </row>
    <row r="924" spans="8:8" hidden="1" x14ac:dyDescent="0.35">
      <c r="H924" s="12"/>
    </row>
    <row r="925" spans="8:8" hidden="1" x14ac:dyDescent="0.35">
      <c r="H925" s="12"/>
    </row>
    <row r="926" spans="8:8" hidden="1" x14ac:dyDescent="0.35">
      <c r="H926" s="12"/>
    </row>
    <row r="927" spans="8:8" hidden="1" x14ac:dyDescent="0.35">
      <c r="H927" s="12"/>
    </row>
    <row r="928" spans="8:8" hidden="1" x14ac:dyDescent="0.35">
      <c r="H928" s="12"/>
    </row>
    <row r="929" spans="8:8" hidden="1" x14ac:dyDescent="0.35">
      <c r="H929" s="12"/>
    </row>
    <row r="930" spans="8:8" hidden="1" x14ac:dyDescent="0.35">
      <c r="H930" s="12"/>
    </row>
    <row r="931" spans="8:8" hidden="1" x14ac:dyDescent="0.35">
      <c r="H931" s="12"/>
    </row>
    <row r="932" spans="8:8" hidden="1" x14ac:dyDescent="0.35">
      <c r="H932" s="12"/>
    </row>
    <row r="933" spans="8:8" hidden="1" x14ac:dyDescent="0.35">
      <c r="H933" s="12"/>
    </row>
    <row r="934" spans="8:8" hidden="1" x14ac:dyDescent="0.35">
      <c r="H934" s="12"/>
    </row>
    <row r="935" spans="8:8" hidden="1" x14ac:dyDescent="0.35">
      <c r="H935" s="12"/>
    </row>
    <row r="936" spans="8:8" hidden="1" x14ac:dyDescent="0.35">
      <c r="H936" s="12"/>
    </row>
    <row r="937" spans="8:8" hidden="1" x14ac:dyDescent="0.35">
      <c r="H937" s="12"/>
    </row>
    <row r="938" spans="8:8" hidden="1" x14ac:dyDescent="0.35">
      <c r="H938" s="12"/>
    </row>
    <row r="939" spans="8:8" hidden="1" x14ac:dyDescent="0.35">
      <c r="H939" s="12"/>
    </row>
    <row r="940" spans="8:8" hidden="1" x14ac:dyDescent="0.35">
      <c r="H940" s="12"/>
    </row>
    <row r="941" spans="8:8" hidden="1" x14ac:dyDescent="0.35">
      <c r="H941" s="12"/>
    </row>
    <row r="942" spans="8:8" hidden="1" x14ac:dyDescent="0.35">
      <c r="H942" s="12"/>
    </row>
    <row r="943" spans="8:8" hidden="1" x14ac:dyDescent="0.35">
      <c r="H943" s="12"/>
    </row>
    <row r="944" spans="8:8" hidden="1" x14ac:dyDescent="0.35">
      <c r="H944" s="12"/>
    </row>
    <row r="945" spans="8:8" hidden="1" x14ac:dyDescent="0.35">
      <c r="H945" s="12"/>
    </row>
    <row r="946" spans="8:8" hidden="1" x14ac:dyDescent="0.35">
      <c r="H946" s="12"/>
    </row>
    <row r="947" spans="8:8" hidden="1" x14ac:dyDescent="0.35">
      <c r="H947" s="12"/>
    </row>
    <row r="948" spans="8:8" hidden="1" x14ac:dyDescent="0.35">
      <c r="H948" s="12"/>
    </row>
    <row r="949" spans="8:8" hidden="1" x14ac:dyDescent="0.35">
      <c r="H949" s="12"/>
    </row>
    <row r="950" spans="8:8" hidden="1" x14ac:dyDescent="0.35">
      <c r="H950" s="12"/>
    </row>
    <row r="951" spans="8:8" hidden="1" x14ac:dyDescent="0.35">
      <c r="H951" s="12"/>
    </row>
    <row r="952" spans="8:8" hidden="1" x14ac:dyDescent="0.35">
      <c r="H952" s="12"/>
    </row>
    <row r="953" spans="8:8" hidden="1" x14ac:dyDescent="0.35">
      <c r="H953" s="12"/>
    </row>
    <row r="954" spans="8:8" hidden="1" x14ac:dyDescent="0.35">
      <c r="H954" s="12"/>
    </row>
    <row r="955" spans="8:8" hidden="1" x14ac:dyDescent="0.35">
      <c r="H955" s="12"/>
    </row>
    <row r="956" spans="8:8" hidden="1" x14ac:dyDescent="0.35">
      <c r="H956" s="12"/>
    </row>
    <row r="957" spans="8:8" hidden="1" x14ac:dyDescent="0.35">
      <c r="H957" s="12"/>
    </row>
    <row r="958" spans="8:8" hidden="1" x14ac:dyDescent="0.35">
      <c r="H958" s="12"/>
    </row>
    <row r="959" spans="8:8" hidden="1" x14ac:dyDescent="0.35">
      <c r="H959" s="12"/>
    </row>
    <row r="960" spans="8:8" hidden="1" x14ac:dyDescent="0.35">
      <c r="H960" s="12"/>
    </row>
    <row r="961" spans="8:8" hidden="1" x14ac:dyDescent="0.35">
      <c r="H961" s="12"/>
    </row>
    <row r="962" spans="8:8" hidden="1" x14ac:dyDescent="0.35">
      <c r="H962" s="12"/>
    </row>
    <row r="963" spans="8:8" hidden="1" x14ac:dyDescent="0.35">
      <c r="H963" s="12"/>
    </row>
    <row r="964" spans="8:8" hidden="1" x14ac:dyDescent="0.35">
      <c r="H964" s="12"/>
    </row>
    <row r="965" spans="8:8" hidden="1" x14ac:dyDescent="0.35">
      <c r="H965" s="12"/>
    </row>
    <row r="966" spans="8:8" hidden="1" x14ac:dyDescent="0.35">
      <c r="H966" s="12"/>
    </row>
    <row r="967" spans="8:8" hidden="1" x14ac:dyDescent="0.35">
      <c r="H967" s="12"/>
    </row>
    <row r="968" spans="8:8" hidden="1" x14ac:dyDescent="0.35">
      <c r="H968" s="12"/>
    </row>
    <row r="969" spans="8:8" hidden="1" x14ac:dyDescent="0.35">
      <c r="H969" s="12"/>
    </row>
    <row r="970" spans="8:8" hidden="1" x14ac:dyDescent="0.35">
      <c r="H970" s="12"/>
    </row>
    <row r="971" spans="8:8" hidden="1" x14ac:dyDescent="0.35">
      <c r="H971" s="12"/>
    </row>
    <row r="972" spans="8:8" hidden="1" x14ac:dyDescent="0.35">
      <c r="H972" s="12"/>
    </row>
    <row r="973" spans="8:8" hidden="1" x14ac:dyDescent="0.35">
      <c r="H973" s="12"/>
    </row>
    <row r="974" spans="8:8" hidden="1" x14ac:dyDescent="0.35">
      <c r="H974" s="12"/>
    </row>
    <row r="975" spans="8:8" hidden="1" x14ac:dyDescent="0.35">
      <c r="H975" s="12"/>
    </row>
    <row r="976" spans="8:8" hidden="1" x14ac:dyDescent="0.35">
      <c r="H976" s="12"/>
    </row>
    <row r="977" spans="8:8" hidden="1" x14ac:dyDescent="0.35">
      <c r="H977" s="12"/>
    </row>
    <row r="978" spans="8:8" hidden="1" x14ac:dyDescent="0.35">
      <c r="H978" s="12"/>
    </row>
    <row r="979" spans="8:8" hidden="1" x14ac:dyDescent="0.35">
      <c r="H979" s="12"/>
    </row>
    <row r="980" spans="8:8" hidden="1" x14ac:dyDescent="0.35">
      <c r="H980" s="12"/>
    </row>
    <row r="981" spans="8:8" hidden="1" x14ac:dyDescent="0.35">
      <c r="H981" s="12"/>
    </row>
    <row r="982" spans="8:8" hidden="1" x14ac:dyDescent="0.35">
      <c r="H982" s="12"/>
    </row>
    <row r="983" spans="8:8" hidden="1" x14ac:dyDescent="0.35">
      <c r="H983" s="12"/>
    </row>
    <row r="984" spans="8:8" hidden="1" x14ac:dyDescent="0.35">
      <c r="H984" s="12"/>
    </row>
    <row r="985" spans="8:8" hidden="1" x14ac:dyDescent="0.35">
      <c r="H985" s="12"/>
    </row>
    <row r="986" spans="8:8" hidden="1" x14ac:dyDescent="0.35">
      <c r="H986" s="12"/>
    </row>
    <row r="987" spans="8:8" hidden="1" x14ac:dyDescent="0.35">
      <c r="H987" s="12"/>
    </row>
    <row r="988" spans="8:8" hidden="1" x14ac:dyDescent="0.35">
      <c r="H988" s="12"/>
    </row>
    <row r="989" spans="8:8" hidden="1" x14ac:dyDescent="0.35">
      <c r="H989" s="12"/>
    </row>
    <row r="990" spans="8:8" hidden="1" x14ac:dyDescent="0.35">
      <c r="H990" s="12"/>
    </row>
    <row r="991" spans="8:8" hidden="1" x14ac:dyDescent="0.35">
      <c r="H991" s="12"/>
    </row>
    <row r="992" spans="8:8" hidden="1" x14ac:dyDescent="0.35">
      <c r="H992" s="12"/>
    </row>
    <row r="993" spans="8:8" hidden="1" x14ac:dyDescent="0.35">
      <c r="H993" s="12"/>
    </row>
    <row r="994" spans="8:8" hidden="1" x14ac:dyDescent="0.35">
      <c r="H994" s="12"/>
    </row>
    <row r="995" spans="8:8" hidden="1" x14ac:dyDescent="0.35">
      <c r="H995" s="12"/>
    </row>
    <row r="996" spans="8:8" hidden="1" x14ac:dyDescent="0.35">
      <c r="H996" s="12"/>
    </row>
    <row r="997" spans="8:8" hidden="1" x14ac:dyDescent="0.35">
      <c r="H997" s="12"/>
    </row>
    <row r="998" spans="8:8" hidden="1" x14ac:dyDescent="0.35">
      <c r="H998" s="12"/>
    </row>
    <row r="999" spans="8:8" hidden="1" x14ac:dyDescent="0.35">
      <c r="H999" s="12"/>
    </row>
    <row r="1000" spans="8:8" hidden="1" x14ac:dyDescent="0.35">
      <c r="H1000" s="12"/>
    </row>
    <row r="1001" spans="8:8" hidden="1" x14ac:dyDescent="0.35">
      <c r="H1001" s="12"/>
    </row>
    <row r="1002" spans="8:8" hidden="1" x14ac:dyDescent="0.35">
      <c r="H1002" s="12"/>
    </row>
    <row r="1003" spans="8:8" hidden="1" x14ac:dyDescent="0.35">
      <c r="H1003" s="12"/>
    </row>
    <row r="1004" spans="8:8" hidden="1" x14ac:dyDescent="0.35">
      <c r="H1004" s="12"/>
    </row>
    <row r="1005" spans="8:8" hidden="1" x14ac:dyDescent="0.35">
      <c r="H1005" s="12"/>
    </row>
    <row r="1006" spans="8:8" hidden="1" x14ac:dyDescent="0.35">
      <c r="H1006" s="12"/>
    </row>
    <row r="1007" spans="8:8" hidden="1" x14ac:dyDescent="0.35">
      <c r="H1007" s="12"/>
    </row>
    <row r="1008" spans="8:8" hidden="1" x14ac:dyDescent="0.35">
      <c r="H1008" s="12"/>
    </row>
    <row r="1009" spans="8:8" hidden="1" x14ac:dyDescent="0.35">
      <c r="H1009" s="12"/>
    </row>
    <row r="1010" spans="8:8" hidden="1" x14ac:dyDescent="0.35">
      <c r="H1010" s="12"/>
    </row>
    <row r="1011" spans="8:8" hidden="1" x14ac:dyDescent="0.35">
      <c r="H1011" s="12"/>
    </row>
    <row r="1012" spans="8:8" hidden="1" x14ac:dyDescent="0.35">
      <c r="H1012" s="12"/>
    </row>
    <row r="1013" spans="8:8" hidden="1" x14ac:dyDescent="0.35">
      <c r="H1013" s="12"/>
    </row>
    <row r="1014" spans="8:8" hidden="1" x14ac:dyDescent="0.35">
      <c r="H1014" s="12"/>
    </row>
    <row r="1015" spans="8:8" hidden="1" x14ac:dyDescent="0.35">
      <c r="H1015" s="12"/>
    </row>
    <row r="1016" spans="8:8" hidden="1" x14ac:dyDescent="0.35">
      <c r="H1016" s="12"/>
    </row>
    <row r="1017" spans="8:8" hidden="1" x14ac:dyDescent="0.35">
      <c r="H1017" s="12"/>
    </row>
    <row r="1018" spans="8:8" hidden="1" x14ac:dyDescent="0.35">
      <c r="H1018" s="12"/>
    </row>
    <row r="1019" spans="8:8" hidden="1" x14ac:dyDescent="0.35">
      <c r="H1019" s="12"/>
    </row>
    <row r="1020" spans="8:8" hidden="1" x14ac:dyDescent="0.35">
      <c r="H1020" s="12"/>
    </row>
    <row r="1021" spans="8:8" hidden="1" x14ac:dyDescent="0.35">
      <c r="H1021" s="12"/>
    </row>
    <row r="1022" spans="8:8" hidden="1" x14ac:dyDescent="0.35">
      <c r="H1022" s="12"/>
    </row>
    <row r="1023" spans="8:8" hidden="1" x14ac:dyDescent="0.35">
      <c r="H1023" s="12"/>
    </row>
    <row r="1024" spans="8:8" hidden="1" x14ac:dyDescent="0.35">
      <c r="H1024" s="12"/>
    </row>
    <row r="1025" spans="8:8" hidden="1" x14ac:dyDescent="0.35">
      <c r="H1025" s="12"/>
    </row>
    <row r="1026" spans="8:8" hidden="1" x14ac:dyDescent="0.35">
      <c r="H1026" s="12"/>
    </row>
    <row r="1027" spans="8:8" hidden="1" x14ac:dyDescent="0.35">
      <c r="H1027" s="12"/>
    </row>
    <row r="1028" spans="8:8" hidden="1" x14ac:dyDescent="0.35">
      <c r="H1028" s="12"/>
    </row>
    <row r="1029" spans="8:8" hidden="1" x14ac:dyDescent="0.35">
      <c r="H1029" s="12"/>
    </row>
    <row r="1030" spans="8:8" hidden="1" x14ac:dyDescent="0.35">
      <c r="H1030" s="12"/>
    </row>
    <row r="1031" spans="8:8" hidden="1" x14ac:dyDescent="0.35">
      <c r="H1031" s="12"/>
    </row>
    <row r="1032" spans="8:8" hidden="1" x14ac:dyDescent="0.35">
      <c r="H1032" s="12"/>
    </row>
    <row r="1033" spans="8:8" hidden="1" x14ac:dyDescent="0.35">
      <c r="H1033" s="12"/>
    </row>
    <row r="1034" spans="8:8" hidden="1" x14ac:dyDescent="0.35">
      <c r="H1034" s="12"/>
    </row>
    <row r="1035" spans="8:8" hidden="1" x14ac:dyDescent="0.35">
      <c r="H1035" s="12"/>
    </row>
    <row r="1036" spans="8:8" hidden="1" x14ac:dyDescent="0.35">
      <c r="H1036" s="12"/>
    </row>
    <row r="1037" spans="8:8" hidden="1" x14ac:dyDescent="0.35">
      <c r="H1037" s="12"/>
    </row>
    <row r="1038" spans="8:8" hidden="1" x14ac:dyDescent="0.35">
      <c r="H1038" s="12"/>
    </row>
    <row r="1039" spans="8:8" hidden="1" x14ac:dyDescent="0.35">
      <c r="H1039" s="12"/>
    </row>
    <row r="1040" spans="8:8" hidden="1" x14ac:dyDescent="0.35">
      <c r="H1040" s="12"/>
    </row>
    <row r="1041" spans="8:8" hidden="1" x14ac:dyDescent="0.35">
      <c r="H1041" s="12"/>
    </row>
    <row r="1042" spans="8:8" hidden="1" x14ac:dyDescent="0.35">
      <c r="H1042" s="12"/>
    </row>
    <row r="1043" spans="8:8" hidden="1" x14ac:dyDescent="0.35">
      <c r="H1043" s="12"/>
    </row>
    <row r="1044" spans="8:8" hidden="1" x14ac:dyDescent="0.35">
      <c r="H1044" s="12"/>
    </row>
    <row r="1045" spans="8:8" hidden="1" x14ac:dyDescent="0.35">
      <c r="H1045" s="12"/>
    </row>
    <row r="1046" spans="8:8" hidden="1" x14ac:dyDescent="0.35">
      <c r="H1046" s="12"/>
    </row>
    <row r="1047" spans="8:8" hidden="1" x14ac:dyDescent="0.35">
      <c r="H1047" s="12"/>
    </row>
    <row r="1048" spans="8:8" hidden="1" x14ac:dyDescent="0.35">
      <c r="H1048" s="12"/>
    </row>
    <row r="1049" spans="8:8" hidden="1" x14ac:dyDescent="0.35">
      <c r="H1049" s="12"/>
    </row>
    <row r="1050" spans="8:8" hidden="1" x14ac:dyDescent="0.35">
      <c r="H1050" s="12"/>
    </row>
    <row r="1051" spans="8:8" hidden="1" x14ac:dyDescent="0.35">
      <c r="H1051" s="12"/>
    </row>
    <row r="1052" spans="8:8" hidden="1" x14ac:dyDescent="0.35">
      <c r="H1052" s="12"/>
    </row>
    <row r="1053" spans="8:8" hidden="1" x14ac:dyDescent="0.35">
      <c r="H1053" s="12"/>
    </row>
    <row r="1054" spans="8:8" hidden="1" x14ac:dyDescent="0.35">
      <c r="H1054" s="12"/>
    </row>
    <row r="1055" spans="8:8" hidden="1" x14ac:dyDescent="0.35">
      <c r="H1055" s="12"/>
    </row>
    <row r="1056" spans="8:8" hidden="1" x14ac:dyDescent="0.35">
      <c r="H1056" s="12"/>
    </row>
    <row r="1057" spans="8:8" hidden="1" x14ac:dyDescent="0.35">
      <c r="H1057" s="12"/>
    </row>
    <row r="1058" spans="8:8" hidden="1" x14ac:dyDescent="0.35">
      <c r="H1058" s="12"/>
    </row>
    <row r="1059" spans="8:8" hidden="1" x14ac:dyDescent="0.35">
      <c r="H1059" s="12"/>
    </row>
    <row r="1060" spans="8:8" hidden="1" x14ac:dyDescent="0.35">
      <c r="H1060" s="12"/>
    </row>
    <row r="1061" spans="8:8" hidden="1" x14ac:dyDescent="0.35">
      <c r="H1061" s="12"/>
    </row>
    <row r="1062" spans="8:8" hidden="1" x14ac:dyDescent="0.35">
      <c r="H1062" s="12"/>
    </row>
    <row r="1063" spans="8:8" hidden="1" x14ac:dyDescent="0.35">
      <c r="H1063" s="12"/>
    </row>
    <row r="1064" spans="8:8" hidden="1" x14ac:dyDescent="0.35">
      <c r="H1064" s="12"/>
    </row>
    <row r="1065" spans="8:8" hidden="1" x14ac:dyDescent="0.35">
      <c r="H1065" s="12"/>
    </row>
    <row r="1066" spans="8:8" hidden="1" x14ac:dyDescent="0.35">
      <c r="H1066" s="12"/>
    </row>
    <row r="1067" spans="8:8" hidden="1" x14ac:dyDescent="0.35">
      <c r="H1067" s="12"/>
    </row>
    <row r="1068" spans="8:8" hidden="1" x14ac:dyDescent="0.35">
      <c r="H1068" s="12"/>
    </row>
    <row r="1069" spans="8:8" hidden="1" x14ac:dyDescent="0.35">
      <c r="H1069" s="12"/>
    </row>
    <row r="1070" spans="8:8" hidden="1" x14ac:dyDescent="0.35">
      <c r="H1070" s="12"/>
    </row>
    <row r="1071" spans="8:8" hidden="1" x14ac:dyDescent="0.35">
      <c r="H1071" s="12"/>
    </row>
    <row r="1072" spans="8:8" hidden="1" x14ac:dyDescent="0.35">
      <c r="H1072" s="12"/>
    </row>
    <row r="1073" spans="8:8" hidden="1" x14ac:dyDescent="0.35">
      <c r="H1073" s="12"/>
    </row>
    <row r="1074" spans="8:8" hidden="1" x14ac:dyDescent="0.35">
      <c r="H1074" s="12"/>
    </row>
    <row r="1075" spans="8:8" hidden="1" x14ac:dyDescent="0.35">
      <c r="H1075" s="12"/>
    </row>
    <row r="1076" spans="8:8" hidden="1" x14ac:dyDescent="0.35">
      <c r="H1076" s="12"/>
    </row>
    <row r="1077" spans="8:8" hidden="1" x14ac:dyDescent="0.35">
      <c r="H1077" s="12"/>
    </row>
    <row r="1078" spans="8:8" hidden="1" x14ac:dyDescent="0.35">
      <c r="H1078" s="12"/>
    </row>
    <row r="1079" spans="8:8" hidden="1" x14ac:dyDescent="0.35">
      <c r="H1079" s="12"/>
    </row>
    <row r="1080" spans="8:8" hidden="1" x14ac:dyDescent="0.35">
      <c r="H1080" s="12"/>
    </row>
    <row r="1081" spans="8:8" hidden="1" x14ac:dyDescent="0.35">
      <c r="H1081" s="12"/>
    </row>
    <row r="1082" spans="8:8" hidden="1" x14ac:dyDescent="0.35">
      <c r="H1082" s="12"/>
    </row>
    <row r="1083" spans="8:8" hidden="1" x14ac:dyDescent="0.35">
      <c r="H1083" s="12"/>
    </row>
    <row r="1084" spans="8:8" hidden="1" x14ac:dyDescent="0.35">
      <c r="H1084" s="12"/>
    </row>
    <row r="1085" spans="8:8" hidden="1" x14ac:dyDescent="0.35">
      <c r="H1085" s="12"/>
    </row>
    <row r="1086" spans="8:8" hidden="1" x14ac:dyDescent="0.35">
      <c r="H1086" s="12"/>
    </row>
    <row r="1087" spans="8:8" hidden="1" x14ac:dyDescent="0.35">
      <c r="H1087" s="12"/>
    </row>
    <row r="1088" spans="8:8" hidden="1" x14ac:dyDescent="0.35">
      <c r="H1088" s="12"/>
    </row>
    <row r="1089" spans="8:8" hidden="1" x14ac:dyDescent="0.35">
      <c r="H1089" s="12"/>
    </row>
    <row r="1090" spans="8:8" hidden="1" x14ac:dyDescent="0.35">
      <c r="H1090" s="12"/>
    </row>
    <row r="1091" spans="8:8" hidden="1" x14ac:dyDescent="0.35">
      <c r="H1091" s="12"/>
    </row>
    <row r="1092" spans="8:8" hidden="1" x14ac:dyDescent="0.35">
      <c r="H1092" s="12"/>
    </row>
    <row r="1093" spans="8:8" hidden="1" x14ac:dyDescent="0.35">
      <c r="H1093" s="12"/>
    </row>
    <row r="1094" spans="8:8" hidden="1" x14ac:dyDescent="0.35">
      <c r="H1094" s="12"/>
    </row>
    <row r="1095" spans="8:8" hidden="1" x14ac:dyDescent="0.35">
      <c r="H1095" s="12"/>
    </row>
    <row r="1096" spans="8:8" hidden="1" x14ac:dyDescent="0.35">
      <c r="H1096" s="12"/>
    </row>
    <row r="1097" spans="8:8" hidden="1" x14ac:dyDescent="0.35">
      <c r="H1097" s="12"/>
    </row>
    <row r="1098" spans="8:8" hidden="1" x14ac:dyDescent="0.35">
      <c r="H1098" s="12"/>
    </row>
    <row r="1099" spans="8:8" hidden="1" x14ac:dyDescent="0.35">
      <c r="H1099" s="12"/>
    </row>
    <row r="1100" spans="8:8" hidden="1" x14ac:dyDescent="0.35">
      <c r="H1100" s="12"/>
    </row>
    <row r="1101" spans="8:8" hidden="1" x14ac:dyDescent="0.35">
      <c r="H1101" s="12"/>
    </row>
    <row r="1102" spans="8:8" hidden="1" x14ac:dyDescent="0.35">
      <c r="H1102" s="12"/>
    </row>
    <row r="1103" spans="8:8" hidden="1" x14ac:dyDescent="0.35">
      <c r="H1103" s="12"/>
    </row>
    <row r="1104" spans="8:8" hidden="1" x14ac:dyDescent="0.35">
      <c r="H1104" s="12"/>
    </row>
    <row r="1105" spans="8:8" hidden="1" x14ac:dyDescent="0.35">
      <c r="H1105" s="12"/>
    </row>
    <row r="1106" spans="8:8" hidden="1" x14ac:dyDescent="0.35">
      <c r="H1106" s="12"/>
    </row>
    <row r="1107" spans="8:8" hidden="1" x14ac:dyDescent="0.35">
      <c r="H1107" s="12"/>
    </row>
    <row r="1108" spans="8:8" hidden="1" x14ac:dyDescent="0.35">
      <c r="H1108" s="12"/>
    </row>
    <row r="1109" spans="8:8" hidden="1" x14ac:dyDescent="0.35">
      <c r="H1109" s="12"/>
    </row>
    <row r="1110" spans="8:8" hidden="1" x14ac:dyDescent="0.35">
      <c r="H1110" s="12"/>
    </row>
    <row r="1111" spans="8:8" hidden="1" x14ac:dyDescent="0.35">
      <c r="H1111" s="12"/>
    </row>
    <row r="1112" spans="8:8" hidden="1" x14ac:dyDescent="0.35">
      <c r="H1112" s="12"/>
    </row>
    <row r="1113" spans="8:8" hidden="1" x14ac:dyDescent="0.35">
      <c r="H1113" s="12"/>
    </row>
    <row r="1114" spans="8:8" hidden="1" x14ac:dyDescent="0.35">
      <c r="H1114" s="12"/>
    </row>
    <row r="1115" spans="8:8" hidden="1" x14ac:dyDescent="0.35">
      <c r="H1115" s="12"/>
    </row>
    <row r="1116" spans="8:8" hidden="1" x14ac:dyDescent="0.35">
      <c r="H1116" s="12"/>
    </row>
    <row r="1117" spans="8:8" hidden="1" x14ac:dyDescent="0.35">
      <c r="H1117" s="12"/>
    </row>
    <row r="1118" spans="8:8" hidden="1" x14ac:dyDescent="0.35">
      <c r="H1118" s="12"/>
    </row>
    <row r="1119" spans="8:8" hidden="1" x14ac:dyDescent="0.35">
      <c r="H1119" s="12"/>
    </row>
    <row r="1120" spans="8:8" hidden="1" x14ac:dyDescent="0.35">
      <c r="H1120" s="12"/>
    </row>
    <row r="1121" spans="8:8" hidden="1" x14ac:dyDescent="0.35">
      <c r="H1121" s="12"/>
    </row>
    <row r="1122" spans="8:8" hidden="1" x14ac:dyDescent="0.35">
      <c r="H1122" s="12"/>
    </row>
    <row r="1123" spans="8:8" hidden="1" x14ac:dyDescent="0.35">
      <c r="H1123" s="12"/>
    </row>
    <row r="1124" spans="8:8" hidden="1" x14ac:dyDescent="0.35">
      <c r="H1124" s="12"/>
    </row>
    <row r="1125" spans="8:8" hidden="1" x14ac:dyDescent="0.35">
      <c r="H1125" s="12"/>
    </row>
    <row r="1126" spans="8:8" hidden="1" x14ac:dyDescent="0.35">
      <c r="H1126" s="12"/>
    </row>
    <row r="1127" spans="8:8" hidden="1" x14ac:dyDescent="0.35">
      <c r="H1127" s="12"/>
    </row>
    <row r="1128" spans="8:8" hidden="1" x14ac:dyDescent="0.35">
      <c r="H1128" s="12"/>
    </row>
    <row r="1129" spans="8:8" hidden="1" x14ac:dyDescent="0.35">
      <c r="H1129" s="12"/>
    </row>
    <row r="1130" spans="8:8" hidden="1" x14ac:dyDescent="0.35">
      <c r="H1130" s="12"/>
    </row>
    <row r="1131" spans="8:8" hidden="1" x14ac:dyDescent="0.35">
      <c r="H1131" s="12"/>
    </row>
    <row r="1132" spans="8:8" hidden="1" x14ac:dyDescent="0.35">
      <c r="H1132" s="12"/>
    </row>
    <row r="1133" spans="8:8" hidden="1" x14ac:dyDescent="0.35">
      <c r="H1133" s="12"/>
    </row>
    <row r="1134" spans="8:8" hidden="1" x14ac:dyDescent="0.35">
      <c r="H1134" s="12"/>
    </row>
    <row r="1135" spans="8:8" hidden="1" x14ac:dyDescent="0.35">
      <c r="H1135" s="12"/>
    </row>
    <row r="1136" spans="8:8" hidden="1" x14ac:dyDescent="0.35">
      <c r="H1136" s="12"/>
    </row>
    <row r="1137" spans="8:8" hidden="1" x14ac:dyDescent="0.35">
      <c r="H1137" s="12"/>
    </row>
    <row r="1138" spans="8:8" hidden="1" x14ac:dyDescent="0.35">
      <c r="H1138" s="12"/>
    </row>
    <row r="1139" spans="8:8" hidden="1" x14ac:dyDescent="0.35">
      <c r="H1139" s="12"/>
    </row>
    <row r="1140" spans="8:8" hidden="1" x14ac:dyDescent="0.35">
      <c r="H1140" s="12"/>
    </row>
    <row r="1141" spans="8:8" hidden="1" x14ac:dyDescent="0.35">
      <c r="H1141" s="12"/>
    </row>
    <row r="1142" spans="8:8" hidden="1" x14ac:dyDescent="0.35">
      <c r="H1142" s="12"/>
    </row>
    <row r="1143" spans="8:8" hidden="1" x14ac:dyDescent="0.35">
      <c r="H1143" s="12"/>
    </row>
    <row r="1144" spans="8:8" hidden="1" x14ac:dyDescent="0.35">
      <c r="H1144" s="12"/>
    </row>
    <row r="1145" spans="8:8" hidden="1" x14ac:dyDescent="0.35">
      <c r="H1145" s="12"/>
    </row>
    <row r="1146" spans="8:8" hidden="1" x14ac:dyDescent="0.35">
      <c r="H1146" s="12"/>
    </row>
    <row r="1147" spans="8:8" hidden="1" x14ac:dyDescent="0.35">
      <c r="H1147" s="12"/>
    </row>
    <row r="1148" spans="8:8" hidden="1" x14ac:dyDescent="0.35">
      <c r="H1148" s="12"/>
    </row>
    <row r="1149" spans="8:8" hidden="1" x14ac:dyDescent="0.35">
      <c r="H1149" s="12"/>
    </row>
    <row r="1150" spans="8:8" hidden="1" x14ac:dyDescent="0.35">
      <c r="H1150" s="12"/>
    </row>
    <row r="1151" spans="8:8" hidden="1" x14ac:dyDescent="0.35">
      <c r="H1151" s="12"/>
    </row>
    <row r="1152" spans="8:8" hidden="1" x14ac:dyDescent="0.35">
      <c r="H1152" s="12"/>
    </row>
    <row r="1153" spans="8:8" hidden="1" x14ac:dyDescent="0.35">
      <c r="H1153" s="12"/>
    </row>
    <row r="1154" spans="8:8" hidden="1" x14ac:dyDescent="0.35">
      <c r="H1154" s="12"/>
    </row>
    <row r="1155" spans="8:8" hidden="1" x14ac:dyDescent="0.35">
      <c r="H1155" s="12"/>
    </row>
    <row r="1156" spans="8:8" hidden="1" x14ac:dyDescent="0.35">
      <c r="H1156" s="12"/>
    </row>
    <row r="1157" spans="8:8" hidden="1" x14ac:dyDescent="0.35">
      <c r="H1157" s="12"/>
    </row>
    <row r="1158" spans="8:8" hidden="1" x14ac:dyDescent="0.35">
      <c r="H1158" s="12"/>
    </row>
    <row r="1159" spans="8:8" hidden="1" x14ac:dyDescent="0.35">
      <c r="H1159" s="12"/>
    </row>
    <row r="1160" spans="8:8" hidden="1" x14ac:dyDescent="0.35">
      <c r="H1160" s="12"/>
    </row>
    <row r="1161" spans="8:8" hidden="1" x14ac:dyDescent="0.35">
      <c r="H1161" s="12"/>
    </row>
    <row r="1162" spans="8:8" hidden="1" x14ac:dyDescent="0.35">
      <c r="H1162" s="12"/>
    </row>
    <row r="1163" spans="8:8" hidden="1" x14ac:dyDescent="0.35">
      <c r="H1163" s="12"/>
    </row>
    <row r="1164" spans="8:8" hidden="1" x14ac:dyDescent="0.35">
      <c r="H1164" s="12"/>
    </row>
    <row r="1165" spans="8:8" hidden="1" x14ac:dyDescent="0.35">
      <c r="H1165" s="12"/>
    </row>
    <row r="1166" spans="8:8" hidden="1" x14ac:dyDescent="0.35">
      <c r="H1166" s="12"/>
    </row>
    <row r="1167" spans="8:8" hidden="1" x14ac:dyDescent="0.35">
      <c r="H1167" s="12"/>
    </row>
    <row r="1168" spans="8:8" hidden="1" x14ac:dyDescent="0.35">
      <c r="H1168" s="12"/>
    </row>
    <row r="1169" spans="8:8" hidden="1" x14ac:dyDescent="0.35">
      <c r="H1169" s="12"/>
    </row>
    <row r="1170" spans="8:8" hidden="1" x14ac:dyDescent="0.35">
      <c r="H1170" s="12"/>
    </row>
    <row r="1171" spans="8:8" hidden="1" x14ac:dyDescent="0.35">
      <c r="H1171" s="12"/>
    </row>
    <row r="1172" spans="8:8" hidden="1" x14ac:dyDescent="0.35">
      <c r="H1172" s="12"/>
    </row>
    <row r="1173" spans="8:8" hidden="1" x14ac:dyDescent="0.35">
      <c r="H1173" s="12"/>
    </row>
    <row r="1174" spans="8:8" hidden="1" x14ac:dyDescent="0.35">
      <c r="H1174" s="12"/>
    </row>
    <row r="1175" spans="8:8" hidden="1" x14ac:dyDescent="0.35">
      <c r="H1175" s="12"/>
    </row>
    <row r="1176" spans="8:8" hidden="1" x14ac:dyDescent="0.35">
      <c r="H1176" s="12"/>
    </row>
    <row r="1177" spans="8:8" hidden="1" x14ac:dyDescent="0.35">
      <c r="H1177" s="12"/>
    </row>
    <row r="1178" spans="8:8" hidden="1" x14ac:dyDescent="0.35">
      <c r="H1178" s="12"/>
    </row>
    <row r="1179" spans="8:8" hidden="1" x14ac:dyDescent="0.35">
      <c r="H1179" s="12"/>
    </row>
    <row r="1180" spans="8:8" hidden="1" x14ac:dyDescent="0.35">
      <c r="H1180" s="12"/>
    </row>
    <row r="1181" spans="8:8" hidden="1" x14ac:dyDescent="0.35">
      <c r="H1181" s="12"/>
    </row>
    <row r="1182" spans="8:8" hidden="1" x14ac:dyDescent="0.35">
      <c r="H1182" s="12"/>
    </row>
    <row r="1183" spans="8:8" hidden="1" x14ac:dyDescent="0.35">
      <c r="H1183" s="12"/>
    </row>
    <row r="1184" spans="8:8" hidden="1" x14ac:dyDescent="0.35">
      <c r="H1184" s="12"/>
    </row>
    <row r="1185" spans="8:8" hidden="1" x14ac:dyDescent="0.35">
      <c r="H1185" s="12"/>
    </row>
    <row r="1186" spans="8:8" hidden="1" x14ac:dyDescent="0.35">
      <c r="H1186" s="12"/>
    </row>
    <row r="1187" spans="8:8" hidden="1" x14ac:dyDescent="0.35">
      <c r="H1187" s="12"/>
    </row>
    <row r="1188" spans="8:8" hidden="1" x14ac:dyDescent="0.35">
      <c r="H1188" s="12"/>
    </row>
    <row r="1189" spans="8:8" hidden="1" x14ac:dyDescent="0.35">
      <c r="H1189" s="12"/>
    </row>
    <row r="1190" spans="8:8" hidden="1" x14ac:dyDescent="0.35">
      <c r="H1190" s="12"/>
    </row>
    <row r="1191" spans="8:8" hidden="1" x14ac:dyDescent="0.35">
      <c r="H1191" s="12"/>
    </row>
    <row r="1192" spans="8:8" hidden="1" x14ac:dyDescent="0.35">
      <c r="H1192" s="12"/>
    </row>
    <row r="1193" spans="8:8" hidden="1" x14ac:dyDescent="0.35">
      <c r="H1193" s="12"/>
    </row>
    <row r="1194" spans="8:8" hidden="1" x14ac:dyDescent="0.35">
      <c r="H1194" s="12"/>
    </row>
    <row r="1195" spans="8:8" hidden="1" x14ac:dyDescent="0.35">
      <c r="H1195" s="12"/>
    </row>
    <row r="1196" spans="8:8" hidden="1" x14ac:dyDescent="0.35">
      <c r="H1196" s="12"/>
    </row>
    <row r="1197" spans="8:8" hidden="1" x14ac:dyDescent="0.35">
      <c r="H1197" s="12"/>
    </row>
    <row r="1198" spans="8:8" hidden="1" x14ac:dyDescent="0.35">
      <c r="H1198" s="12"/>
    </row>
    <row r="1199" spans="8:8" hidden="1" x14ac:dyDescent="0.35">
      <c r="H1199" s="12"/>
    </row>
    <row r="1200" spans="8:8" hidden="1" x14ac:dyDescent="0.35">
      <c r="H1200" s="12"/>
    </row>
    <row r="1201" spans="8:8" hidden="1" x14ac:dyDescent="0.35">
      <c r="H1201" s="12"/>
    </row>
    <row r="1202" spans="8:8" hidden="1" x14ac:dyDescent="0.35">
      <c r="H1202" s="12"/>
    </row>
    <row r="1203" spans="8:8" hidden="1" x14ac:dyDescent="0.35">
      <c r="H1203" s="12"/>
    </row>
    <row r="1204" spans="8:8" hidden="1" x14ac:dyDescent="0.35">
      <c r="H1204" s="12"/>
    </row>
    <row r="1205" spans="8:8" hidden="1" x14ac:dyDescent="0.35">
      <c r="H1205" s="12"/>
    </row>
    <row r="1206" spans="8:8" hidden="1" x14ac:dyDescent="0.35">
      <c r="H1206" s="12"/>
    </row>
    <row r="1207" spans="8:8" hidden="1" x14ac:dyDescent="0.35">
      <c r="H1207" s="12"/>
    </row>
    <row r="1208" spans="8:8" hidden="1" x14ac:dyDescent="0.35">
      <c r="H1208" s="12"/>
    </row>
    <row r="1209" spans="8:8" hidden="1" x14ac:dyDescent="0.35">
      <c r="H1209" s="12"/>
    </row>
    <row r="1210" spans="8:8" hidden="1" x14ac:dyDescent="0.35">
      <c r="H1210" s="12"/>
    </row>
    <row r="1211" spans="8:8" hidden="1" x14ac:dyDescent="0.35">
      <c r="H1211" s="12"/>
    </row>
    <row r="1212" spans="8:8" hidden="1" x14ac:dyDescent="0.35">
      <c r="H1212" s="12"/>
    </row>
    <row r="1213" spans="8:8" hidden="1" x14ac:dyDescent="0.35">
      <c r="H1213" s="12"/>
    </row>
    <row r="1214" spans="8:8" hidden="1" x14ac:dyDescent="0.35">
      <c r="H1214" s="12"/>
    </row>
    <row r="1215" spans="8:8" hidden="1" x14ac:dyDescent="0.35">
      <c r="H1215" s="12"/>
    </row>
    <row r="1216" spans="8:8" hidden="1" x14ac:dyDescent="0.35">
      <c r="H1216" s="12"/>
    </row>
    <row r="1217" spans="8:8" hidden="1" x14ac:dyDescent="0.35">
      <c r="H1217" s="12"/>
    </row>
    <row r="1218" spans="8:8" hidden="1" x14ac:dyDescent="0.35">
      <c r="H1218" s="12"/>
    </row>
    <row r="1219" spans="8:8" hidden="1" x14ac:dyDescent="0.35">
      <c r="H1219" s="12"/>
    </row>
    <row r="1220" spans="8:8" hidden="1" x14ac:dyDescent="0.35">
      <c r="H1220" s="12"/>
    </row>
    <row r="1221" spans="8:8" hidden="1" x14ac:dyDescent="0.35">
      <c r="H1221" s="12"/>
    </row>
    <row r="1222" spans="8:8" hidden="1" x14ac:dyDescent="0.35">
      <c r="H1222" s="12"/>
    </row>
    <row r="1223" spans="8:8" hidden="1" x14ac:dyDescent="0.35">
      <c r="H1223" s="12"/>
    </row>
    <row r="1224" spans="8:8" hidden="1" x14ac:dyDescent="0.35">
      <c r="H1224" s="12"/>
    </row>
    <row r="1225" spans="8:8" hidden="1" x14ac:dyDescent="0.35">
      <c r="H1225" s="12"/>
    </row>
    <row r="1226" spans="8:8" hidden="1" x14ac:dyDescent="0.35">
      <c r="H1226" s="12"/>
    </row>
    <row r="1227" spans="8:8" hidden="1" x14ac:dyDescent="0.35">
      <c r="H1227" s="12"/>
    </row>
    <row r="1228" spans="8:8" hidden="1" x14ac:dyDescent="0.35">
      <c r="H1228" s="12"/>
    </row>
    <row r="1229" spans="8:8" hidden="1" x14ac:dyDescent="0.35">
      <c r="H1229" s="12"/>
    </row>
    <row r="1230" spans="8:8" hidden="1" x14ac:dyDescent="0.35">
      <c r="H1230" s="12"/>
    </row>
    <row r="1231" spans="8:8" hidden="1" x14ac:dyDescent="0.35">
      <c r="H1231" s="12"/>
    </row>
    <row r="1232" spans="8:8" hidden="1" x14ac:dyDescent="0.35">
      <c r="H1232" s="12"/>
    </row>
    <row r="1233" spans="8:8" hidden="1" x14ac:dyDescent="0.35">
      <c r="H1233" s="12"/>
    </row>
    <row r="1234" spans="8:8" hidden="1" x14ac:dyDescent="0.35">
      <c r="H1234" s="12"/>
    </row>
    <row r="1235" spans="8:8" hidden="1" x14ac:dyDescent="0.35">
      <c r="H1235" s="12"/>
    </row>
    <row r="1236" spans="8:8" hidden="1" x14ac:dyDescent="0.35">
      <c r="H1236" s="12"/>
    </row>
    <row r="1237" spans="8:8" hidden="1" x14ac:dyDescent="0.35">
      <c r="H1237" s="12"/>
    </row>
    <row r="1238" spans="8:8" hidden="1" x14ac:dyDescent="0.35">
      <c r="H1238" s="12"/>
    </row>
    <row r="1239" spans="8:8" hidden="1" x14ac:dyDescent="0.35">
      <c r="H1239" s="12"/>
    </row>
    <row r="1240" spans="8:8" hidden="1" x14ac:dyDescent="0.35">
      <c r="H1240" s="12"/>
    </row>
    <row r="1241" spans="8:8" hidden="1" x14ac:dyDescent="0.35">
      <c r="H1241" s="12"/>
    </row>
    <row r="1242" spans="8:8" hidden="1" x14ac:dyDescent="0.35">
      <c r="H1242" s="12"/>
    </row>
    <row r="1243" spans="8:8" hidden="1" x14ac:dyDescent="0.35">
      <c r="H1243" s="12"/>
    </row>
    <row r="1244" spans="8:8" hidden="1" x14ac:dyDescent="0.35">
      <c r="H1244" s="12"/>
    </row>
    <row r="1245" spans="8:8" hidden="1" x14ac:dyDescent="0.35">
      <c r="H1245" s="12"/>
    </row>
    <row r="1246" spans="8:8" hidden="1" x14ac:dyDescent="0.35">
      <c r="H1246" s="12"/>
    </row>
    <row r="1247" spans="8:8" hidden="1" x14ac:dyDescent="0.35">
      <c r="H1247" s="12"/>
    </row>
    <row r="1248" spans="8:8" hidden="1" x14ac:dyDescent="0.35">
      <c r="H1248" s="12"/>
    </row>
    <row r="1249" spans="8:8" hidden="1" x14ac:dyDescent="0.35">
      <c r="H1249" s="12"/>
    </row>
    <row r="1250" spans="8:8" hidden="1" x14ac:dyDescent="0.35">
      <c r="H1250" s="12"/>
    </row>
    <row r="1251" spans="8:8" hidden="1" x14ac:dyDescent="0.35">
      <c r="H1251" s="12"/>
    </row>
    <row r="1252" spans="8:8" hidden="1" x14ac:dyDescent="0.35">
      <c r="H1252" s="12"/>
    </row>
    <row r="1253" spans="8:8" hidden="1" x14ac:dyDescent="0.35">
      <c r="H1253" s="12"/>
    </row>
    <row r="1254" spans="8:8" hidden="1" x14ac:dyDescent="0.35">
      <c r="H1254" s="12"/>
    </row>
    <row r="1255" spans="8:8" hidden="1" x14ac:dyDescent="0.35">
      <c r="H1255" s="12"/>
    </row>
    <row r="1256" spans="8:8" hidden="1" x14ac:dyDescent="0.35">
      <c r="H1256" s="12"/>
    </row>
    <row r="1257" spans="8:8" hidden="1" x14ac:dyDescent="0.35">
      <c r="H1257" s="12"/>
    </row>
    <row r="1258" spans="8:8" hidden="1" x14ac:dyDescent="0.35">
      <c r="H1258" s="12"/>
    </row>
    <row r="1259" spans="8:8" hidden="1" x14ac:dyDescent="0.35">
      <c r="H1259" s="12"/>
    </row>
    <row r="1260" spans="8:8" hidden="1" x14ac:dyDescent="0.35">
      <c r="H1260" s="12"/>
    </row>
    <row r="1261" spans="8:8" hidden="1" x14ac:dyDescent="0.35">
      <c r="H1261" s="12"/>
    </row>
    <row r="1262" spans="8:8" hidden="1" x14ac:dyDescent="0.35">
      <c r="H1262" s="12"/>
    </row>
    <row r="1263" spans="8:8" hidden="1" x14ac:dyDescent="0.35">
      <c r="H1263" s="12"/>
    </row>
    <row r="1264" spans="8:8" hidden="1" x14ac:dyDescent="0.35">
      <c r="H1264" s="12"/>
    </row>
    <row r="1265" spans="8:8" hidden="1" x14ac:dyDescent="0.35">
      <c r="H1265" s="12"/>
    </row>
    <row r="1266" spans="8:8" hidden="1" x14ac:dyDescent="0.35">
      <c r="H1266" s="12"/>
    </row>
    <row r="1267" spans="8:8" hidden="1" x14ac:dyDescent="0.35">
      <c r="H1267" s="12"/>
    </row>
    <row r="1268" spans="8:8" hidden="1" x14ac:dyDescent="0.35">
      <c r="H1268" s="12"/>
    </row>
    <row r="1269" spans="8:8" hidden="1" x14ac:dyDescent="0.35">
      <c r="H1269" s="12"/>
    </row>
    <row r="1270" spans="8:8" hidden="1" x14ac:dyDescent="0.35">
      <c r="H1270" s="12"/>
    </row>
    <row r="1271" spans="8:8" hidden="1" x14ac:dyDescent="0.35">
      <c r="H1271" s="12"/>
    </row>
    <row r="1272" spans="8:8" hidden="1" x14ac:dyDescent="0.35">
      <c r="H1272" s="12"/>
    </row>
    <row r="1273" spans="8:8" hidden="1" x14ac:dyDescent="0.35">
      <c r="H1273" s="12"/>
    </row>
    <row r="1274" spans="8:8" hidden="1" x14ac:dyDescent="0.35">
      <c r="H1274" s="12"/>
    </row>
    <row r="1275" spans="8:8" hidden="1" x14ac:dyDescent="0.35">
      <c r="H1275" s="12"/>
    </row>
    <row r="1276" spans="8:8" hidden="1" x14ac:dyDescent="0.35">
      <c r="H1276" s="12"/>
    </row>
    <row r="1277" spans="8:8" hidden="1" x14ac:dyDescent="0.35">
      <c r="H1277" s="12"/>
    </row>
    <row r="1278" spans="8:8" hidden="1" x14ac:dyDescent="0.35">
      <c r="H1278" s="12"/>
    </row>
    <row r="1279" spans="8:8" hidden="1" x14ac:dyDescent="0.35">
      <c r="H1279" s="12"/>
    </row>
    <row r="1280" spans="8:8" hidden="1" x14ac:dyDescent="0.35">
      <c r="H1280" s="12"/>
    </row>
    <row r="1281" spans="8:8" hidden="1" x14ac:dyDescent="0.35">
      <c r="H1281" s="12"/>
    </row>
    <row r="1282" spans="8:8" hidden="1" x14ac:dyDescent="0.35">
      <c r="H1282" s="12"/>
    </row>
    <row r="1283" spans="8:8" hidden="1" x14ac:dyDescent="0.35">
      <c r="H1283" s="12"/>
    </row>
    <row r="1284" spans="8:8" hidden="1" x14ac:dyDescent="0.35">
      <c r="H1284" s="12"/>
    </row>
    <row r="1285" spans="8:8" hidden="1" x14ac:dyDescent="0.35">
      <c r="H1285" s="12"/>
    </row>
    <row r="1286" spans="8:8" hidden="1" x14ac:dyDescent="0.35">
      <c r="H1286" s="12"/>
    </row>
    <row r="1287" spans="8:8" hidden="1" x14ac:dyDescent="0.35">
      <c r="H1287" s="12"/>
    </row>
    <row r="1288" spans="8:8" hidden="1" x14ac:dyDescent="0.35">
      <c r="H1288" s="12"/>
    </row>
    <row r="1289" spans="8:8" hidden="1" x14ac:dyDescent="0.35">
      <c r="H1289" s="12"/>
    </row>
    <row r="1290" spans="8:8" hidden="1" x14ac:dyDescent="0.35">
      <c r="H1290" s="12"/>
    </row>
    <row r="1291" spans="8:8" hidden="1" x14ac:dyDescent="0.35">
      <c r="H1291" s="12"/>
    </row>
    <row r="1292" spans="8:8" hidden="1" x14ac:dyDescent="0.35">
      <c r="H1292" s="12"/>
    </row>
    <row r="1293" spans="8:8" hidden="1" x14ac:dyDescent="0.35">
      <c r="H1293" s="12"/>
    </row>
    <row r="1294" spans="8:8" hidden="1" x14ac:dyDescent="0.35">
      <c r="H1294" s="12"/>
    </row>
    <row r="1295" spans="8:8" hidden="1" x14ac:dyDescent="0.35">
      <c r="H1295" s="12"/>
    </row>
    <row r="1296" spans="8:8" hidden="1" x14ac:dyDescent="0.35">
      <c r="H1296" s="12"/>
    </row>
    <row r="1297" spans="8:8" hidden="1" x14ac:dyDescent="0.35">
      <c r="H1297" s="12"/>
    </row>
    <row r="1298" spans="8:8" hidden="1" x14ac:dyDescent="0.35">
      <c r="H1298" s="12"/>
    </row>
    <row r="1299" spans="8:8" hidden="1" x14ac:dyDescent="0.35">
      <c r="H1299" s="12"/>
    </row>
    <row r="1300" spans="8:8" hidden="1" x14ac:dyDescent="0.35">
      <c r="H1300" s="12"/>
    </row>
    <row r="1301" spans="8:8" hidden="1" x14ac:dyDescent="0.35">
      <c r="H1301" s="12"/>
    </row>
    <row r="1302" spans="8:8" hidden="1" x14ac:dyDescent="0.35">
      <c r="H1302" s="12"/>
    </row>
    <row r="1303" spans="8:8" hidden="1" x14ac:dyDescent="0.35">
      <c r="H1303" s="12"/>
    </row>
    <row r="1304" spans="8:8" hidden="1" x14ac:dyDescent="0.35">
      <c r="H1304" s="12"/>
    </row>
    <row r="1305" spans="8:8" hidden="1" x14ac:dyDescent="0.35">
      <c r="H1305" s="12"/>
    </row>
    <row r="1306" spans="8:8" hidden="1" x14ac:dyDescent="0.35">
      <c r="H1306" s="12"/>
    </row>
    <row r="1307" spans="8:8" hidden="1" x14ac:dyDescent="0.35">
      <c r="H1307" s="12"/>
    </row>
    <row r="1308" spans="8:8" hidden="1" x14ac:dyDescent="0.35">
      <c r="H1308" s="12"/>
    </row>
    <row r="1309" spans="8:8" hidden="1" x14ac:dyDescent="0.35">
      <c r="H1309" s="12"/>
    </row>
    <row r="1310" spans="8:8" hidden="1" x14ac:dyDescent="0.35">
      <c r="H1310" s="12"/>
    </row>
    <row r="1311" spans="8:8" hidden="1" x14ac:dyDescent="0.35">
      <c r="H1311" s="12"/>
    </row>
    <row r="1312" spans="8:8" hidden="1" x14ac:dyDescent="0.35">
      <c r="H1312" s="12"/>
    </row>
    <row r="1313" spans="8:8" hidden="1" x14ac:dyDescent="0.35">
      <c r="H1313" s="12"/>
    </row>
    <row r="1314" spans="8:8" hidden="1" x14ac:dyDescent="0.35">
      <c r="H1314" s="12"/>
    </row>
    <row r="1315" spans="8:8" hidden="1" x14ac:dyDescent="0.35">
      <c r="H1315" s="12"/>
    </row>
    <row r="1316" spans="8:8" hidden="1" x14ac:dyDescent="0.35">
      <c r="H1316" s="12"/>
    </row>
    <row r="1317" spans="8:8" hidden="1" x14ac:dyDescent="0.35">
      <c r="H1317" s="12"/>
    </row>
    <row r="1318" spans="8:8" hidden="1" x14ac:dyDescent="0.35">
      <c r="H1318" s="12"/>
    </row>
    <row r="1319" spans="8:8" hidden="1" x14ac:dyDescent="0.35">
      <c r="H1319" s="12"/>
    </row>
    <row r="1320" spans="8:8" hidden="1" x14ac:dyDescent="0.35">
      <c r="H1320" s="12"/>
    </row>
    <row r="1321" spans="8:8" hidden="1" x14ac:dyDescent="0.35">
      <c r="H1321" s="12"/>
    </row>
    <row r="1322" spans="8:8" hidden="1" x14ac:dyDescent="0.35">
      <c r="H1322" s="12"/>
    </row>
    <row r="1323" spans="8:8" hidden="1" x14ac:dyDescent="0.35">
      <c r="H1323" s="12"/>
    </row>
    <row r="1324" spans="8:8" hidden="1" x14ac:dyDescent="0.35">
      <c r="H1324" s="12"/>
    </row>
    <row r="1325" spans="8:8" hidden="1" x14ac:dyDescent="0.35">
      <c r="H1325" s="12"/>
    </row>
    <row r="1326" spans="8:8" hidden="1" x14ac:dyDescent="0.35">
      <c r="H1326" s="12"/>
    </row>
    <row r="1327" spans="8:8" hidden="1" x14ac:dyDescent="0.35">
      <c r="H1327" s="12"/>
    </row>
    <row r="1328" spans="8:8" hidden="1" x14ac:dyDescent="0.35">
      <c r="H1328" s="12"/>
    </row>
    <row r="1329" spans="8:8" hidden="1" x14ac:dyDescent="0.35">
      <c r="H1329" s="12"/>
    </row>
    <row r="1330" spans="8:8" hidden="1" x14ac:dyDescent="0.35">
      <c r="H1330" s="12"/>
    </row>
    <row r="1331" spans="8:8" hidden="1" x14ac:dyDescent="0.35">
      <c r="H1331" s="12"/>
    </row>
    <row r="1332" spans="8:8" hidden="1" x14ac:dyDescent="0.35">
      <c r="H1332" s="12"/>
    </row>
    <row r="1333" spans="8:8" hidden="1" x14ac:dyDescent="0.35">
      <c r="H1333" s="12"/>
    </row>
    <row r="1334" spans="8:8" hidden="1" x14ac:dyDescent="0.35">
      <c r="H1334" s="12"/>
    </row>
    <row r="1335" spans="8:8" hidden="1" x14ac:dyDescent="0.35">
      <c r="H1335" s="12"/>
    </row>
    <row r="1336" spans="8:8" hidden="1" x14ac:dyDescent="0.35">
      <c r="H1336" s="12"/>
    </row>
    <row r="1337" spans="8:8" hidden="1" x14ac:dyDescent="0.35">
      <c r="H1337" s="12"/>
    </row>
    <row r="1338" spans="8:8" hidden="1" x14ac:dyDescent="0.35">
      <c r="H1338" s="12"/>
    </row>
    <row r="1339" spans="8:8" hidden="1" x14ac:dyDescent="0.35">
      <c r="H1339" s="12"/>
    </row>
    <row r="1340" spans="8:8" hidden="1" x14ac:dyDescent="0.35">
      <c r="H1340" s="12"/>
    </row>
    <row r="1341" spans="8:8" hidden="1" x14ac:dyDescent="0.35">
      <c r="H1341" s="12"/>
    </row>
    <row r="1342" spans="8:8" hidden="1" x14ac:dyDescent="0.35">
      <c r="H1342" s="12"/>
    </row>
    <row r="1343" spans="8:8" hidden="1" x14ac:dyDescent="0.35">
      <c r="H1343" s="12"/>
    </row>
    <row r="1344" spans="8:8" hidden="1" x14ac:dyDescent="0.35">
      <c r="H1344" s="12"/>
    </row>
    <row r="1345" spans="8:8" hidden="1" x14ac:dyDescent="0.35">
      <c r="H1345" s="12"/>
    </row>
    <row r="1346" spans="8:8" hidden="1" x14ac:dyDescent="0.35">
      <c r="H1346" s="12"/>
    </row>
    <row r="1347" spans="8:8" hidden="1" x14ac:dyDescent="0.35">
      <c r="H1347" s="12"/>
    </row>
    <row r="1348" spans="8:8" hidden="1" x14ac:dyDescent="0.35">
      <c r="H1348" s="12"/>
    </row>
    <row r="1349" spans="8:8" hidden="1" x14ac:dyDescent="0.35">
      <c r="H1349" s="12"/>
    </row>
    <row r="1350" spans="8:8" hidden="1" x14ac:dyDescent="0.35">
      <c r="H1350" s="12"/>
    </row>
    <row r="1351" spans="8:8" hidden="1" x14ac:dyDescent="0.35">
      <c r="H1351" s="12"/>
    </row>
    <row r="1352" spans="8:8" hidden="1" x14ac:dyDescent="0.35">
      <c r="H1352" s="12"/>
    </row>
    <row r="1353" spans="8:8" hidden="1" x14ac:dyDescent="0.35">
      <c r="H1353" s="12"/>
    </row>
    <row r="1354" spans="8:8" hidden="1" x14ac:dyDescent="0.35">
      <c r="H1354" s="12"/>
    </row>
    <row r="1355" spans="8:8" hidden="1" x14ac:dyDescent="0.35">
      <c r="H1355" s="12"/>
    </row>
    <row r="1356" spans="8:8" hidden="1" x14ac:dyDescent="0.35">
      <c r="H1356" s="12"/>
    </row>
    <row r="1357" spans="8:8" hidden="1" x14ac:dyDescent="0.35">
      <c r="H1357" s="12"/>
    </row>
    <row r="1358" spans="8:8" hidden="1" x14ac:dyDescent="0.35">
      <c r="H1358" s="12"/>
    </row>
    <row r="1359" spans="8:8" hidden="1" x14ac:dyDescent="0.35">
      <c r="H1359" s="12"/>
    </row>
    <row r="1360" spans="8:8" hidden="1" x14ac:dyDescent="0.35">
      <c r="H1360" s="12"/>
    </row>
    <row r="1361" spans="8:8" hidden="1" x14ac:dyDescent="0.35">
      <c r="H1361" s="12"/>
    </row>
    <row r="1362" spans="8:8" hidden="1" x14ac:dyDescent="0.35">
      <c r="H1362" s="12"/>
    </row>
    <row r="1363" spans="8:8" hidden="1" x14ac:dyDescent="0.35">
      <c r="H1363" s="12"/>
    </row>
    <row r="1364" spans="8:8" hidden="1" x14ac:dyDescent="0.35">
      <c r="H1364" s="12"/>
    </row>
    <row r="1365" spans="8:8" hidden="1" x14ac:dyDescent="0.35">
      <c r="H1365" s="12"/>
    </row>
    <row r="1366" spans="8:8" hidden="1" x14ac:dyDescent="0.35">
      <c r="H1366" s="12"/>
    </row>
    <row r="1367" spans="8:8" hidden="1" x14ac:dyDescent="0.35">
      <c r="H1367" s="12"/>
    </row>
    <row r="1368" spans="8:8" hidden="1" x14ac:dyDescent="0.35">
      <c r="H1368" s="12"/>
    </row>
    <row r="1369" spans="8:8" hidden="1" x14ac:dyDescent="0.35">
      <c r="H1369" s="12"/>
    </row>
    <row r="1370" spans="8:8" hidden="1" x14ac:dyDescent="0.35">
      <c r="H1370" s="12"/>
    </row>
    <row r="1371" spans="8:8" hidden="1" x14ac:dyDescent="0.35">
      <c r="H1371" s="12"/>
    </row>
    <row r="1372" spans="8:8" hidden="1" x14ac:dyDescent="0.35">
      <c r="H1372" s="12"/>
    </row>
    <row r="1373" spans="8:8" hidden="1" x14ac:dyDescent="0.35">
      <c r="H1373" s="12"/>
    </row>
    <row r="1374" spans="8:8" hidden="1" x14ac:dyDescent="0.35">
      <c r="H1374" s="12"/>
    </row>
    <row r="1375" spans="8:8" hidden="1" x14ac:dyDescent="0.35">
      <c r="H1375" s="12"/>
    </row>
    <row r="1376" spans="8:8" hidden="1" x14ac:dyDescent="0.35">
      <c r="H1376" s="12"/>
    </row>
    <row r="1377" spans="8:8" hidden="1" x14ac:dyDescent="0.35">
      <c r="H1377" s="12"/>
    </row>
    <row r="1378" spans="8:8" hidden="1" x14ac:dyDescent="0.35">
      <c r="H1378" s="12"/>
    </row>
    <row r="1379" spans="8:8" hidden="1" x14ac:dyDescent="0.35">
      <c r="H1379" s="12"/>
    </row>
    <row r="1380" spans="8:8" hidden="1" x14ac:dyDescent="0.35">
      <c r="H1380" s="12"/>
    </row>
    <row r="1381" spans="8:8" hidden="1" x14ac:dyDescent="0.35">
      <c r="H1381" s="12"/>
    </row>
    <row r="1382" spans="8:8" hidden="1" x14ac:dyDescent="0.35">
      <c r="H1382" s="12"/>
    </row>
    <row r="1383" spans="8:8" hidden="1" x14ac:dyDescent="0.35">
      <c r="H1383" s="12"/>
    </row>
    <row r="1384" spans="8:8" hidden="1" x14ac:dyDescent="0.35">
      <c r="H1384" s="12"/>
    </row>
    <row r="1385" spans="8:8" hidden="1" x14ac:dyDescent="0.35">
      <c r="H1385" s="12"/>
    </row>
    <row r="1386" spans="8:8" hidden="1" x14ac:dyDescent="0.35">
      <c r="H1386" s="12"/>
    </row>
    <row r="1387" spans="8:8" hidden="1" x14ac:dyDescent="0.35">
      <c r="H1387" s="12"/>
    </row>
    <row r="1388" spans="8:8" hidden="1" x14ac:dyDescent="0.35">
      <c r="H1388" s="12"/>
    </row>
    <row r="1389" spans="8:8" hidden="1" x14ac:dyDescent="0.35">
      <c r="H1389" s="12"/>
    </row>
    <row r="1390" spans="8:8" hidden="1" x14ac:dyDescent="0.35">
      <c r="H1390" s="12"/>
    </row>
    <row r="1391" spans="8:8" hidden="1" x14ac:dyDescent="0.35">
      <c r="H1391" s="12"/>
    </row>
    <row r="1392" spans="8:8" hidden="1" x14ac:dyDescent="0.35">
      <c r="H1392" s="12"/>
    </row>
    <row r="1393" spans="8:8" hidden="1" x14ac:dyDescent="0.35">
      <c r="H1393" s="12"/>
    </row>
    <row r="1394" spans="8:8" hidden="1" x14ac:dyDescent="0.35">
      <c r="H1394" s="12"/>
    </row>
    <row r="1395" spans="8:8" hidden="1" x14ac:dyDescent="0.35">
      <c r="H1395" s="12"/>
    </row>
    <row r="1396" spans="8:8" hidden="1" x14ac:dyDescent="0.35">
      <c r="H1396" s="12"/>
    </row>
    <row r="1397" spans="8:8" hidden="1" x14ac:dyDescent="0.35">
      <c r="H1397" s="12"/>
    </row>
    <row r="1398" spans="8:8" hidden="1" x14ac:dyDescent="0.35">
      <c r="H1398" s="12"/>
    </row>
    <row r="1399" spans="8:8" hidden="1" x14ac:dyDescent="0.35">
      <c r="H1399" s="12"/>
    </row>
    <row r="1400" spans="8:8" hidden="1" x14ac:dyDescent="0.35">
      <c r="H1400" s="12"/>
    </row>
    <row r="1401" spans="8:8" hidden="1" x14ac:dyDescent="0.35">
      <c r="H1401" s="12"/>
    </row>
    <row r="1402" spans="8:8" hidden="1" x14ac:dyDescent="0.35">
      <c r="H1402" s="12"/>
    </row>
    <row r="1403" spans="8:8" hidden="1" x14ac:dyDescent="0.35">
      <c r="H1403" s="12"/>
    </row>
    <row r="1404" spans="8:8" hidden="1" x14ac:dyDescent="0.35">
      <c r="H1404" s="12"/>
    </row>
    <row r="1405" spans="8:8" hidden="1" x14ac:dyDescent="0.35">
      <c r="H1405" s="12"/>
    </row>
    <row r="1406" spans="8:8" hidden="1" x14ac:dyDescent="0.35">
      <c r="H1406" s="12"/>
    </row>
    <row r="1407" spans="8:8" hidden="1" x14ac:dyDescent="0.35">
      <c r="H1407" s="12"/>
    </row>
    <row r="1408" spans="8:8" hidden="1" x14ac:dyDescent="0.35">
      <c r="H1408" s="12"/>
    </row>
    <row r="1409" spans="8:8" hidden="1" x14ac:dyDescent="0.35">
      <c r="H1409" s="12"/>
    </row>
    <row r="1410" spans="8:8" hidden="1" x14ac:dyDescent="0.35">
      <c r="H1410" s="12"/>
    </row>
    <row r="1411" spans="8:8" hidden="1" x14ac:dyDescent="0.35">
      <c r="H1411" s="12"/>
    </row>
    <row r="1412" spans="8:8" hidden="1" x14ac:dyDescent="0.35">
      <c r="H1412" s="12"/>
    </row>
    <row r="1413" spans="8:8" hidden="1" x14ac:dyDescent="0.35">
      <c r="H1413" s="12"/>
    </row>
    <row r="1414" spans="8:8" hidden="1" x14ac:dyDescent="0.35">
      <c r="H1414" s="12"/>
    </row>
    <row r="1415" spans="8:8" hidden="1" x14ac:dyDescent="0.35">
      <c r="H1415" s="12"/>
    </row>
    <row r="1416" spans="8:8" hidden="1" x14ac:dyDescent="0.35">
      <c r="H1416" s="12"/>
    </row>
    <row r="1417" spans="8:8" hidden="1" x14ac:dyDescent="0.35">
      <c r="H1417" s="12"/>
    </row>
    <row r="1418" spans="8:8" hidden="1" x14ac:dyDescent="0.35">
      <c r="H1418" s="12"/>
    </row>
    <row r="1419" spans="8:8" hidden="1" x14ac:dyDescent="0.35">
      <c r="H1419" s="12"/>
    </row>
    <row r="1420" spans="8:8" hidden="1" x14ac:dyDescent="0.35">
      <c r="H1420" s="12"/>
    </row>
    <row r="1421" spans="8:8" hidden="1" x14ac:dyDescent="0.35">
      <c r="H1421" s="12"/>
    </row>
    <row r="1422" spans="8:8" hidden="1" x14ac:dyDescent="0.35">
      <c r="H1422" s="12"/>
    </row>
    <row r="1423" spans="8:8" hidden="1" x14ac:dyDescent="0.35">
      <c r="H1423" s="12"/>
    </row>
    <row r="1424" spans="8:8" hidden="1" x14ac:dyDescent="0.35">
      <c r="H1424" s="12"/>
    </row>
    <row r="1425" spans="8:8" hidden="1" x14ac:dyDescent="0.35">
      <c r="H1425" s="12"/>
    </row>
    <row r="1426" spans="8:8" hidden="1" x14ac:dyDescent="0.35">
      <c r="H1426" s="12"/>
    </row>
    <row r="1427" spans="8:8" hidden="1" x14ac:dyDescent="0.35">
      <c r="H1427" s="12"/>
    </row>
    <row r="1428" spans="8:8" hidden="1" x14ac:dyDescent="0.35">
      <c r="H1428" s="12"/>
    </row>
    <row r="1429" spans="8:8" hidden="1" x14ac:dyDescent="0.35">
      <c r="H1429" s="12"/>
    </row>
    <row r="1430" spans="8:8" hidden="1" x14ac:dyDescent="0.35">
      <c r="H1430" s="12"/>
    </row>
    <row r="1431" spans="8:8" hidden="1" x14ac:dyDescent="0.35">
      <c r="H1431" s="12"/>
    </row>
    <row r="1432" spans="8:8" hidden="1" x14ac:dyDescent="0.35">
      <c r="H1432" s="12"/>
    </row>
    <row r="1433" spans="8:8" hidden="1" x14ac:dyDescent="0.35">
      <c r="H1433" s="12"/>
    </row>
    <row r="1434" spans="8:8" hidden="1" x14ac:dyDescent="0.35">
      <c r="H1434" s="12"/>
    </row>
    <row r="1435" spans="8:8" hidden="1" x14ac:dyDescent="0.35">
      <c r="H1435" s="12"/>
    </row>
    <row r="1436" spans="8:8" hidden="1" x14ac:dyDescent="0.35">
      <c r="H1436" s="12"/>
    </row>
    <row r="1437" spans="8:8" hidden="1" x14ac:dyDescent="0.35">
      <c r="H1437" s="12"/>
    </row>
    <row r="1438" spans="8:8" hidden="1" x14ac:dyDescent="0.35">
      <c r="H1438" s="12"/>
    </row>
    <row r="1439" spans="8:8" hidden="1" x14ac:dyDescent="0.35">
      <c r="H1439" s="12"/>
    </row>
    <row r="1440" spans="8:8" hidden="1" x14ac:dyDescent="0.35">
      <c r="H1440" s="12"/>
    </row>
    <row r="1441" spans="8:8" hidden="1" x14ac:dyDescent="0.35">
      <c r="H1441" s="12"/>
    </row>
    <row r="1442" spans="8:8" hidden="1" x14ac:dyDescent="0.35">
      <c r="H1442" s="12"/>
    </row>
    <row r="1443" spans="8:8" hidden="1" x14ac:dyDescent="0.35">
      <c r="H1443" s="12"/>
    </row>
    <row r="1444" spans="8:8" hidden="1" x14ac:dyDescent="0.35">
      <c r="H1444" s="12"/>
    </row>
    <row r="1445" spans="8:8" hidden="1" x14ac:dyDescent="0.35">
      <c r="H1445" s="12"/>
    </row>
    <row r="1446" spans="8:8" hidden="1" x14ac:dyDescent="0.35">
      <c r="H1446" s="12"/>
    </row>
    <row r="1447" spans="8:8" hidden="1" x14ac:dyDescent="0.35">
      <c r="H1447" s="12"/>
    </row>
    <row r="1448" spans="8:8" hidden="1" x14ac:dyDescent="0.35">
      <c r="H1448" s="12"/>
    </row>
    <row r="1449" spans="8:8" hidden="1" x14ac:dyDescent="0.35">
      <c r="H1449" s="12"/>
    </row>
    <row r="1450" spans="8:8" hidden="1" x14ac:dyDescent="0.35">
      <c r="H1450" s="12"/>
    </row>
    <row r="1451" spans="8:8" hidden="1" x14ac:dyDescent="0.35">
      <c r="H1451" s="12"/>
    </row>
    <row r="1452" spans="8:8" hidden="1" x14ac:dyDescent="0.35">
      <c r="H1452" s="12"/>
    </row>
    <row r="1453" spans="8:8" hidden="1" x14ac:dyDescent="0.35">
      <c r="H1453" s="12"/>
    </row>
    <row r="1454" spans="8:8" hidden="1" x14ac:dyDescent="0.35">
      <c r="H1454" s="12"/>
    </row>
    <row r="1455" spans="8:8" hidden="1" x14ac:dyDescent="0.35">
      <c r="H1455" s="12"/>
    </row>
    <row r="1456" spans="8:8" hidden="1" x14ac:dyDescent="0.35">
      <c r="H1456" s="12"/>
    </row>
    <row r="1457" spans="8:8" hidden="1" x14ac:dyDescent="0.35">
      <c r="H1457" s="12"/>
    </row>
    <row r="1458" spans="8:8" hidden="1" x14ac:dyDescent="0.35">
      <c r="H1458" s="12"/>
    </row>
    <row r="1459" spans="8:8" hidden="1" x14ac:dyDescent="0.35">
      <c r="H1459" s="12"/>
    </row>
    <row r="1460" spans="8:8" hidden="1" x14ac:dyDescent="0.35">
      <c r="H1460" s="12"/>
    </row>
    <row r="1461" spans="8:8" hidden="1" x14ac:dyDescent="0.35">
      <c r="H1461" s="12"/>
    </row>
    <row r="1462" spans="8:8" hidden="1" x14ac:dyDescent="0.35">
      <c r="H1462" s="12"/>
    </row>
    <row r="1463" spans="8:8" hidden="1" x14ac:dyDescent="0.35">
      <c r="H1463" s="12"/>
    </row>
    <row r="1464" spans="8:8" hidden="1" x14ac:dyDescent="0.35">
      <c r="H1464" s="12"/>
    </row>
    <row r="1465" spans="8:8" hidden="1" x14ac:dyDescent="0.35">
      <c r="H1465" s="12"/>
    </row>
    <row r="1466" spans="8:8" hidden="1" x14ac:dyDescent="0.35">
      <c r="H1466" s="12"/>
    </row>
    <row r="1467" spans="8:8" hidden="1" x14ac:dyDescent="0.35">
      <c r="H1467" s="12"/>
    </row>
    <row r="1468" spans="8:8" hidden="1" x14ac:dyDescent="0.35">
      <c r="H1468" s="12"/>
    </row>
    <row r="1469" spans="8:8" hidden="1" x14ac:dyDescent="0.35">
      <c r="H1469" s="12"/>
    </row>
    <row r="1470" spans="8:8" hidden="1" x14ac:dyDescent="0.35">
      <c r="H1470" s="12"/>
    </row>
    <row r="1471" spans="8:8" hidden="1" x14ac:dyDescent="0.35">
      <c r="H1471" s="12"/>
    </row>
    <row r="1472" spans="8:8" hidden="1" x14ac:dyDescent="0.35">
      <c r="H1472" s="12"/>
    </row>
    <row r="1473" spans="8:8" hidden="1" x14ac:dyDescent="0.35">
      <c r="H1473" s="12"/>
    </row>
    <row r="1474" spans="8:8" hidden="1" x14ac:dyDescent="0.35">
      <c r="H1474" s="12"/>
    </row>
    <row r="1475" spans="8:8" hidden="1" x14ac:dyDescent="0.35">
      <c r="H1475" s="12"/>
    </row>
    <row r="1476" spans="8:8" hidden="1" x14ac:dyDescent="0.35">
      <c r="H1476" s="12"/>
    </row>
    <row r="1477" spans="8:8" hidden="1" x14ac:dyDescent="0.35">
      <c r="H1477" s="12"/>
    </row>
    <row r="1478" spans="8:8" hidden="1" x14ac:dyDescent="0.35">
      <c r="H1478" s="12"/>
    </row>
    <row r="1479" spans="8:8" hidden="1" x14ac:dyDescent="0.35">
      <c r="H1479" s="12"/>
    </row>
    <row r="1480" spans="8:8" hidden="1" x14ac:dyDescent="0.35">
      <c r="H1480" s="12"/>
    </row>
    <row r="1481" spans="8:8" hidden="1" x14ac:dyDescent="0.35">
      <c r="H1481" s="12"/>
    </row>
    <row r="1482" spans="8:8" hidden="1" x14ac:dyDescent="0.35">
      <c r="H1482" s="12"/>
    </row>
    <row r="1483" spans="8:8" hidden="1" x14ac:dyDescent="0.35">
      <c r="H1483" s="12"/>
    </row>
    <row r="1484" spans="8:8" hidden="1" x14ac:dyDescent="0.35">
      <c r="H1484" s="12"/>
    </row>
    <row r="1485" spans="8:8" hidden="1" x14ac:dyDescent="0.35">
      <c r="H1485" s="12"/>
    </row>
    <row r="1486" spans="8:8" hidden="1" x14ac:dyDescent="0.35">
      <c r="H1486" s="12"/>
    </row>
    <row r="1487" spans="8:8" hidden="1" x14ac:dyDescent="0.35">
      <c r="H1487" s="12"/>
    </row>
    <row r="1488" spans="8:8" hidden="1" x14ac:dyDescent="0.35">
      <c r="H1488" s="12"/>
    </row>
    <row r="1489" spans="8:8" hidden="1" x14ac:dyDescent="0.35">
      <c r="H1489" s="12"/>
    </row>
    <row r="1490" spans="8:8" hidden="1" x14ac:dyDescent="0.35">
      <c r="H1490" s="12"/>
    </row>
    <row r="1491" spans="8:8" hidden="1" x14ac:dyDescent="0.35">
      <c r="H1491" s="12"/>
    </row>
    <row r="1492" spans="8:8" hidden="1" x14ac:dyDescent="0.35">
      <c r="H1492" s="12"/>
    </row>
    <row r="1493" spans="8:8" hidden="1" x14ac:dyDescent="0.35">
      <c r="H1493" s="12"/>
    </row>
    <row r="1494" spans="8:8" hidden="1" x14ac:dyDescent="0.35">
      <c r="H1494" s="12"/>
    </row>
    <row r="1495" spans="8:8" hidden="1" x14ac:dyDescent="0.35">
      <c r="H1495" s="12"/>
    </row>
    <row r="1496" spans="8:8" hidden="1" x14ac:dyDescent="0.35">
      <c r="H1496" s="12"/>
    </row>
    <row r="1497" spans="8:8" hidden="1" x14ac:dyDescent="0.35">
      <c r="H1497" s="12"/>
    </row>
    <row r="1498" spans="8:8" hidden="1" x14ac:dyDescent="0.35">
      <c r="H1498" s="12"/>
    </row>
    <row r="1499" spans="8:8" hidden="1" x14ac:dyDescent="0.35">
      <c r="H1499" s="12"/>
    </row>
    <row r="1500" spans="8:8" hidden="1" x14ac:dyDescent="0.35">
      <c r="H1500" s="12"/>
    </row>
    <row r="1501" spans="8:8" hidden="1" x14ac:dyDescent="0.35">
      <c r="H1501" s="12"/>
    </row>
    <row r="1502" spans="8:8" hidden="1" x14ac:dyDescent="0.35">
      <c r="H1502" s="12"/>
    </row>
    <row r="1503" spans="8:8" hidden="1" x14ac:dyDescent="0.35">
      <c r="H1503" s="12"/>
    </row>
    <row r="1504" spans="8:8" hidden="1" x14ac:dyDescent="0.35">
      <c r="H1504" s="12"/>
    </row>
    <row r="1505" spans="8:8" hidden="1" x14ac:dyDescent="0.35">
      <c r="H1505" s="12"/>
    </row>
    <row r="1506" spans="8:8" hidden="1" x14ac:dyDescent="0.35">
      <c r="H1506" s="12"/>
    </row>
    <row r="1507" spans="8:8" hidden="1" x14ac:dyDescent="0.35">
      <c r="H1507" s="12"/>
    </row>
    <row r="1508" spans="8:8" hidden="1" x14ac:dyDescent="0.35">
      <c r="H1508" s="12"/>
    </row>
    <row r="1509" spans="8:8" hidden="1" x14ac:dyDescent="0.35">
      <c r="H1509" s="12"/>
    </row>
    <row r="1510" spans="8:8" hidden="1" x14ac:dyDescent="0.35">
      <c r="H1510" s="12"/>
    </row>
    <row r="1511" spans="8:8" hidden="1" x14ac:dyDescent="0.35">
      <c r="H1511" s="12"/>
    </row>
    <row r="1512" spans="8:8" hidden="1" x14ac:dyDescent="0.35">
      <c r="H1512" s="12"/>
    </row>
    <row r="1513" spans="8:8" hidden="1" x14ac:dyDescent="0.35">
      <c r="H1513" s="12"/>
    </row>
    <row r="1514" spans="8:8" hidden="1" x14ac:dyDescent="0.35">
      <c r="H1514" s="12"/>
    </row>
    <row r="1515" spans="8:8" hidden="1" x14ac:dyDescent="0.35">
      <c r="H1515" s="12"/>
    </row>
    <row r="1516" spans="8:8" hidden="1" x14ac:dyDescent="0.35">
      <c r="H1516" s="12"/>
    </row>
    <row r="1517" spans="8:8" hidden="1" x14ac:dyDescent="0.35">
      <c r="H1517" s="12"/>
    </row>
    <row r="1518" spans="8:8" hidden="1" x14ac:dyDescent="0.35">
      <c r="H1518" s="12"/>
    </row>
    <row r="1519" spans="8:8" hidden="1" x14ac:dyDescent="0.35">
      <c r="H1519" s="12"/>
    </row>
    <row r="1520" spans="8:8" hidden="1" x14ac:dyDescent="0.35">
      <c r="H1520" s="12"/>
    </row>
    <row r="1521" spans="8:8" hidden="1" x14ac:dyDescent="0.35">
      <c r="H1521" s="12"/>
    </row>
    <row r="1522" spans="8:8" hidden="1" x14ac:dyDescent="0.35">
      <c r="H1522" s="12"/>
    </row>
    <row r="1523" spans="8:8" hidden="1" x14ac:dyDescent="0.35">
      <c r="H1523" s="12"/>
    </row>
    <row r="1524" spans="8:8" hidden="1" x14ac:dyDescent="0.35">
      <c r="H1524" s="12"/>
    </row>
    <row r="1525" spans="8:8" hidden="1" x14ac:dyDescent="0.35">
      <c r="H1525" s="12"/>
    </row>
    <row r="1526" spans="8:8" hidden="1" x14ac:dyDescent="0.35">
      <c r="H1526" s="12"/>
    </row>
    <row r="1527" spans="8:8" hidden="1" x14ac:dyDescent="0.35">
      <c r="H1527" s="12"/>
    </row>
    <row r="1528" spans="8:8" hidden="1" x14ac:dyDescent="0.35">
      <c r="H1528" s="12"/>
    </row>
    <row r="1529" spans="8:8" hidden="1" x14ac:dyDescent="0.35">
      <c r="H1529" s="12"/>
    </row>
    <row r="1530" spans="8:8" hidden="1" x14ac:dyDescent="0.35">
      <c r="H1530" s="12"/>
    </row>
    <row r="1531" spans="8:8" hidden="1" x14ac:dyDescent="0.35">
      <c r="H1531" s="12"/>
    </row>
    <row r="1532" spans="8:8" hidden="1" x14ac:dyDescent="0.35">
      <c r="H1532" s="12"/>
    </row>
    <row r="1533" spans="8:8" hidden="1" x14ac:dyDescent="0.35">
      <c r="H1533" s="12"/>
    </row>
    <row r="1534" spans="8:8" hidden="1" x14ac:dyDescent="0.35">
      <c r="H1534" s="12"/>
    </row>
    <row r="1535" spans="8:8" hidden="1" x14ac:dyDescent="0.35">
      <c r="H1535" s="12"/>
    </row>
    <row r="1536" spans="8:8" hidden="1" x14ac:dyDescent="0.35">
      <c r="H1536" s="12"/>
    </row>
    <row r="1537" spans="8:8" hidden="1" x14ac:dyDescent="0.35">
      <c r="H1537" s="12"/>
    </row>
    <row r="1538" spans="8:8" hidden="1" x14ac:dyDescent="0.35">
      <c r="H1538" s="12"/>
    </row>
    <row r="1539" spans="8:8" hidden="1" x14ac:dyDescent="0.35">
      <c r="H1539" s="12"/>
    </row>
    <row r="1540" spans="8:8" hidden="1" x14ac:dyDescent="0.35">
      <c r="H1540" s="12"/>
    </row>
    <row r="1541" spans="8:8" hidden="1" x14ac:dyDescent="0.35">
      <c r="H1541" s="12"/>
    </row>
    <row r="1542" spans="8:8" hidden="1" x14ac:dyDescent="0.35">
      <c r="H1542" s="12"/>
    </row>
    <row r="1543" spans="8:8" hidden="1" x14ac:dyDescent="0.35">
      <c r="H1543" s="12"/>
    </row>
    <row r="1544" spans="8:8" hidden="1" x14ac:dyDescent="0.35">
      <c r="H1544" s="12"/>
    </row>
    <row r="1545" spans="8:8" hidden="1" x14ac:dyDescent="0.35">
      <c r="H1545" s="12"/>
    </row>
    <row r="1546" spans="8:8" hidden="1" x14ac:dyDescent="0.35">
      <c r="H1546" s="12"/>
    </row>
    <row r="1547" spans="8:8" hidden="1" x14ac:dyDescent="0.35">
      <c r="H1547" s="12"/>
    </row>
    <row r="1548" spans="8:8" hidden="1" x14ac:dyDescent="0.35">
      <c r="H1548" s="12"/>
    </row>
    <row r="1549" spans="8:8" hidden="1" x14ac:dyDescent="0.35">
      <c r="H1549" s="12"/>
    </row>
    <row r="1550" spans="8:8" hidden="1" x14ac:dyDescent="0.35">
      <c r="H1550" s="12"/>
    </row>
    <row r="1551" spans="8:8" hidden="1" x14ac:dyDescent="0.35">
      <c r="H1551" s="12"/>
    </row>
    <row r="1552" spans="8:8" hidden="1" x14ac:dyDescent="0.35">
      <c r="H1552" s="12"/>
    </row>
    <row r="1553" spans="8:8" hidden="1" x14ac:dyDescent="0.35">
      <c r="H1553" s="12"/>
    </row>
    <row r="1554" spans="8:8" hidden="1" x14ac:dyDescent="0.35">
      <c r="H1554" s="12"/>
    </row>
    <row r="1555" spans="8:8" hidden="1" x14ac:dyDescent="0.35">
      <c r="H1555" s="12"/>
    </row>
    <row r="1556" spans="8:8" hidden="1" x14ac:dyDescent="0.35">
      <c r="H1556" s="12"/>
    </row>
    <row r="1557" spans="8:8" hidden="1" x14ac:dyDescent="0.35">
      <c r="H1557" s="12"/>
    </row>
    <row r="1558" spans="8:8" hidden="1" x14ac:dyDescent="0.35">
      <c r="H1558" s="12"/>
    </row>
    <row r="1559" spans="8:8" hidden="1" x14ac:dyDescent="0.35">
      <c r="H1559" s="12"/>
    </row>
    <row r="1560" spans="8:8" hidden="1" x14ac:dyDescent="0.35">
      <c r="H1560" s="12"/>
    </row>
    <row r="1561" spans="8:8" hidden="1" x14ac:dyDescent="0.35">
      <c r="H1561" s="12"/>
    </row>
    <row r="1562" spans="8:8" hidden="1" x14ac:dyDescent="0.35">
      <c r="H1562" s="12"/>
    </row>
    <row r="1563" spans="8:8" hidden="1" x14ac:dyDescent="0.35">
      <c r="H1563" s="12"/>
    </row>
    <row r="1564" spans="8:8" hidden="1" x14ac:dyDescent="0.35">
      <c r="H1564" s="12"/>
    </row>
    <row r="1565" spans="8:8" hidden="1" x14ac:dyDescent="0.35">
      <c r="H1565" s="12"/>
    </row>
    <row r="1566" spans="8:8" hidden="1" x14ac:dyDescent="0.35">
      <c r="H1566" s="12"/>
    </row>
    <row r="1567" spans="8:8" hidden="1" x14ac:dyDescent="0.35">
      <c r="H1567" s="12"/>
    </row>
    <row r="1568" spans="8:8" hidden="1" x14ac:dyDescent="0.35">
      <c r="H1568" s="12"/>
    </row>
    <row r="1569" spans="8:8" hidden="1" x14ac:dyDescent="0.35">
      <c r="H1569" s="12"/>
    </row>
    <row r="1570" spans="8:8" hidden="1" x14ac:dyDescent="0.35">
      <c r="H1570" s="12"/>
    </row>
    <row r="1571" spans="8:8" hidden="1" x14ac:dyDescent="0.35">
      <c r="H1571" s="12"/>
    </row>
    <row r="1572" spans="8:8" hidden="1" x14ac:dyDescent="0.35">
      <c r="H1572" s="12"/>
    </row>
    <row r="1573" spans="8:8" hidden="1" x14ac:dyDescent="0.35">
      <c r="H1573" s="12"/>
    </row>
    <row r="1574" spans="8:8" hidden="1" x14ac:dyDescent="0.35">
      <c r="H1574" s="12"/>
    </row>
    <row r="1575" spans="8:8" hidden="1" x14ac:dyDescent="0.35">
      <c r="H1575" s="12"/>
    </row>
    <row r="1576" spans="8:8" hidden="1" x14ac:dyDescent="0.35">
      <c r="H1576" s="12"/>
    </row>
    <row r="1577" spans="8:8" hidden="1" x14ac:dyDescent="0.35">
      <c r="H1577" s="12"/>
    </row>
    <row r="1578" spans="8:8" hidden="1" x14ac:dyDescent="0.35">
      <c r="H1578" s="12"/>
    </row>
    <row r="1579" spans="8:8" hidden="1" x14ac:dyDescent="0.35">
      <c r="H1579" s="12"/>
    </row>
    <row r="1580" spans="8:8" hidden="1" x14ac:dyDescent="0.35">
      <c r="H1580" s="12"/>
    </row>
    <row r="1581" spans="8:8" hidden="1" x14ac:dyDescent="0.35">
      <c r="H1581" s="12"/>
    </row>
    <row r="1582" spans="8:8" hidden="1" x14ac:dyDescent="0.35">
      <c r="H1582" s="12"/>
    </row>
    <row r="1583" spans="8:8" hidden="1" x14ac:dyDescent="0.35">
      <c r="H1583" s="12"/>
    </row>
    <row r="1584" spans="8:8" hidden="1" x14ac:dyDescent="0.35">
      <c r="H1584" s="12"/>
    </row>
    <row r="1585" spans="8:8" hidden="1" x14ac:dyDescent="0.35">
      <c r="H1585" s="12"/>
    </row>
    <row r="1586" spans="8:8" hidden="1" x14ac:dyDescent="0.35">
      <c r="H1586" s="12"/>
    </row>
    <row r="1587" spans="8:8" hidden="1" x14ac:dyDescent="0.35">
      <c r="H1587" s="12"/>
    </row>
    <row r="1588" spans="8:8" hidden="1" x14ac:dyDescent="0.35">
      <c r="H1588" s="12"/>
    </row>
    <row r="1589" spans="8:8" hidden="1" x14ac:dyDescent="0.35">
      <c r="H1589" s="12"/>
    </row>
    <row r="1590" spans="8:8" hidden="1" x14ac:dyDescent="0.35">
      <c r="H1590" s="12"/>
    </row>
    <row r="1591" spans="8:8" hidden="1" x14ac:dyDescent="0.35">
      <c r="H1591" s="12"/>
    </row>
    <row r="1592" spans="8:8" hidden="1" x14ac:dyDescent="0.35">
      <c r="H1592" s="12"/>
    </row>
    <row r="1593" spans="8:8" hidden="1" x14ac:dyDescent="0.35">
      <c r="H1593" s="12"/>
    </row>
    <row r="1594" spans="8:8" hidden="1" x14ac:dyDescent="0.35">
      <c r="H1594" s="12"/>
    </row>
    <row r="1595" spans="8:8" hidden="1" x14ac:dyDescent="0.35">
      <c r="H1595" s="12"/>
    </row>
    <row r="1596" spans="8:8" hidden="1" x14ac:dyDescent="0.35">
      <c r="H1596" s="12"/>
    </row>
    <row r="1597" spans="8:8" hidden="1" x14ac:dyDescent="0.35">
      <c r="H1597" s="12"/>
    </row>
    <row r="1598" spans="8:8" hidden="1" x14ac:dyDescent="0.35">
      <c r="H1598" s="12"/>
    </row>
    <row r="1599" spans="8:8" hidden="1" x14ac:dyDescent="0.35">
      <c r="H1599" s="12"/>
    </row>
    <row r="1600" spans="8:8" hidden="1" x14ac:dyDescent="0.35">
      <c r="H1600" s="12"/>
    </row>
    <row r="1601" spans="8:8" hidden="1" x14ac:dyDescent="0.35">
      <c r="H1601" s="12"/>
    </row>
    <row r="1602" spans="8:8" hidden="1" x14ac:dyDescent="0.35">
      <c r="H1602" s="12"/>
    </row>
    <row r="1603" spans="8:8" hidden="1" x14ac:dyDescent="0.35">
      <c r="H1603" s="12"/>
    </row>
    <row r="1604" spans="8:8" hidden="1" x14ac:dyDescent="0.35">
      <c r="H1604" s="12"/>
    </row>
    <row r="1605" spans="8:8" hidden="1" x14ac:dyDescent="0.35">
      <c r="H1605" s="12"/>
    </row>
    <row r="1606" spans="8:8" hidden="1" x14ac:dyDescent="0.35">
      <c r="H1606" s="12"/>
    </row>
    <row r="1607" spans="8:8" hidden="1" x14ac:dyDescent="0.35">
      <c r="H1607" s="12"/>
    </row>
    <row r="1608" spans="8:8" hidden="1" x14ac:dyDescent="0.35">
      <c r="H1608" s="12"/>
    </row>
    <row r="1609" spans="8:8" hidden="1" x14ac:dyDescent="0.35">
      <c r="H1609" s="12"/>
    </row>
    <row r="1610" spans="8:8" hidden="1" x14ac:dyDescent="0.35">
      <c r="H1610" s="12"/>
    </row>
    <row r="1611" spans="8:8" hidden="1" x14ac:dyDescent="0.35">
      <c r="H1611" s="12"/>
    </row>
    <row r="1612" spans="8:8" hidden="1" x14ac:dyDescent="0.35">
      <c r="H1612" s="12"/>
    </row>
    <row r="1613" spans="8:8" hidden="1" x14ac:dyDescent="0.35">
      <c r="H1613" s="12"/>
    </row>
    <row r="1614" spans="8:8" hidden="1" x14ac:dyDescent="0.35">
      <c r="H1614" s="12"/>
    </row>
    <row r="1615" spans="8:8" hidden="1" x14ac:dyDescent="0.35">
      <c r="H1615" s="12"/>
    </row>
    <row r="1616" spans="8:8" hidden="1" x14ac:dyDescent="0.35">
      <c r="H1616" s="12"/>
    </row>
    <row r="1617" spans="8:8" hidden="1" x14ac:dyDescent="0.35">
      <c r="H1617" s="12"/>
    </row>
    <row r="1618" spans="8:8" hidden="1" x14ac:dyDescent="0.35">
      <c r="H1618" s="12"/>
    </row>
    <row r="1619" spans="8:8" hidden="1" x14ac:dyDescent="0.35">
      <c r="H1619" s="12"/>
    </row>
    <row r="1620" spans="8:8" hidden="1" x14ac:dyDescent="0.35">
      <c r="H1620" s="12"/>
    </row>
    <row r="1621" spans="8:8" hidden="1" x14ac:dyDescent="0.35">
      <c r="H1621" s="12"/>
    </row>
    <row r="1622" spans="8:8" hidden="1" x14ac:dyDescent="0.35">
      <c r="H1622" s="12"/>
    </row>
    <row r="1623" spans="8:8" hidden="1" x14ac:dyDescent="0.35">
      <c r="H1623" s="12"/>
    </row>
    <row r="1624" spans="8:8" hidden="1" x14ac:dyDescent="0.35">
      <c r="H1624" s="12"/>
    </row>
    <row r="1625" spans="8:8" hidden="1" x14ac:dyDescent="0.35">
      <c r="H1625" s="12"/>
    </row>
    <row r="1626" spans="8:8" hidden="1" x14ac:dyDescent="0.35">
      <c r="H1626" s="12"/>
    </row>
    <row r="1627" spans="8:8" hidden="1" x14ac:dyDescent="0.35">
      <c r="H1627" s="12"/>
    </row>
    <row r="1628" spans="8:8" hidden="1" x14ac:dyDescent="0.35">
      <c r="H1628" s="12"/>
    </row>
    <row r="1629" spans="8:8" hidden="1" x14ac:dyDescent="0.35">
      <c r="H1629" s="12"/>
    </row>
    <row r="1630" spans="8:8" hidden="1" x14ac:dyDescent="0.35">
      <c r="H1630" s="12"/>
    </row>
    <row r="1631" spans="8:8" hidden="1" x14ac:dyDescent="0.35">
      <c r="H1631" s="12"/>
    </row>
    <row r="1632" spans="8:8" hidden="1" x14ac:dyDescent="0.35">
      <c r="H1632" s="12"/>
    </row>
    <row r="1633" spans="8:8" hidden="1" x14ac:dyDescent="0.35">
      <c r="H1633" s="12"/>
    </row>
    <row r="1634" spans="8:8" hidden="1" x14ac:dyDescent="0.35">
      <c r="H1634" s="12"/>
    </row>
    <row r="1635" spans="8:8" hidden="1" x14ac:dyDescent="0.35">
      <c r="H1635" s="12"/>
    </row>
    <row r="1636" spans="8:8" hidden="1" x14ac:dyDescent="0.35">
      <c r="H1636" s="12"/>
    </row>
    <row r="1637" spans="8:8" hidden="1" x14ac:dyDescent="0.35">
      <c r="H1637" s="12"/>
    </row>
    <row r="1638" spans="8:8" hidden="1" x14ac:dyDescent="0.35">
      <c r="H1638" s="12"/>
    </row>
    <row r="1639" spans="8:8" hidden="1" x14ac:dyDescent="0.35">
      <c r="H1639" s="12"/>
    </row>
    <row r="1640" spans="8:8" hidden="1" x14ac:dyDescent="0.35">
      <c r="H1640" s="12"/>
    </row>
    <row r="1641" spans="8:8" hidden="1" x14ac:dyDescent="0.35">
      <c r="H1641" s="12"/>
    </row>
    <row r="1642" spans="8:8" hidden="1" x14ac:dyDescent="0.35">
      <c r="H1642" s="12"/>
    </row>
    <row r="1643" spans="8:8" hidden="1" x14ac:dyDescent="0.35">
      <c r="H1643" s="12"/>
    </row>
    <row r="1644" spans="8:8" hidden="1" x14ac:dyDescent="0.35">
      <c r="H1644" s="12"/>
    </row>
    <row r="1645" spans="8:8" hidden="1" x14ac:dyDescent="0.35">
      <c r="H1645" s="12"/>
    </row>
    <row r="1646" spans="8:8" hidden="1" x14ac:dyDescent="0.35">
      <c r="H1646" s="12"/>
    </row>
    <row r="1647" spans="8:8" hidden="1" x14ac:dyDescent="0.35">
      <c r="H1647" s="12"/>
    </row>
    <row r="1648" spans="8:8" hidden="1" x14ac:dyDescent="0.35">
      <c r="H1648" s="12"/>
    </row>
    <row r="1649" spans="8:8" hidden="1" x14ac:dyDescent="0.35">
      <c r="H1649" s="12"/>
    </row>
    <row r="1650" spans="8:8" hidden="1" x14ac:dyDescent="0.35">
      <c r="H1650" s="12"/>
    </row>
    <row r="1651" spans="8:8" hidden="1" x14ac:dyDescent="0.35">
      <c r="H1651" s="12"/>
    </row>
    <row r="1652" spans="8:8" hidden="1" x14ac:dyDescent="0.35">
      <c r="H1652" s="12"/>
    </row>
    <row r="1653" spans="8:8" hidden="1" x14ac:dyDescent="0.35">
      <c r="H1653" s="12"/>
    </row>
    <row r="1654" spans="8:8" hidden="1" x14ac:dyDescent="0.35">
      <c r="H1654" s="12"/>
    </row>
    <row r="1655" spans="8:8" hidden="1" x14ac:dyDescent="0.35">
      <c r="H1655" s="12"/>
    </row>
    <row r="1656" spans="8:8" hidden="1" x14ac:dyDescent="0.35">
      <c r="H1656" s="12"/>
    </row>
    <row r="1657" spans="8:8" hidden="1" x14ac:dyDescent="0.35">
      <c r="H1657" s="12"/>
    </row>
    <row r="1658" spans="8:8" hidden="1" x14ac:dyDescent="0.35">
      <c r="H1658" s="12"/>
    </row>
    <row r="1659" spans="8:8" hidden="1" x14ac:dyDescent="0.35">
      <c r="H1659" s="12"/>
    </row>
    <row r="1660" spans="8:8" hidden="1" x14ac:dyDescent="0.35">
      <c r="H1660" s="12"/>
    </row>
    <row r="1661" spans="8:8" hidden="1" x14ac:dyDescent="0.35">
      <c r="H1661" s="12"/>
    </row>
    <row r="1662" spans="8:8" hidden="1" x14ac:dyDescent="0.35">
      <c r="H1662" s="12"/>
    </row>
    <row r="1663" spans="8:8" hidden="1" x14ac:dyDescent="0.35">
      <c r="H1663" s="12"/>
    </row>
    <row r="1664" spans="8:8" hidden="1" x14ac:dyDescent="0.35">
      <c r="H1664" s="12"/>
    </row>
    <row r="1665" spans="8:8" hidden="1" x14ac:dyDescent="0.35">
      <c r="H1665" s="12"/>
    </row>
    <row r="1666" spans="8:8" hidden="1" x14ac:dyDescent="0.35">
      <c r="H1666" s="12"/>
    </row>
    <row r="1667" spans="8:8" hidden="1" x14ac:dyDescent="0.35">
      <c r="H1667" s="12"/>
    </row>
    <row r="1668" spans="8:8" hidden="1" x14ac:dyDescent="0.35">
      <c r="H1668" s="12"/>
    </row>
    <row r="1669" spans="8:8" hidden="1" x14ac:dyDescent="0.35">
      <c r="H1669" s="12"/>
    </row>
    <row r="1670" spans="8:8" hidden="1" x14ac:dyDescent="0.35">
      <c r="H1670" s="12"/>
    </row>
    <row r="1671" spans="8:8" hidden="1" x14ac:dyDescent="0.35">
      <c r="H1671" s="12"/>
    </row>
    <row r="1672" spans="8:8" hidden="1" x14ac:dyDescent="0.35">
      <c r="H1672" s="12"/>
    </row>
    <row r="1673" spans="8:8" hidden="1" x14ac:dyDescent="0.35">
      <c r="H1673" s="12"/>
    </row>
    <row r="1674" spans="8:8" hidden="1" x14ac:dyDescent="0.35">
      <c r="H1674" s="12"/>
    </row>
    <row r="1675" spans="8:8" hidden="1" x14ac:dyDescent="0.35">
      <c r="H1675" s="12"/>
    </row>
    <row r="1676" spans="8:8" hidden="1" x14ac:dyDescent="0.35">
      <c r="H1676" s="12"/>
    </row>
    <row r="1677" spans="8:8" hidden="1" x14ac:dyDescent="0.35">
      <c r="H1677" s="12"/>
    </row>
    <row r="1678" spans="8:8" hidden="1" x14ac:dyDescent="0.35">
      <c r="H1678" s="12"/>
    </row>
    <row r="1679" spans="8:8" hidden="1" x14ac:dyDescent="0.35">
      <c r="H1679" s="12"/>
    </row>
    <row r="1680" spans="8:8" hidden="1" x14ac:dyDescent="0.35">
      <c r="H1680" s="12"/>
    </row>
    <row r="1681" spans="8:8" hidden="1" x14ac:dyDescent="0.35">
      <c r="H1681" s="12"/>
    </row>
    <row r="1682" spans="8:8" hidden="1" x14ac:dyDescent="0.35">
      <c r="H1682" s="12"/>
    </row>
    <row r="1683" spans="8:8" hidden="1" x14ac:dyDescent="0.35">
      <c r="H1683" s="12"/>
    </row>
    <row r="1684" spans="8:8" hidden="1" x14ac:dyDescent="0.35">
      <c r="H1684" s="12"/>
    </row>
    <row r="1685" spans="8:8" hidden="1" x14ac:dyDescent="0.35">
      <c r="H1685" s="12"/>
    </row>
    <row r="1686" spans="8:8" hidden="1" x14ac:dyDescent="0.35">
      <c r="H1686" s="12"/>
    </row>
    <row r="1687" spans="8:8" hidden="1" x14ac:dyDescent="0.35">
      <c r="H1687" s="12"/>
    </row>
    <row r="1688" spans="8:8" hidden="1" x14ac:dyDescent="0.35">
      <c r="H1688" s="12"/>
    </row>
    <row r="1689" spans="8:8" hidden="1" x14ac:dyDescent="0.35">
      <c r="H1689" s="12"/>
    </row>
    <row r="1690" spans="8:8" hidden="1" x14ac:dyDescent="0.35">
      <c r="H1690" s="12"/>
    </row>
    <row r="1691" spans="8:8" hidden="1" x14ac:dyDescent="0.35">
      <c r="H1691" s="12"/>
    </row>
    <row r="1692" spans="8:8" hidden="1" x14ac:dyDescent="0.35">
      <c r="H1692" s="12"/>
    </row>
    <row r="1693" spans="8:8" hidden="1" x14ac:dyDescent="0.35">
      <c r="H1693" s="12"/>
    </row>
    <row r="1694" spans="8:8" hidden="1" x14ac:dyDescent="0.35">
      <c r="H1694" s="12"/>
    </row>
    <row r="1695" spans="8:8" hidden="1" x14ac:dyDescent="0.35">
      <c r="H1695" s="12"/>
    </row>
    <row r="1696" spans="8:8" hidden="1" x14ac:dyDescent="0.35">
      <c r="H1696" s="12"/>
    </row>
    <row r="1697" spans="8:8" hidden="1" x14ac:dyDescent="0.35">
      <c r="H1697" s="12"/>
    </row>
    <row r="1698" spans="8:8" hidden="1" x14ac:dyDescent="0.35">
      <c r="H1698" s="12"/>
    </row>
    <row r="1699" spans="8:8" hidden="1" x14ac:dyDescent="0.35">
      <c r="H1699" s="12"/>
    </row>
    <row r="1700" spans="8:8" hidden="1" x14ac:dyDescent="0.35">
      <c r="H1700" s="12"/>
    </row>
    <row r="1701" spans="8:8" hidden="1" x14ac:dyDescent="0.35">
      <c r="H1701" s="12"/>
    </row>
    <row r="1702" spans="8:8" hidden="1" x14ac:dyDescent="0.35">
      <c r="H1702" s="12"/>
    </row>
    <row r="1703" spans="8:8" hidden="1" x14ac:dyDescent="0.35">
      <c r="H1703" s="12"/>
    </row>
    <row r="1704" spans="8:8" hidden="1" x14ac:dyDescent="0.35">
      <c r="H1704" s="12"/>
    </row>
    <row r="1705" spans="8:8" hidden="1" x14ac:dyDescent="0.35">
      <c r="H1705" s="12"/>
    </row>
    <row r="1706" spans="8:8" hidden="1" x14ac:dyDescent="0.35">
      <c r="H1706" s="12"/>
    </row>
    <row r="1707" spans="8:8" hidden="1" x14ac:dyDescent="0.35">
      <c r="H1707" s="12"/>
    </row>
    <row r="1708" spans="8:8" hidden="1" x14ac:dyDescent="0.35">
      <c r="H1708" s="12"/>
    </row>
    <row r="1709" spans="8:8" hidden="1" x14ac:dyDescent="0.35">
      <c r="H1709" s="12"/>
    </row>
    <row r="1710" spans="8:8" hidden="1" x14ac:dyDescent="0.35">
      <c r="H1710" s="12"/>
    </row>
    <row r="1711" spans="8:8" hidden="1" x14ac:dyDescent="0.35">
      <c r="H1711" s="12"/>
    </row>
    <row r="1712" spans="8:8" hidden="1" x14ac:dyDescent="0.35">
      <c r="H1712" s="12"/>
    </row>
    <row r="1713" spans="8:8" hidden="1" x14ac:dyDescent="0.35">
      <c r="H1713" s="12"/>
    </row>
    <row r="1714" spans="8:8" hidden="1" x14ac:dyDescent="0.35">
      <c r="H1714" s="12"/>
    </row>
    <row r="1715" spans="8:8" hidden="1" x14ac:dyDescent="0.35">
      <c r="H1715" s="12"/>
    </row>
    <row r="1716" spans="8:8" hidden="1" x14ac:dyDescent="0.35">
      <c r="H1716" s="12"/>
    </row>
    <row r="1717" spans="8:8" hidden="1" x14ac:dyDescent="0.35">
      <c r="H1717" s="12"/>
    </row>
    <row r="1718" spans="8:8" hidden="1" x14ac:dyDescent="0.35">
      <c r="H1718" s="12"/>
    </row>
    <row r="1719" spans="8:8" hidden="1" x14ac:dyDescent="0.35">
      <c r="H1719" s="12"/>
    </row>
    <row r="1720" spans="8:8" hidden="1" x14ac:dyDescent="0.35">
      <c r="H1720" s="12"/>
    </row>
    <row r="1721" spans="8:8" hidden="1" x14ac:dyDescent="0.35">
      <c r="H1721" s="12"/>
    </row>
    <row r="1722" spans="8:8" hidden="1" x14ac:dyDescent="0.35">
      <c r="H1722" s="12"/>
    </row>
    <row r="1723" spans="8:8" hidden="1" x14ac:dyDescent="0.35">
      <c r="H1723" s="12"/>
    </row>
    <row r="1724" spans="8:8" hidden="1" x14ac:dyDescent="0.35">
      <c r="H1724" s="12"/>
    </row>
    <row r="1725" spans="8:8" hidden="1" x14ac:dyDescent="0.35">
      <c r="H1725" s="12"/>
    </row>
    <row r="1726" spans="8:8" hidden="1" x14ac:dyDescent="0.35">
      <c r="H1726" s="12"/>
    </row>
    <row r="1727" spans="8:8" hidden="1" x14ac:dyDescent="0.35">
      <c r="H1727" s="12"/>
    </row>
    <row r="1728" spans="8:8" hidden="1" x14ac:dyDescent="0.35">
      <c r="H1728" s="12"/>
    </row>
    <row r="1729" spans="8:8" hidden="1" x14ac:dyDescent="0.35">
      <c r="H1729" s="12"/>
    </row>
    <row r="1730" spans="8:8" hidden="1" x14ac:dyDescent="0.35">
      <c r="H1730" s="12"/>
    </row>
    <row r="1731" spans="8:8" hidden="1" x14ac:dyDescent="0.35">
      <c r="H1731" s="12"/>
    </row>
    <row r="1732" spans="8:8" hidden="1" x14ac:dyDescent="0.35">
      <c r="H1732" s="12"/>
    </row>
    <row r="1733" spans="8:8" hidden="1" x14ac:dyDescent="0.35">
      <c r="H1733" s="12"/>
    </row>
    <row r="1734" spans="8:8" hidden="1" x14ac:dyDescent="0.35">
      <c r="H1734" s="12"/>
    </row>
    <row r="1735" spans="8:8" hidden="1" x14ac:dyDescent="0.35">
      <c r="H1735" s="12"/>
    </row>
    <row r="1736" spans="8:8" hidden="1" x14ac:dyDescent="0.35">
      <c r="H1736" s="12"/>
    </row>
    <row r="1737" spans="8:8" hidden="1" x14ac:dyDescent="0.35">
      <c r="H1737" s="12"/>
    </row>
    <row r="1738" spans="8:8" hidden="1" x14ac:dyDescent="0.35">
      <c r="H1738" s="12"/>
    </row>
    <row r="1739" spans="8:8" hidden="1" x14ac:dyDescent="0.35">
      <c r="H1739" s="12"/>
    </row>
    <row r="1740" spans="8:8" hidden="1" x14ac:dyDescent="0.35">
      <c r="H1740" s="12"/>
    </row>
    <row r="1741" spans="8:8" hidden="1" x14ac:dyDescent="0.35">
      <c r="H1741" s="12"/>
    </row>
    <row r="1742" spans="8:8" hidden="1" x14ac:dyDescent="0.35">
      <c r="H1742" s="12"/>
    </row>
    <row r="1743" spans="8:8" hidden="1" x14ac:dyDescent="0.35">
      <c r="H1743" s="12"/>
    </row>
    <row r="1744" spans="8:8" hidden="1" x14ac:dyDescent="0.35">
      <c r="H1744" s="12"/>
    </row>
    <row r="1745" spans="8:8" hidden="1" x14ac:dyDescent="0.35">
      <c r="H1745" s="12"/>
    </row>
    <row r="1746" spans="8:8" hidden="1" x14ac:dyDescent="0.35">
      <c r="H1746" s="12"/>
    </row>
    <row r="1747" spans="8:8" hidden="1" x14ac:dyDescent="0.35">
      <c r="H1747" s="12"/>
    </row>
    <row r="1748" spans="8:8" hidden="1" x14ac:dyDescent="0.35">
      <c r="H1748" s="12"/>
    </row>
    <row r="1749" spans="8:8" hidden="1" x14ac:dyDescent="0.35">
      <c r="H1749" s="12"/>
    </row>
    <row r="1750" spans="8:8" hidden="1" x14ac:dyDescent="0.35">
      <c r="H1750" s="12"/>
    </row>
    <row r="1751" spans="8:8" hidden="1" x14ac:dyDescent="0.35">
      <c r="H1751" s="12"/>
    </row>
    <row r="1752" spans="8:8" hidden="1" x14ac:dyDescent="0.35">
      <c r="H1752" s="12"/>
    </row>
    <row r="1753" spans="8:8" hidden="1" x14ac:dyDescent="0.35">
      <c r="H1753" s="12"/>
    </row>
    <row r="1754" spans="8:8" hidden="1" x14ac:dyDescent="0.35">
      <c r="H1754" s="12"/>
    </row>
    <row r="1755" spans="8:8" hidden="1" x14ac:dyDescent="0.35">
      <c r="H1755" s="12"/>
    </row>
    <row r="1756" spans="8:8" hidden="1" x14ac:dyDescent="0.35">
      <c r="H1756" s="12"/>
    </row>
    <row r="1757" spans="8:8" hidden="1" x14ac:dyDescent="0.35">
      <c r="H1757" s="12"/>
    </row>
    <row r="1758" spans="8:8" hidden="1" x14ac:dyDescent="0.35">
      <c r="H1758" s="12"/>
    </row>
    <row r="1759" spans="8:8" hidden="1" x14ac:dyDescent="0.35">
      <c r="H1759" s="12"/>
    </row>
    <row r="1760" spans="8:8" hidden="1" x14ac:dyDescent="0.35">
      <c r="H1760" s="12"/>
    </row>
    <row r="1761" spans="8:8" hidden="1" x14ac:dyDescent="0.35">
      <c r="H1761" s="12"/>
    </row>
    <row r="1762" spans="8:8" hidden="1" x14ac:dyDescent="0.35">
      <c r="H1762" s="12"/>
    </row>
    <row r="1763" spans="8:8" hidden="1" x14ac:dyDescent="0.35">
      <c r="H1763" s="12"/>
    </row>
    <row r="1764" spans="8:8" hidden="1" x14ac:dyDescent="0.35">
      <c r="H1764" s="12"/>
    </row>
    <row r="1765" spans="8:8" hidden="1" x14ac:dyDescent="0.35">
      <c r="H1765" s="12"/>
    </row>
    <row r="1766" spans="8:8" hidden="1" x14ac:dyDescent="0.35">
      <c r="H1766" s="12"/>
    </row>
    <row r="1767" spans="8:8" hidden="1" x14ac:dyDescent="0.35">
      <c r="H1767" s="12"/>
    </row>
    <row r="1768" spans="8:8" hidden="1" x14ac:dyDescent="0.35">
      <c r="H1768" s="12"/>
    </row>
    <row r="1769" spans="8:8" hidden="1" x14ac:dyDescent="0.35">
      <c r="H1769" s="12"/>
    </row>
    <row r="1770" spans="8:8" hidden="1" x14ac:dyDescent="0.35">
      <c r="H1770" s="12"/>
    </row>
    <row r="1771" spans="8:8" hidden="1" x14ac:dyDescent="0.35">
      <c r="H1771" s="12"/>
    </row>
    <row r="1772" spans="8:8" hidden="1" x14ac:dyDescent="0.35">
      <c r="H1772" s="12"/>
    </row>
    <row r="1773" spans="8:8" hidden="1" x14ac:dyDescent="0.35">
      <c r="H1773" s="12"/>
    </row>
    <row r="1774" spans="8:8" hidden="1" x14ac:dyDescent="0.35">
      <c r="H1774" s="12"/>
    </row>
    <row r="1775" spans="8:8" hidden="1" x14ac:dyDescent="0.35">
      <c r="H1775" s="12"/>
    </row>
    <row r="1776" spans="8:8" hidden="1" x14ac:dyDescent="0.35">
      <c r="H1776" s="12"/>
    </row>
    <row r="1777" spans="8:8" hidden="1" x14ac:dyDescent="0.35">
      <c r="H1777" s="12"/>
    </row>
    <row r="1778" spans="8:8" hidden="1" x14ac:dyDescent="0.35">
      <c r="H1778" s="12"/>
    </row>
    <row r="1779" spans="8:8" hidden="1" x14ac:dyDescent="0.35">
      <c r="H1779" s="12"/>
    </row>
    <row r="1780" spans="8:8" hidden="1" x14ac:dyDescent="0.35">
      <c r="H1780" s="12"/>
    </row>
    <row r="1781" spans="8:8" hidden="1" x14ac:dyDescent="0.35">
      <c r="H1781" s="12"/>
    </row>
    <row r="1782" spans="8:8" hidden="1" x14ac:dyDescent="0.35">
      <c r="H1782" s="12"/>
    </row>
    <row r="1783" spans="8:8" hidden="1" x14ac:dyDescent="0.35">
      <c r="H1783" s="12"/>
    </row>
    <row r="1784" spans="8:8" hidden="1" x14ac:dyDescent="0.35">
      <c r="H1784" s="12"/>
    </row>
    <row r="1785" spans="8:8" hidden="1" x14ac:dyDescent="0.35">
      <c r="H1785" s="12"/>
    </row>
    <row r="1786" spans="8:8" hidden="1" x14ac:dyDescent="0.35">
      <c r="H1786" s="12"/>
    </row>
    <row r="1787" spans="8:8" hidden="1" x14ac:dyDescent="0.35">
      <c r="H1787" s="12"/>
    </row>
    <row r="1788" spans="8:8" hidden="1" x14ac:dyDescent="0.35">
      <c r="H1788" s="12"/>
    </row>
    <row r="1789" spans="8:8" hidden="1" x14ac:dyDescent="0.35">
      <c r="H1789" s="12"/>
    </row>
    <row r="1790" spans="8:8" hidden="1" x14ac:dyDescent="0.35">
      <c r="H1790" s="12"/>
    </row>
    <row r="1791" spans="8:8" hidden="1" x14ac:dyDescent="0.35">
      <c r="H1791" s="12"/>
    </row>
    <row r="1792" spans="8:8" hidden="1" x14ac:dyDescent="0.35">
      <c r="H1792" s="12"/>
    </row>
    <row r="1793" spans="8:8" hidden="1" x14ac:dyDescent="0.35">
      <c r="H1793" s="12"/>
    </row>
    <row r="1794" spans="8:8" hidden="1" x14ac:dyDescent="0.35">
      <c r="H1794" s="12"/>
    </row>
    <row r="1795" spans="8:8" hidden="1" x14ac:dyDescent="0.35">
      <c r="H1795" s="12"/>
    </row>
    <row r="1796" spans="8:8" hidden="1" x14ac:dyDescent="0.35">
      <c r="H1796" s="12"/>
    </row>
    <row r="1797" spans="8:8" hidden="1" x14ac:dyDescent="0.35">
      <c r="H1797" s="12"/>
    </row>
    <row r="1798" spans="8:8" hidden="1" x14ac:dyDescent="0.35">
      <c r="H1798" s="12"/>
    </row>
    <row r="1799" spans="8:8" hidden="1" x14ac:dyDescent="0.35">
      <c r="H1799" s="12"/>
    </row>
    <row r="1800" spans="8:8" hidden="1" x14ac:dyDescent="0.35">
      <c r="H1800" s="12"/>
    </row>
    <row r="1801" spans="8:8" hidden="1" x14ac:dyDescent="0.35">
      <c r="H1801" s="12"/>
    </row>
    <row r="1802" spans="8:8" hidden="1" x14ac:dyDescent="0.35">
      <c r="H1802" s="12"/>
    </row>
    <row r="1803" spans="8:8" hidden="1" x14ac:dyDescent="0.35">
      <c r="H1803" s="12"/>
    </row>
    <row r="1804" spans="8:8" hidden="1" x14ac:dyDescent="0.35">
      <c r="H1804" s="12"/>
    </row>
    <row r="1805" spans="8:8" hidden="1" x14ac:dyDescent="0.35">
      <c r="H1805" s="12"/>
    </row>
    <row r="1806" spans="8:8" hidden="1" x14ac:dyDescent="0.35">
      <c r="H1806" s="12"/>
    </row>
    <row r="1807" spans="8:8" hidden="1" x14ac:dyDescent="0.35">
      <c r="H1807" s="12"/>
    </row>
    <row r="1808" spans="8:8" hidden="1" x14ac:dyDescent="0.35">
      <c r="H1808" s="12"/>
    </row>
    <row r="1809" spans="8:8" hidden="1" x14ac:dyDescent="0.35">
      <c r="H1809" s="12"/>
    </row>
    <row r="1810" spans="8:8" hidden="1" x14ac:dyDescent="0.35">
      <c r="H1810" s="12"/>
    </row>
    <row r="1811" spans="8:8" hidden="1" x14ac:dyDescent="0.35">
      <c r="H1811" s="12"/>
    </row>
    <row r="1812" spans="8:8" hidden="1" x14ac:dyDescent="0.35">
      <c r="H1812" s="12"/>
    </row>
    <row r="1813" spans="8:8" hidden="1" x14ac:dyDescent="0.35">
      <c r="H1813" s="12"/>
    </row>
    <row r="1814" spans="8:8" hidden="1" x14ac:dyDescent="0.35">
      <c r="H1814" s="12"/>
    </row>
    <row r="1815" spans="8:8" hidden="1" x14ac:dyDescent="0.35">
      <c r="H1815" s="12"/>
    </row>
    <row r="1816" spans="8:8" hidden="1" x14ac:dyDescent="0.35">
      <c r="H1816" s="12"/>
    </row>
    <row r="1817" spans="8:8" hidden="1" x14ac:dyDescent="0.35">
      <c r="H1817" s="12"/>
    </row>
    <row r="1818" spans="8:8" hidden="1" x14ac:dyDescent="0.35">
      <c r="H1818" s="12"/>
    </row>
    <row r="1819" spans="8:8" hidden="1" x14ac:dyDescent="0.35">
      <c r="H1819" s="12"/>
    </row>
    <row r="1820" spans="8:8" hidden="1" x14ac:dyDescent="0.35">
      <c r="H1820" s="12"/>
    </row>
    <row r="1821" spans="8:8" hidden="1" x14ac:dyDescent="0.35">
      <c r="H1821" s="12"/>
    </row>
    <row r="1822" spans="8:8" hidden="1" x14ac:dyDescent="0.35">
      <c r="H1822" s="12"/>
    </row>
    <row r="1823" spans="8:8" hidden="1" x14ac:dyDescent="0.35">
      <c r="H1823" s="12"/>
    </row>
    <row r="1824" spans="8:8" hidden="1" x14ac:dyDescent="0.35">
      <c r="H1824" s="12"/>
    </row>
    <row r="1825" spans="8:8" hidden="1" x14ac:dyDescent="0.35">
      <c r="H1825" s="12"/>
    </row>
    <row r="1826" spans="8:8" hidden="1" x14ac:dyDescent="0.35">
      <c r="H1826" s="12"/>
    </row>
    <row r="1827" spans="8:8" hidden="1" x14ac:dyDescent="0.35">
      <c r="H1827" s="12"/>
    </row>
    <row r="1828" spans="8:8" hidden="1" x14ac:dyDescent="0.35">
      <c r="H1828" s="12"/>
    </row>
    <row r="1829" spans="8:8" hidden="1" x14ac:dyDescent="0.35">
      <c r="H1829" s="12"/>
    </row>
    <row r="1830" spans="8:8" hidden="1" x14ac:dyDescent="0.35">
      <c r="H1830" s="12"/>
    </row>
    <row r="1831" spans="8:8" hidden="1" x14ac:dyDescent="0.35">
      <c r="H1831" s="12"/>
    </row>
    <row r="1832" spans="8:8" hidden="1" x14ac:dyDescent="0.35">
      <c r="H1832" s="12"/>
    </row>
    <row r="1833" spans="8:8" hidden="1" x14ac:dyDescent="0.35">
      <c r="H1833" s="12"/>
    </row>
    <row r="1834" spans="8:8" hidden="1" x14ac:dyDescent="0.35">
      <c r="H1834" s="12"/>
    </row>
    <row r="1835" spans="8:8" hidden="1" x14ac:dyDescent="0.35">
      <c r="H1835" s="12"/>
    </row>
    <row r="1836" spans="8:8" hidden="1" x14ac:dyDescent="0.35">
      <c r="H1836" s="12"/>
    </row>
    <row r="1837" spans="8:8" hidden="1" x14ac:dyDescent="0.35">
      <c r="H1837" s="12"/>
    </row>
    <row r="1838" spans="8:8" hidden="1" x14ac:dyDescent="0.35">
      <c r="H1838" s="12"/>
    </row>
    <row r="1839" spans="8:8" hidden="1" x14ac:dyDescent="0.35">
      <c r="H1839" s="12"/>
    </row>
    <row r="1840" spans="8:8" hidden="1" x14ac:dyDescent="0.35">
      <c r="H1840" s="12"/>
    </row>
    <row r="1841" spans="8:8" hidden="1" x14ac:dyDescent="0.35">
      <c r="H1841" s="12"/>
    </row>
    <row r="1842" spans="8:8" hidden="1" x14ac:dyDescent="0.35">
      <c r="H1842" s="12"/>
    </row>
    <row r="1843" spans="8:8" hidden="1" x14ac:dyDescent="0.35">
      <c r="H1843" s="12"/>
    </row>
    <row r="1844" spans="8:8" hidden="1" x14ac:dyDescent="0.35">
      <c r="H1844" s="12"/>
    </row>
    <row r="1845" spans="8:8" hidden="1" x14ac:dyDescent="0.35">
      <c r="H1845" s="12"/>
    </row>
    <row r="1846" spans="8:8" hidden="1" x14ac:dyDescent="0.35">
      <c r="H1846" s="12"/>
    </row>
    <row r="1847" spans="8:8" hidden="1" x14ac:dyDescent="0.35">
      <c r="H1847" s="12"/>
    </row>
    <row r="1848" spans="8:8" hidden="1" x14ac:dyDescent="0.35">
      <c r="H1848" s="12"/>
    </row>
    <row r="1849" spans="8:8" hidden="1" x14ac:dyDescent="0.35">
      <c r="H1849" s="12"/>
    </row>
    <row r="1850" spans="8:8" hidden="1" x14ac:dyDescent="0.35">
      <c r="H1850" s="12"/>
    </row>
    <row r="1851" spans="8:8" hidden="1" x14ac:dyDescent="0.35">
      <c r="H1851" s="12"/>
    </row>
    <row r="1852" spans="8:8" hidden="1" x14ac:dyDescent="0.35">
      <c r="H1852" s="12"/>
    </row>
    <row r="1853" spans="8:8" hidden="1" x14ac:dyDescent="0.35">
      <c r="H1853" s="12"/>
    </row>
    <row r="1854" spans="8:8" hidden="1" x14ac:dyDescent="0.35">
      <c r="H1854" s="12"/>
    </row>
    <row r="1855" spans="8:8" hidden="1" x14ac:dyDescent="0.35">
      <c r="H1855" s="12"/>
    </row>
    <row r="1856" spans="8:8" hidden="1" x14ac:dyDescent="0.35">
      <c r="H1856" s="12"/>
    </row>
    <row r="1857" spans="8:8" hidden="1" x14ac:dyDescent="0.35">
      <c r="H1857" s="12"/>
    </row>
    <row r="1858" spans="8:8" hidden="1" x14ac:dyDescent="0.35">
      <c r="H1858" s="12"/>
    </row>
    <row r="1859" spans="8:8" hidden="1" x14ac:dyDescent="0.35">
      <c r="H1859" s="12"/>
    </row>
    <row r="1860" spans="8:8" hidden="1" x14ac:dyDescent="0.35">
      <c r="H1860" s="12"/>
    </row>
    <row r="1861" spans="8:8" hidden="1" x14ac:dyDescent="0.35">
      <c r="H1861" s="12"/>
    </row>
    <row r="1862" spans="8:8" hidden="1" x14ac:dyDescent="0.35">
      <c r="H1862" s="12"/>
    </row>
    <row r="1863" spans="8:8" hidden="1" x14ac:dyDescent="0.35">
      <c r="H1863" s="12"/>
    </row>
    <row r="1864" spans="8:8" hidden="1" x14ac:dyDescent="0.35">
      <c r="H1864" s="12"/>
    </row>
    <row r="1865" spans="8:8" hidden="1" x14ac:dyDescent="0.35">
      <c r="H1865" s="12"/>
    </row>
    <row r="1866" spans="8:8" hidden="1" x14ac:dyDescent="0.35">
      <c r="H1866" s="12"/>
    </row>
    <row r="1867" spans="8:8" hidden="1" x14ac:dyDescent="0.35">
      <c r="H1867" s="12"/>
    </row>
    <row r="1868" spans="8:8" hidden="1" x14ac:dyDescent="0.35">
      <c r="H1868" s="12"/>
    </row>
    <row r="1869" spans="8:8" hidden="1" x14ac:dyDescent="0.35">
      <c r="H1869" s="12"/>
    </row>
    <row r="1870" spans="8:8" hidden="1" x14ac:dyDescent="0.35">
      <c r="H1870" s="12"/>
    </row>
    <row r="1871" spans="8:8" hidden="1" x14ac:dyDescent="0.35">
      <c r="H1871" s="12"/>
    </row>
    <row r="1872" spans="8:8" hidden="1" x14ac:dyDescent="0.35">
      <c r="H1872" s="12"/>
    </row>
    <row r="1873" spans="8:8" hidden="1" x14ac:dyDescent="0.35">
      <c r="H1873" s="12"/>
    </row>
    <row r="1874" spans="8:8" hidden="1" x14ac:dyDescent="0.35">
      <c r="H1874" s="12"/>
    </row>
    <row r="1875" spans="8:8" hidden="1" x14ac:dyDescent="0.35">
      <c r="H1875" s="12"/>
    </row>
    <row r="1876" spans="8:8" hidden="1" x14ac:dyDescent="0.35">
      <c r="H1876" s="12"/>
    </row>
    <row r="1877" spans="8:8" hidden="1" x14ac:dyDescent="0.35">
      <c r="H1877" s="12"/>
    </row>
    <row r="1878" spans="8:8" hidden="1" x14ac:dyDescent="0.35">
      <c r="H1878" s="12"/>
    </row>
    <row r="1879" spans="8:8" hidden="1" x14ac:dyDescent="0.35">
      <c r="H1879" s="12"/>
    </row>
    <row r="1880" spans="8:8" hidden="1" x14ac:dyDescent="0.35">
      <c r="H1880" s="12"/>
    </row>
    <row r="1881" spans="8:8" hidden="1" x14ac:dyDescent="0.35">
      <c r="H1881" s="12"/>
    </row>
    <row r="1882" spans="8:8" hidden="1" x14ac:dyDescent="0.35">
      <c r="H1882" s="12"/>
    </row>
    <row r="1883" spans="8:8" hidden="1" x14ac:dyDescent="0.35">
      <c r="H1883" s="12"/>
    </row>
    <row r="1884" spans="8:8" hidden="1" x14ac:dyDescent="0.35">
      <c r="H1884" s="12"/>
    </row>
    <row r="1885" spans="8:8" hidden="1" x14ac:dyDescent="0.35">
      <c r="H1885" s="12"/>
    </row>
    <row r="1886" spans="8:8" hidden="1" x14ac:dyDescent="0.35">
      <c r="H1886" s="12"/>
    </row>
    <row r="1887" spans="8:8" hidden="1" x14ac:dyDescent="0.35">
      <c r="H1887" s="12"/>
    </row>
    <row r="1888" spans="8:8" hidden="1" x14ac:dyDescent="0.35">
      <c r="H1888" s="12"/>
    </row>
    <row r="1889" spans="8:8" hidden="1" x14ac:dyDescent="0.35">
      <c r="H1889" s="12"/>
    </row>
    <row r="1890" spans="8:8" hidden="1" x14ac:dyDescent="0.35">
      <c r="H1890" s="12"/>
    </row>
    <row r="1891" spans="8:8" hidden="1" x14ac:dyDescent="0.35">
      <c r="H1891" s="12"/>
    </row>
    <row r="1892" spans="8:8" hidden="1" x14ac:dyDescent="0.35">
      <c r="H1892" s="12"/>
    </row>
    <row r="1893" spans="8:8" hidden="1" x14ac:dyDescent="0.35">
      <c r="H1893" s="12"/>
    </row>
    <row r="1894" spans="8:8" hidden="1" x14ac:dyDescent="0.35">
      <c r="H1894" s="12"/>
    </row>
    <row r="1895" spans="8:8" hidden="1" x14ac:dyDescent="0.35">
      <c r="H1895" s="12"/>
    </row>
    <row r="1896" spans="8:8" hidden="1" x14ac:dyDescent="0.35">
      <c r="H1896" s="12"/>
    </row>
    <row r="1897" spans="8:8" hidden="1" x14ac:dyDescent="0.35">
      <c r="H1897" s="12"/>
    </row>
    <row r="1898" spans="8:8" hidden="1" x14ac:dyDescent="0.35">
      <c r="H1898" s="12"/>
    </row>
    <row r="1899" spans="8:8" hidden="1" x14ac:dyDescent="0.35">
      <c r="H1899" s="12"/>
    </row>
    <row r="1900" spans="8:8" hidden="1" x14ac:dyDescent="0.35">
      <c r="H1900" s="12"/>
    </row>
    <row r="1901" spans="8:8" hidden="1" x14ac:dyDescent="0.35">
      <c r="H1901" s="12"/>
    </row>
    <row r="1902" spans="8:8" hidden="1" x14ac:dyDescent="0.35">
      <c r="H1902" s="12"/>
    </row>
    <row r="1903" spans="8:8" hidden="1" x14ac:dyDescent="0.35">
      <c r="H1903" s="12"/>
    </row>
    <row r="1904" spans="8:8" hidden="1" x14ac:dyDescent="0.35">
      <c r="H1904" s="12"/>
    </row>
    <row r="1905" spans="8:8" hidden="1" x14ac:dyDescent="0.35">
      <c r="H1905" s="12"/>
    </row>
    <row r="1906" spans="8:8" hidden="1" x14ac:dyDescent="0.35">
      <c r="H1906" s="12"/>
    </row>
    <row r="1907" spans="8:8" hidden="1" x14ac:dyDescent="0.35">
      <c r="H1907" s="12"/>
    </row>
    <row r="1908" spans="8:8" hidden="1" x14ac:dyDescent="0.35">
      <c r="H1908" s="12"/>
    </row>
    <row r="1909" spans="8:8" hidden="1" x14ac:dyDescent="0.35">
      <c r="H1909" s="12"/>
    </row>
    <row r="1910" spans="8:8" hidden="1" x14ac:dyDescent="0.35">
      <c r="H1910" s="12"/>
    </row>
    <row r="1911" spans="8:8" hidden="1" x14ac:dyDescent="0.35">
      <c r="H1911" s="12"/>
    </row>
    <row r="1912" spans="8:8" hidden="1" x14ac:dyDescent="0.35">
      <c r="H1912" s="12"/>
    </row>
    <row r="1913" spans="8:8" hidden="1" x14ac:dyDescent="0.35">
      <c r="H1913" s="12"/>
    </row>
    <row r="1914" spans="8:8" hidden="1" x14ac:dyDescent="0.35">
      <c r="H1914" s="12"/>
    </row>
    <row r="1915" spans="8:8" hidden="1" x14ac:dyDescent="0.35">
      <c r="H1915" s="12"/>
    </row>
    <row r="1916" spans="8:8" hidden="1" x14ac:dyDescent="0.35">
      <c r="H1916" s="12"/>
    </row>
    <row r="1917" spans="8:8" hidden="1" x14ac:dyDescent="0.35">
      <c r="H1917" s="12"/>
    </row>
    <row r="1918" spans="8:8" hidden="1" x14ac:dyDescent="0.35">
      <c r="H1918" s="12"/>
    </row>
    <row r="1919" spans="8:8" hidden="1" x14ac:dyDescent="0.35">
      <c r="H1919" s="12"/>
    </row>
    <row r="1920" spans="8:8" hidden="1" x14ac:dyDescent="0.35">
      <c r="H1920" s="12"/>
    </row>
    <row r="1921" spans="8:8" hidden="1" x14ac:dyDescent="0.35">
      <c r="H1921" s="12"/>
    </row>
    <row r="1922" spans="8:8" hidden="1" x14ac:dyDescent="0.35">
      <c r="H1922" s="12"/>
    </row>
    <row r="1923" spans="8:8" hidden="1" x14ac:dyDescent="0.35">
      <c r="H1923" s="12"/>
    </row>
    <row r="1924" spans="8:8" hidden="1" x14ac:dyDescent="0.35">
      <c r="H1924" s="12"/>
    </row>
    <row r="1925" spans="8:8" hidden="1" x14ac:dyDescent="0.35">
      <c r="H1925" s="12"/>
    </row>
    <row r="1926" spans="8:8" hidden="1" x14ac:dyDescent="0.35">
      <c r="H1926" s="12"/>
    </row>
    <row r="1927" spans="8:8" hidden="1" x14ac:dyDescent="0.35">
      <c r="H1927" s="12"/>
    </row>
    <row r="1928" spans="8:8" hidden="1" x14ac:dyDescent="0.35">
      <c r="H1928" s="12"/>
    </row>
    <row r="1929" spans="8:8" hidden="1" x14ac:dyDescent="0.35">
      <c r="H1929" s="12"/>
    </row>
    <row r="1930" spans="8:8" hidden="1" x14ac:dyDescent="0.35">
      <c r="H1930" s="12"/>
    </row>
    <row r="1931" spans="8:8" hidden="1" x14ac:dyDescent="0.35">
      <c r="H1931" s="12"/>
    </row>
    <row r="1932" spans="8:8" hidden="1" x14ac:dyDescent="0.35">
      <c r="H1932" s="12"/>
    </row>
    <row r="1933" spans="8:8" hidden="1" x14ac:dyDescent="0.35">
      <c r="H1933" s="12"/>
    </row>
    <row r="1934" spans="8:8" hidden="1" x14ac:dyDescent="0.35">
      <c r="H1934" s="12"/>
    </row>
    <row r="1935" spans="8:8" hidden="1" x14ac:dyDescent="0.35">
      <c r="H1935" s="12"/>
    </row>
    <row r="1936" spans="8:8" hidden="1" x14ac:dyDescent="0.35">
      <c r="H1936" s="12"/>
    </row>
    <row r="1937" spans="8:8" hidden="1" x14ac:dyDescent="0.35">
      <c r="H1937" s="12"/>
    </row>
    <row r="1938" spans="8:8" hidden="1" x14ac:dyDescent="0.35">
      <c r="H1938" s="12"/>
    </row>
    <row r="1939" spans="8:8" hidden="1" x14ac:dyDescent="0.35">
      <c r="H1939" s="12"/>
    </row>
    <row r="1940" spans="8:8" hidden="1" x14ac:dyDescent="0.35">
      <c r="H1940" s="12"/>
    </row>
    <row r="1941" spans="8:8" hidden="1" x14ac:dyDescent="0.35">
      <c r="H1941" s="12"/>
    </row>
    <row r="1942" spans="8:8" hidden="1" x14ac:dyDescent="0.35">
      <c r="H1942" s="12"/>
    </row>
    <row r="1943" spans="8:8" hidden="1" x14ac:dyDescent="0.35">
      <c r="H1943" s="12"/>
    </row>
    <row r="1944" spans="8:8" hidden="1" x14ac:dyDescent="0.35">
      <c r="H1944" s="12"/>
    </row>
    <row r="1945" spans="8:8" hidden="1" x14ac:dyDescent="0.35">
      <c r="H1945" s="12"/>
    </row>
    <row r="1946" spans="8:8" hidden="1" x14ac:dyDescent="0.35">
      <c r="H1946" s="12"/>
    </row>
    <row r="1947" spans="8:8" hidden="1" x14ac:dyDescent="0.35">
      <c r="H1947" s="12"/>
    </row>
    <row r="1948" spans="8:8" hidden="1" x14ac:dyDescent="0.35">
      <c r="H1948" s="12"/>
    </row>
    <row r="1949" spans="8:8" hidden="1" x14ac:dyDescent="0.35">
      <c r="H1949" s="12"/>
    </row>
    <row r="1950" spans="8:8" hidden="1" x14ac:dyDescent="0.35">
      <c r="H1950" s="12"/>
    </row>
    <row r="1951" spans="8:8" hidden="1" x14ac:dyDescent="0.35">
      <c r="H1951" s="12"/>
    </row>
    <row r="1952" spans="8:8" hidden="1" x14ac:dyDescent="0.35">
      <c r="H1952" s="12"/>
    </row>
    <row r="1953" spans="8:8" hidden="1" x14ac:dyDescent="0.35">
      <c r="H1953" s="12"/>
    </row>
    <row r="1954" spans="8:8" hidden="1" x14ac:dyDescent="0.35">
      <c r="H1954" s="12"/>
    </row>
    <row r="1955" spans="8:8" hidden="1" x14ac:dyDescent="0.35">
      <c r="H1955" s="12"/>
    </row>
    <row r="1956" spans="8:8" hidden="1" x14ac:dyDescent="0.35">
      <c r="H1956" s="12"/>
    </row>
    <row r="1957" spans="8:8" hidden="1" x14ac:dyDescent="0.35">
      <c r="H1957" s="12"/>
    </row>
    <row r="1958" spans="8:8" hidden="1" x14ac:dyDescent="0.35">
      <c r="H1958" s="12"/>
    </row>
    <row r="1959" spans="8:8" hidden="1" x14ac:dyDescent="0.35">
      <c r="H1959" s="12"/>
    </row>
    <row r="1960" spans="8:8" hidden="1" x14ac:dyDescent="0.35">
      <c r="H1960" s="12"/>
    </row>
    <row r="1961" spans="8:8" hidden="1" x14ac:dyDescent="0.35">
      <c r="H1961" s="12"/>
    </row>
    <row r="1962" spans="8:8" hidden="1" x14ac:dyDescent="0.35">
      <c r="H1962" s="12"/>
    </row>
    <row r="1963" spans="8:8" hidden="1" x14ac:dyDescent="0.35">
      <c r="H1963" s="12"/>
    </row>
    <row r="1964" spans="8:8" hidden="1" x14ac:dyDescent="0.35">
      <c r="H1964" s="12"/>
    </row>
    <row r="1965" spans="8:8" hidden="1" x14ac:dyDescent="0.35">
      <c r="H1965" s="12"/>
    </row>
    <row r="1966" spans="8:8" hidden="1" x14ac:dyDescent="0.35">
      <c r="H1966" s="12"/>
    </row>
    <row r="1967" spans="8:8" hidden="1" x14ac:dyDescent="0.35">
      <c r="H1967" s="12"/>
    </row>
    <row r="1968" spans="8:8" hidden="1" x14ac:dyDescent="0.35">
      <c r="H1968" s="12"/>
    </row>
    <row r="1969" spans="8:8" hidden="1" x14ac:dyDescent="0.35">
      <c r="H1969" s="12"/>
    </row>
    <row r="1970" spans="8:8" hidden="1" x14ac:dyDescent="0.35">
      <c r="H1970" s="12"/>
    </row>
    <row r="1971" spans="8:8" hidden="1" x14ac:dyDescent="0.35">
      <c r="H1971" s="12"/>
    </row>
    <row r="1972" spans="8:8" hidden="1" x14ac:dyDescent="0.35">
      <c r="H1972" s="12"/>
    </row>
    <row r="1973" spans="8:8" hidden="1" x14ac:dyDescent="0.35">
      <c r="H1973" s="12"/>
    </row>
    <row r="1974" spans="8:8" hidden="1" x14ac:dyDescent="0.35">
      <c r="H1974" s="12"/>
    </row>
    <row r="1975" spans="8:8" hidden="1" x14ac:dyDescent="0.35">
      <c r="H1975" s="12"/>
    </row>
    <row r="1976" spans="8:8" hidden="1" x14ac:dyDescent="0.35">
      <c r="H1976" s="12"/>
    </row>
    <row r="1977" spans="8:8" hidden="1" x14ac:dyDescent="0.35">
      <c r="H1977" s="12"/>
    </row>
    <row r="1978" spans="8:8" hidden="1" x14ac:dyDescent="0.35">
      <c r="H1978" s="12"/>
    </row>
    <row r="1979" spans="8:8" hidden="1" x14ac:dyDescent="0.35">
      <c r="H1979" s="12"/>
    </row>
    <row r="1980" spans="8:8" hidden="1" x14ac:dyDescent="0.35">
      <c r="H1980" s="12"/>
    </row>
    <row r="1981" spans="8:8" hidden="1" x14ac:dyDescent="0.35">
      <c r="H1981" s="12"/>
    </row>
    <row r="1982" spans="8:8" hidden="1" x14ac:dyDescent="0.35">
      <c r="H1982" s="12"/>
    </row>
    <row r="1983" spans="8:8" hidden="1" x14ac:dyDescent="0.35">
      <c r="H1983" s="12"/>
    </row>
    <row r="1984" spans="8:8" hidden="1" x14ac:dyDescent="0.35">
      <c r="H1984" s="12"/>
    </row>
    <row r="1985" spans="8:8" hidden="1" x14ac:dyDescent="0.35">
      <c r="H1985" s="12"/>
    </row>
    <row r="1986" spans="8:8" hidden="1" x14ac:dyDescent="0.35">
      <c r="H1986" s="12"/>
    </row>
    <row r="1987" spans="8:8" hidden="1" x14ac:dyDescent="0.35">
      <c r="H1987" s="12"/>
    </row>
    <row r="1988" spans="8:8" hidden="1" x14ac:dyDescent="0.35">
      <c r="H1988" s="12"/>
    </row>
    <row r="1989" spans="8:8" hidden="1" x14ac:dyDescent="0.35">
      <c r="H1989" s="12"/>
    </row>
    <row r="1990" spans="8:8" hidden="1" x14ac:dyDescent="0.35">
      <c r="H1990" s="12"/>
    </row>
    <row r="1991" spans="8:8" hidden="1" x14ac:dyDescent="0.35">
      <c r="H1991" s="12"/>
    </row>
    <row r="1992" spans="8:8" hidden="1" x14ac:dyDescent="0.35">
      <c r="H1992" s="12"/>
    </row>
    <row r="1993" spans="8:8" hidden="1" x14ac:dyDescent="0.35">
      <c r="H1993" s="12"/>
    </row>
    <row r="1994" spans="8:8" hidden="1" x14ac:dyDescent="0.35">
      <c r="H1994" s="12"/>
    </row>
    <row r="1995" spans="8:8" hidden="1" x14ac:dyDescent="0.35">
      <c r="H1995" s="12"/>
    </row>
    <row r="1996" spans="8:8" hidden="1" x14ac:dyDescent="0.35">
      <c r="H1996" s="12"/>
    </row>
    <row r="1997" spans="8:8" hidden="1" x14ac:dyDescent="0.35">
      <c r="H1997" s="12"/>
    </row>
    <row r="1998" spans="8:8" hidden="1" x14ac:dyDescent="0.35">
      <c r="H1998" s="12"/>
    </row>
    <row r="1999" spans="8:8" hidden="1" x14ac:dyDescent="0.35">
      <c r="H1999" s="12"/>
    </row>
    <row r="2000" spans="8:8" hidden="1" x14ac:dyDescent="0.35">
      <c r="H2000" s="12"/>
    </row>
    <row r="2001" spans="8:8" hidden="1" x14ac:dyDescent="0.35">
      <c r="H2001" s="12"/>
    </row>
    <row r="2002" spans="8:8" hidden="1" x14ac:dyDescent="0.35">
      <c r="H2002" s="12"/>
    </row>
    <row r="2003" spans="8:8" hidden="1" x14ac:dyDescent="0.35">
      <c r="H2003" s="12"/>
    </row>
    <row r="2004" spans="8:8" hidden="1" x14ac:dyDescent="0.35">
      <c r="H2004" s="12"/>
    </row>
    <row r="2005" spans="8:8" hidden="1" x14ac:dyDescent="0.35">
      <c r="H2005" s="12"/>
    </row>
    <row r="2006" spans="8:8" hidden="1" x14ac:dyDescent="0.35">
      <c r="H2006" s="12"/>
    </row>
    <row r="2007" spans="8:8" hidden="1" x14ac:dyDescent="0.35">
      <c r="H2007" s="12"/>
    </row>
    <row r="2008" spans="8:8" hidden="1" x14ac:dyDescent="0.35">
      <c r="H2008" s="12"/>
    </row>
    <row r="2009" spans="8:8" hidden="1" x14ac:dyDescent="0.35">
      <c r="H2009" s="12"/>
    </row>
    <row r="2010" spans="8:8" hidden="1" x14ac:dyDescent="0.35">
      <c r="H2010" s="12"/>
    </row>
    <row r="2011" spans="8:8" hidden="1" x14ac:dyDescent="0.35">
      <c r="H2011" s="12"/>
    </row>
    <row r="2012" spans="8:8" hidden="1" x14ac:dyDescent="0.35">
      <c r="H2012" s="12"/>
    </row>
    <row r="2013" spans="8:8" hidden="1" x14ac:dyDescent="0.35">
      <c r="H2013" s="12"/>
    </row>
    <row r="2014" spans="8:8" hidden="1" x14ac:dyDescent="0.35">
      <c r="H2014" s="12"/>
    </row>
    <row r="2015" spans="8:8" hidden="1" x14ac:dyDescent="0.35">
      <c r="H2015" s="12"/>
    </row>
    <row r="2016" spans="8:8" hidden="1" x14ac:dyDescent="0.35">
      <c r="H2016" s="12"/>
    </row>
    <row r="2017" spans="8:8" hidden="1" x14ac:dyDescent="0.35">
      <c r="H2017" s="12"/>
    </row>
    <row r="2018" spans="8:8" hidden="1" x14ac:dyDescent="0.35">
      <c r="H2018" s="12"/>
    </row>
    <row r="2019" spans="8:8" hidden="1" x14ac:dyDescent="0.35">
      <c r="H2019" s="12"/>
    </row>
    <row r="2020" spans="8:8" hidden="1" x14ac:dyDescent="0.35">
      <c r="H2020" s="12"/>
    </row>
    <row r="2021" spans="8:8" hidden="1" x14ac:dyDescent="0.35">
      <c r="H2021" s="12"/>
    </row>
    <row r="2022" spans="8:8" hidden="1" x14ac:dyDescent="0.35">
      <c r="H2022" s="12"/>
    </row>
    <row r="2023" spans="8:8" hidden="1" x14ac:dyDescent="0.35">
      <c r="H2023" s="12"/>
    </row>
    <row r="2024" spans="8:8" hidden="1" x14ac:dyDescent="0.35">
      <c r="H2024" s="12"/>
    </row>
    <row r="2025" spans="8:8" hidden="1" x14ac:dyDescent="0.35">
      <c r="H2025" s="12"/>
    </row>
    <row r="2026" spans="8:8" hidden="1" x14ac:dyDescent="0.35">
      <c r="H2026" s="12"/>
    </row>
    <row r="2027" spans="8:8" hidden="1" x14ac:dyDescent="0.35">
      <c r="H2027" s="12"/>
    </row>
    <row r="2028" spans="8:8" hidden="1" x14ac:dyDescent="0.35">
      <c r="H2028" s="12"/>
    </row>
    <row r="2029" spans="8:8" hidden="1" x14ac:dyDescent="0.35">
      <c r="H2029" s="12"/>
    </row>
    <row r="2030" spans="8:8" hidden="1" x14ac:dyDescent="0.35">
      <c r="H2030" s="12"/>
    </row>
    <row r="2031" spans="8:8" hidden="1" x14ac:dyDescent="0.35">
      <c r="H2031" s="12"/>
    </row>
    <row r="2032" spans="8:8" hidden="1" x14ac:dyDescent="0.35">
      <c r="H2032" s="12"/>
    </row>
    <row r="2033" spans="8:8" hidden="1" x14ac:dyDescent="0.35">
      <c r="H2033" s="12"/>
    </row>
    <row r="2034" spans="8:8" hidden="1" x14ac:dyDescent="0.35">
      <c r="H2034" s="12"/>
    </row>
    <row r="2035" spans="8:8" hidden="1" x14ac:dyDescent="0.35">
      <c r="H2035" s="12"/>
    </row>
    <row r="2036" spans="8:8" hidden="1" x14ac:dyDescent="0.35">
      <c r="H2036" s="12"/>
    </row>
    <row r="2037" spans="8:8" hidden="1" x14ac:dyDescent="0.35">
      <c r="H2037" s="12"/>
    </row>
    <row r="2038" spans="8:8" hidden="1" x14ac:dyDescent="0.35">
      <c r="H2038" s="12"/>
    </row>
    <row r="2039" spans="8:8" hidden="1" x14ac:dyDescent="0.35">
      <c r="H2039" s="12"/>
    </row>
    <row r="2040" spans="8:8" hidden="1" x14ac:dyDescent="0.35">
      <c r="H2040" s="12"/>
    </row>
    <row r="2041" spans="8:8" hidden="1" x14ac:dyDescent="0.35">
      <c r="H2041" s="12"/>
    </row>
    <row r="2042" spans="8:8" hidden="1" x14ac:dyDescent="0.35">
      <c r="H2042" s="12"/>
    </row>
    <row r="2043" spans="8:8" hidden="1" x14ac:dyDescent="0.35">
      <c r="H2043" s="12"/>
    </row>
    <row r="2044" spans="8:8" hidden="1" x14ac:dyDescent="0.35">
      <c r="H2044" s="12"/>
    </row>
    <row r="2045" spans="8:8" hidden="1" x14ac:dyDescent="0.35">
      <c r="H2045" s="12"/>
    </row>
    <row r="2046" spans="8:8" hidden="1" x14ac:dyDescent="0.35">
      <c r="H2046" s="12"/>
    </row>
    <row r="2047" spans="8:8" hidden="1" x14ac:dyDescent="0.35">
      <c r="H2047" s="12"/>
    </row>
    <row r="2048" spans="8:8" hidden="1" x14ac:dyDescent="0.35">
      <c r="H2048" s="12"/>
    </row>
    <row r="2049" spans="8:8" hidden="1" x14ac:dyDescent="0.35">
      <c r="H2049" s="12"/>
    </row>
    <row r="2050" spans="8:8" hidden="1" x14ac:dyDescent="0.35">
      <c r="H2050" s="12"/>
    </row>
    <row r="2051" spans="8:8" hidden="1" x14ac:dyDescent="0.35">
      <c r="H2051" s="12"/>
    </row>
    <row r="2052" spans="8:8" hidden="1" x14ac:dyDescent="0.35">
      <c r="H2052" s="12"/>
    </row>
    <row r="2053" spans="8:8" hidden="1" x14ac:dyDescent="0.35">
      <c r="H2053" s="12"/>
    </row>
    <row r="2054" spans="8:8" hidden="1" x14ac:dyDescent="0.35">
      <c r="H2054" s="12"/>
    </row>
    <row r="2055" spans="8:8" hidden="1" x14ac:dyDescent="0.35">
      <c r="H2055" s="12"/>
    </row>
    <row r="2056" spans="8:8" hidden="1" x14ac:dyDescent="0.35">
      <c r="H2056" s="12"/>
    </row>
    <row r="2057" spans="8:8" hidden="1" x14ac:dyDescent="0.35">
      <c r="H2057" s="12"/>
    </row>
    <row r="2058" spans="8:8" hidden="1" x14ac:dyDescent="0.35">
      <c r="H2058" s="12"/>
    </row>
    <row r="2059" spans="8:8" hidden="1" x14ac:dyDescent="0.35">
      <c r="H2059" s="12"/>
    </row>
    <row r="2060" spans="8:8" hidden="1" x14ac:dyDescent="0.35">
      <c r="H2060" s="12"/>
    </row>
    <row r="2061" spans="8:8" hidden="1" x14ac:dyDescent="0.35">
      <c r="H2061" s="12"/>
    </row>
    <row r="2062" spans="8:8" hidden="1" x14ac:dyDescent="0.35">
      <c r="H2062" s="12"/>
    </row>
    <row r="2063" spans="8:8" hidden="1" x14ac:dyDescent="0.35">
      <c r="H2063" s="12"/>
    </row>
    <row r="2064" spans="8:8" hidden="1" x14ac:dyDescent="0.35">
      <c r="H2064" s="12"/>
    </row>
    <row r="2065" spans="8:8" hidden="1" x14ac:dyDescent="0.35">
      <c r="H2065" s="12"/>
    </row>
    <row r="2066" spans="8:8" hidden="1" x14ac:dyDescent="0.35">
      <c r="H2066" s="12"/>
    </row>
    <row r="2067" spans="8:8" hidden="1" x14ac:dyDescent="0.35">
      <c r="H2067" s="12"/>
    </row>
    <row r="2068" spans="8:8" hidden="1" x14ac:dyDescent="0.35">
      <c r="H2068" s="12"/>
    </row>
    <row r="2069" spans="8:8" hidden="1" x14ac:dyDescent="0.35">
      <c r="H2069" s="12"/>
    </row>
    <row r="2070" spans="8:8" hidden="1" x14ac:dyDescent="0.35">
      <c r="H2070" s="12"/>
    </row>
    <row r="2071" spans="8:8" hidden="1" x14ac:dyDescent="0.35">
      <c r="H2071" s="12"/>
    </row>
    <row r="2072" spans="8:8" hidden="1" x14ac:dyDescent="0.35">
      <c r="H2072" s="12"/>
    </row>
    <row r="2073" spans="8:8" hidden="1" x14ac:dyDescent="0.35">
      <c r="H2073" s="12"/>
    </row>
    <row r="2074" spans="8:8" hidden="1" x14ac:dyDescent="0.35">
      <c r="H2074" s="12"/>
    </row>
    <row r="2075" spans="8:8" hidden="1" x14ac:dyDescent="0.35">
      <c r="H2075" s="12"/>
    </row>
    <row r="2076" spans="8:8" hidden="1" x14ac:dyDescent="0.35">
      <c r="H2076" s="12"/>
    </row>
    <row r="2077" spans="8:8" hidden="1" x14ac:dyDescent="0.35">
      <c r="H2077" s="12"/>
    </row>
    <row r="2078" spans="8:8" hidden="1" x14ac:dyDescent="0.35">
      <c r="H2078" s="12"/>
    </row>
    <row r="2079" spans="8:8" hidden="1" x14ac:dyDescent="0.35">
      <c r="H2079" s="12"/>
    </row>
    <row r="2080" spans="8:8" hidden="1" x14ac:dyDescent="0.35">
      <c r="H2080" s="12"/>
    </row>
    <row r="2081" spans="8:8" hidden="1" x14ac:dyDescent="0.35">
      <c r="H2081" s="12"/>
    </row>
    <row r="2082" spans="8:8" hidden="1" x14ac:dyDescent="0.35">
      <c r="H2082" s="12"/>
    </row>
    <row r="2083" spans="8:8" hidden="1" x14ac:dyDescent="0.35">
      <c r="H2083" s="12"/>
    </row>
    <row r="2084" spans="8:8" hidden="1" x14ac:dyDescent="0.35">
      <c r="H2084" s="12"/>
    </row>
    <row r="2085" spans="8:8" hidden="1" x14ac:dyDescent="0.35">
      <c r="H2085" s="12"/>
    </row>
    <row r="2086" spans="8:8" hidden="1" x14ac:dyDescent="0.35">
      <c r="H2086" s="12"/>
    </row>
    <row r="2087" spans="8:8" hidden="1" x14ac:dyDescent="0.35">
      <c r="H2087" s="12"/>
    </row>
    <row r="2088" spans="8:8" hidden="1" x14ac:dyDescent="0.35">
      <c r="H2088" s="12"/>
    </row>
    <row r="2089" spans="8:8" hidden="1" x14ac:dyDescent="0.35">
      <c r="H2089" s="12"/>
    </row>
    <row r="2090" spans="8:8" hidden="1" x14ac:dyDescent="0.35">
      <c r="H2090" s="12"/>
    </row>
    <row r="2091" spans="8:8" hidden="1" x14ac:dyDescent="0.35">
      <c r="H2091" s="12"/>
    </row>
    <row r="2092" spans="8:8" hidden="1" x14ac:dyDescent="0.35">
      <c r="H2092" s="12"/>
    </row>
    <row r="2093" spans="8:8" hidden="1" x14ac:dyDescent="0.35">
      <c r="H2093" s="12"/>
    </row>
    <row r="2094" spans="8:8" hidden="1" x14ac:dyDescent="0.35">
      <c r="H2094" s="12"/>
    </row>
    <row r="2095" spans="8:8" hidden="1" x14ac:dyDescent="0.35">
      <c r="H2095" s="12"/>
    </row>
    <row r="2096" spans="8:8" hidden="1" x14ac:dyDescent="0.35">
      <c r="H2096" s="12"/>
    </row>
    <row r="2097" spans="8:8" hidden="1" x14ac:dyDescent="0.35">
      <c r="H2097" s="12"/>
    </row>
    <row r="2098" spans="8:8" hidden="1" x14ac:dyDescent="0.35">
      <c r="H2098" s="12"/>
    </row>
    <row r="2099" spans="8:8" hidden="1" x14ac:dyDescent="0.35">
      <c r="H2099" s="12"/>
    </row>
    <row r="2100" spans="8:8" hidden="1" x14ac:dyDescent="0.35">
      <c r="H2100" s="12"/>
    </row>
    <row r="2101" spans="8:8" hidden="1" x14ac:dyDescent="0.35">
      <c r="H2101" s="12"/>
    </row>
    <row r="2102" spans="8:8" hidden="1" x14ac:dyDescent="0.35">
      <c r="H2102" s="12"/>
    </row>
    <row r="2103" spans="8:8" hidden="1" x14ac:dyDescent="0.35">
      <c r="H2103" s="12"/>
    </row>
    <row r="2104" spans="8:8" hidden="1" x14ac:dyDescent="0.35">
      <c r="H2104" s="12"/>
    </row>
    <row r="2105" spans="8:8" hidden="1" x14ac:dyDescent="0.35">
      <c r="H2105" s="12"/>
    </row>
    <row r="2106" spans="8:8" hidden="1" x14ac:dyDescent="0.35">
      <c r="H2106" s="12"/>
    </row>
    <row r="2107" spans="8:8" hidden="1" x14ac:dyDescent="0.35">
      <c r="H2107" s="12"/>
    </row>
    <row r="2108" spans="8:8" hidden="1" x14ac:dyDescent="0.35">
      <c r="H2108" s="12"/>
    </row>
    <row r="2109" spans="8:8" hidden="1" x14ac:dyDescent="0.35">
      <c r="H2109" s="12"/>
    </row>
    <row r="2110" spans="8:8" hidden="1" x14ac:dyDescent="0.35">
      <c r="H2110" s="12"/>
    </row>
    <row r="2111" spans="8:8" hidden="1" x14ac:dyDescent="0.35">
      <c r="H2111" s="12"/>
    </row>
    <row r="2112" spans="8:8" hidden="1" x14ac:dyDescent="0.35">
      <c r="H2112" s="12"/>
    </row>
    <row r="2113" spans="8:8" hidden="1" x14ac:dyDescent="0.35">
      <c r="H2113" s="12"/>
    </row>
    <row r="2114" spans="8:8" hidden="1" x14ac:dyDescent="0.35">
      <c r="H2114" s="12"/>
    </row>
    <row r="2115" spans="8:8" hidden="1" x14ac:dyDescent="0.35">
      <c r="H2115" s="12"/>
    </row>
    <row r="2116" spans="8:8" hidden="1" x14ac:dyDescent="0.35">
      <c r="H2116" s="12"/>
    </row>
    <row r="2117" spans="8:8" hidden="1" x14ac:dyDescent="0.35">
      <c r="H2117" s="12"/>
    </row>
    <row r="2118" spans="8:8" hidden="1" x14ac:dyDescent="0.35">
      <c r="H2118" s="12"/>
    </row>
    <row r="2119" spans="8:8" hidden="1" x14ac:dyDescent="0.35">
      <c r="H2119" s="12"/>
    </row>
    <row r="2120" spans="8:8" hidden="1" x14ac:dyDescent="0.35">
      <c r="H2120" s="12"/>
    </row>
    <row r="2121" spans="8:8" hidden="1" x14ac:dyDescent="0.35">
      <c r="H2121" s="12"/>
    </row>
    <row r="2122" spans="8:8" hidden="1" x14ac:dyDescent="0.35">
      <c r="H2122" s="12"/>
    </row>
    <row r="2123" spans="8:8" hidden="1" x14ac:dyDescent="0.35">
      <c r="H2123" s="12"/>
    </row>
    <row r="2124" spans="8:8" hidden="1" x14ac:dyDescent="0.35">
      <c r="H2124" s="12"/>
    </row>
    <row r="2125" spans="8:8" hidden="1" x14ac:dyDescent="0.35">
      <c r="H2125" s="12"/>
    </row>
    <row r="2126" spans="8:8" hidden="1" x14ac:dyDescent="0.35">
      <c r="H2126" s="12"/>
    </row>
    <row r="2127" spans="8:8" hidden="1" x14ac:dyDescent="0.35">
      <c r="H2127" s="12"/>
    </row>
    <row r="2128" spans="8:8" hidden="1" x14ac:dyDescent="0.35">
      <c r="H2128" s="12"/>
    </row>
    <row r="2129" spans="8:8" hidden="1" x14ac:dyDescent="0.35">
      <c r="H2129" s="12"/>
    </row>
    <row r="2130" spans="8:8" hidden="1" x14ac:dyDescent="0.35">
      <c r="H2130" s="12"/>
    </row>
    <row r="2131" spans="8:8" hidden="1" x14ac:dyDescent="0.35">
      <c r="H2131" s="12"/>
    </row>
    <row r="2132" spans="8:8" hidden="1" x14ac:dyDescent="0.35">
      <c r="H2132" s="12"/>
    </row>
    <row r="2133" spans="8:8" hidden="1" x14ac:dyDescent="0.35">
      <c r="H2133" s="12"/>
    </row>
    <row r="2134" spans="8:8" hidden="1" x14ac:dyDescent="0.35">
      <c r="H2134" s="12"/>
    </row>
    <row r="2135" spans="8:8" hidden="1" x14ac:dyDescent="0.35">
      <c r="H2135" s="12"/>
    </row>
    <row r="2136" spans="8:8" hidden="1" x14ac:dyDescent="0.35">
      <c r="H2136" s="12"/>
    </row>
    <row r="2137" spans="8:8" hidden="1" x14ac:dyDescent="0.35">
      <c r="H2137" s="12"/>
    </row>
    <row r="2138" spans="8:8" hidden="1" x14ac:dyDescent="0.35">
      <c r="H2138" s="12"/>
    </row>
    <row r="2139" spans="8:8" hidden="1" x14ac:dyDescent="0.35">
      <c r="H2139" s="12"/>
    </row>
    <row r="2140" spans="8:8" hidden="1" x14ac:dyDescent="0.35">
      <c r="H2140" s="12"/>
    </row>
    <row r="2141" spans="8:8" hidden="1" x14ac:dyDescent="0.35">
      <c r="H2141" s="12"/>
    </row>
    <row r="2142" spans="8:8" hidden="1" x14ac:dyDescent="0.35">
      <c r="H2142" s="12"/>
    </row>
    <row r="2143" spans="8:8" hidden="1" x14ac:dyDescent="0.35">
      <c r="H2143" s="12"/>
    </row>
    <row r="2144" spans="8:8" hidden="1" x14ac:dyDescent="0.35">
      <c r="H2144" s="12"/>
    </row>
    <row r="2145" spans="8:8" hidden="1" x14ac:dyDescent="0.35">
      <c r="H2145" s="12"/>
    </row>
    <row r="2146" spans="8:8" hidden="1" x14ac:dyDescent="0.35">
      <c r="H2146" s="12"/>
    </row>
    <row r="2147" spans="8:8" hidden="1" x14ac:dyDescent="0.35">
      <c r="H2147" s="12"/>
    </row>
    <row r="2148" spans="8:8" hidden="1" x14ac:dyDescent="0.35">
      <c r="H2148" s="12"/>
    </row>
    <row r="2149" spans="8:8" hidden="1" x14ac:dyDescent="0.35">
      <c r="H2149" s="12"/>
    </row>
    <row r="2150" spans="8:8" hidden="1" x14ac:dyDescent="0.35">
      <c r="H2150" s="12"/>
    </row>
    <row r="2151" spans="8:8" hidden="1" x14ac:dyDescent="0.35">
      <c r="H2151" s="12"/>
    </row>
    <row r="2152" spans="8:8" hidden="1" x14ac:dyDescent="0.35">
      <c r="H2152" s="12"/>
    </row>
    <row r="2153" spans="8:8" hidden="1" x14ac:dyDescent="0.35">
      <c r="H2153" s="12"/>
    </row>
    <row r="2154" spans="8:8" hidden="1" x14ac:dyDescent="0.35">
      <c r="H2154" s="12"/>
    </row>
    <row r="2155" spans="8:8" hidden="1" x14ac:dyDescent="0.35">
      <c r="H2155" s="12"/>
    </row>
    <row r="2156" spans="8:8" hidden="1" x14ac:dyDescent="0.35">
      <c r="H2156" s="12"/>
    </row>
    <row r="2157" spans="8:8" hidden="1" x14ac:dyDescent="0.35">
      <c r="H2157" s="12"/>
    </row>
    <row r="2158" spans="8:8" hidden="1" x14ac:dyDescent="0.35">
      <c r="H2158" s="12"/>
    </row>
    <row r="2159" spans="8:8" hidden="1" x14ac:dyDescent="0.35">
      <c r="H2159" s="12"/>
    </row>
    <row r="2160" spans="8:8" hidden="1" x14ac:dyDescent="0.35">
      <c r="H2160" s="12"/>
    </row>
    <row r="2161" spans="8:8" hidden="1" x14ac:dyDescent="0.35">
      <c r="H2161" s="12"/>
    </row>
    <row r="2162" spans="8:8" hidden="1" x14ac:dyDescent="0.35">
      <c r="H2162" s="12"/>
    </row>
    <row r="2163" spans="8:8" hidden="1" x14ac:dyDescent="0.35">
      <c r="H2163" s="12"/>
    </row>
    <row r="2164" spans="8:8" hidden="1" x14ac:dyDescent="0.35">
      <c r="H2164" s="12"/>
    </row>
    <row r="2165" spans="8:8" hidden="1" x14ac:dyDescent="0.35">
      <c r="H2165" s="12"/>
    </row>
    <row r="2166" spans="8:8" hidden="1" x14ac:dyDescent="0.35">
      <c r="H2166" s="12"/>
    </row>
    <row r="2167" spans="8:8" hidden="1" x14ac:dyDescent="0.35">
      <c r="H2167" s="12"/>
    </row>
    <row r="2168" spans="8:8" hidden="1" x14ac:dyDescent="0.35">
      <c r="H2168" s="12"/>
    </row>
    <row r="2169" spans="8:8" hidden="1" x14ac:dyDescent="0.35">
      <c r="H2169" s="12"/>
    </row>
    <row r="2170" spans="8:8" hidden="1" x14ac:dyDescent="0.35">
      <c r="H2170" s="12"/>
    </row>
    <row r="2171" spans="8:8" hidden="1" x14ac:dyDescent="0.35">
      <c r="H2171" s="12"/>
    </row>
    <row r="2172" spans="8:8" hidden="1" x14ac:dyDescent="0.35">
      <c r="H2172" s="12"/>
    </row>
    <row r="2173" spans="8:8" hidden="1" x14ac:dyDescent="0.35">
      <c r="H2173" s="12"/>
    </row>
    <row r="2174" spans="8:8" hidden="1" x14ac:dyDescent="0.35">
      <c r="H2174" s="12"/>
    </row>
    <row r="2175" spans="8:8" hidden="1" x14ac:dyDescent="0.35">
      <c r="H2175" s="12"/>
    </row>
    <row r="2176" spans="8:8" hidden="1" x14ac:dyDescent="0.35">
      <c r="H2176" s="12"/>
    </row>
    <row r="2177" spans="8:8" hidden="1" x14ac:dyDescent="0.35">
      <c r="H2177" s="12"/>
    </row>
    <row r="2178" spans="8:8" hidden="1" x14ac:dyDescent="0.35">
      <c r="H2178" s="12"/>
    </row>
    <row r="2179" spans="8:8" hidden="1" x14ac:dyDescent="0.35">
      <c r="H2179" s="12"/>
    </row>
    <row r="2180" spans="8:8" hidden="1" x14ac:dyDescent="0.35">
      <c r="H2180" s="12"/>
    </row>
    <row r="2181" spans="8:8" hidden="1" x14ac:dyDescent="0.35">
      <c r="H2181" s="12"/>
    </row>
    <row r="2182" spans="8:8" hidden="1" x14ac:dyDescent="0.35">
      <c r="H2182" s="12"/>
    </row>
    <row r="2183" spans="8:8" hidden="1" x14ac:dyDescent="0.35">
      <c r="H2183" s="12"/>
    </row>
    <row r="2184" spans="8:8" hidden="1" x14ac:dyDescent="0.35">
      <c r="H2184" s="12"/>
    </row>
    <row r="2185" spans="8:8" hidden="1" x14ac:dyDescent="0.35">
      <c r="H2185" s="12"/>
    </row>
    <row r="2186" spans="8:8" hidden="1" x14ac:dyDescent="0.35">
      <c r="H2186" s="12"/>
    </row>
    <row r="2187" spans="8:8" hidden="1" x14ac:dyDescent="0.35">
      <c r="H2187" s="12"/>
    </row>
    <row r="2188" spans="8:8" hidden="1" x14ac:dyDescent="0.35">
      <c r="H2188" s="12"/>
    </row>
    <row r="2189" spans="8:8" hidden="1" x14ac:dyDescent="0.35">
      <c r="H2189" s="12"/>
    </row>
    <row r="2190" spans="8:8" hidden="1" x14ac:dyDescent="0.35">
      <c r="H2190" s="12"/>
    </row>
    <row r="2191" spans="8:8" hidden="1" x14ac:dyDescent="0.35">
      <c r="H2191" s="12"/>
    </row>
    <row r="2192" spans="8:8" hidden="1" x14ac:dyDescent="0.35">
      <c r="H2192" s="12"/>
    </row>
    <row r="2193" spans="8:8" hidden="1" x14ac:dyDescent="0.35">
      <c r="H2193" s="12"/>
    </row>
    <row r="2194" spans="8:8" hidden="1" x14ac:dyDescent="0.35">
      <c r="H2194" s="12"/>
    </row>
    <row r="2195" spans="8:8" hidden="1" x14ac:dyDescent="0.35">
      <c r="H2195" s="12"/>
    </row>
    <row r="2196" spans="8:8" hidden="1" x14ac:dyDescent="0.35">
      <c r="H2196" s="12"/>
    </row>
    <row r="2197" spans="8:8" hidden="1" x14ac:dyDescent="0.35">
      <c r="H2197" s="12"/>
    </row>
    <row r="2198" spans="8:8" hidden="1" x14ac:dyDescent="0.35">
      <c r="H2198" s="12"/>
    </row>
    <row r="2199" spans="8:8" hidden="1" x14ac:dyDescent="0.35">
      <c r="H2199" s="12"/>
    </row>
    <row r="2200" spans="8:8" hidden="1" x14ac:dyDescent="0.35">
      <c r="H2200" s="12"/>
    </row>
    <row r="2201" spans="8:8" hidden="1" x14ac:dyDescent="0.35">
      <c r="H2201" s="12"/>
    </row>
    <row r="2202" spans="8:8" hidden="1" x14ac:dyDescent="0.35">
      <c r="H2202" s="12"/>
    </row>
    <row r="2203" spans="8:8" hidden="1" x14ac:dyDescent="0.35">
      <c r="H2203" s="12"/>
    </row>
    <row r="2204" spans="8:8" hidden="1" x14ac:dyDescent="0.35">
      <c r="H2204" s="12"/>
    </row>
    <row r="2205" spans="8:8" hidden="1" x14ac:dyDescent="0.35">
      <c r="H2205" s="12"/>
    </row>
    <row r="2206" spans="8:8" hidden="1" x14ac:dyDescent="0.35">
      <c r="H2206" s="12"/>
    </row>
    <row r="2207" spans="8:8" hidden="1" x14ac:dyDescent="0.35">
      <c r="H2207" s="12"/>
    </row>
    <row r="2208" spans="8:8" hidden="1" x14ac:dyDescent="0.35">
      <c r="H2208" s="12"/>
    </row>
    <row r="2209" spans="8:8" hidden="1" x14ac:dyDescent="0.35">
      <c r="H2209" s="12"/>
    </row>
    <row r="2210" spans="8:8" hidden="1" x14ac:dyDescent="0.35">
      <c r="H2210" s="12"/>
    </row>
    <row r="2211" spans="8:8" hidden="1" x14ac:dyDescent="0.35">
      <c r="H2211" s="12"/>
    </row>
    <row r="2212" spans="8:8" hidden="1" x14ac:dyDescent="0.35">
      <c r="H2212" s="12"/>
    </row>
    <row r="2213" spans="8:8" hidden="1" x14ac:dyDescent="0.35">
      <c r="H2213" s="12"/>
    </row>
    <row r="2214" spans="8:8" hidden="1" x14ac:dyDescent="0.35">
      <c r="H2214" s="12"/>
    </row>
    <row r="2215" spans="8:8" hidden="1" x14ac:dyDescent="0.35">
      <c r="H2215" s="12"/>
    </row>
    <row r="2216" spans="8:8" hidden="1" x14ac:dyDescent="0.35">
      <c r="H2216" s="12"/>
    </row>
    <row r="2217" spans="8:8" hidden="1" x14ac:dyDescent="0.35">
      <c r="H2217" s="12"/>
    </row>
    <row r="2218" spans="8:8" hidden="1" x14ac:dyDescent="0.35">
      <c r="H2218" s="12"/>
    </row>
    <row r="2219" spans="8:8" hidden="1" x14ac:dyDescent="0.35">
      <c r="H2219" s="12"/>
    </row>
    <row r="2220" spans="8:8" hidden="1" x14ac:dyDescent="0.35">
      <c r="H2220" s="12"/>
    </row>
    <row r="2221" spans="8:8" hidden="1" x14ac:dyDescent="0.35">
      <c r="H2221" s="12"/>
    </row>
    <row r="2222" spans="8:8" hidden="1" x14ac:dyDescent="0.35">
      <c r="H2222" s="12"/>
    </row>
    <row r="2223" spans="8:8" hidden="1" x14ac:dyDescent="0.35">
      <c r="H2223" s="12"/>
    </row>
    <row r="2224" spans="8:8" hidden="1" x14ac:dyDescent="0.35">
      <c r="H2224" s="12"/>
    </row>
    <row r="2225" spans="8:8" hidden="1" x14ac:dyDescent="0.35">
      <c r="H2225" s="12"/>
    </row>
    <row r="2226" spans="8:8" hidden="1" x14ac:dyDescent="0.35">
      <c r="H2226" s="12"/>
    </row>
    <row r="2227" spans="8:8" hidden="1" x14ac:dyDescent="0.35">
      <c r="H2227" s="12"/>
    </row>
    <row r="2228" spans="8:8" hidden="1" x14ac:dyDescent="0.35">
      <c r="H2228" s="12"/>
    </row>
    <row r="2229" spans="8:8" hidden="1" x14ac:dyDescent="0.35">
      <c r="H2229" s="12"/>
    </row>
    <row r="2230" spans="8:8" hidden="1" x14ac:dyDescent="0.35">
      <c r="H2230" s="12"/>
    </row>
    <row r="2231" spans="8:8" hidden="1" x14ac:dyDescent="0.35">
      <c r="H2231" s="12"/>
    </row>
    <row r="2232" spans="8:8" hidden="1" x14ac:dyDescent="0.35">
      <c r="H2232" s="12"/>
    </row>
    <row r="2233" spans="8:8" hidden="1" x14ac:dyDescent="0.35">
      <c r="H2233" s="12"/>
    </row>
    <row r="2234" spans="8:8" hidden="1" x14ac:dyDescent="0.35">
      <c r="H2234" s="12"/>
    </row>
    <row r="2235" spans="8:8" hidden="1" x14ac:dyDescent="0.35">
      <c r="H2235" s="12"/>
    </row>
    <row r="2236" spans="8:8" hidden="1" x14ac:dyDescent="0.35">
      <c r="H2236" s="12"/>
    </row>
    <row r="2237" spans="8:8" hidden="1" x14ac:dyDescent="0.35">
      <c r="H2237" s="12"/>
    </row>
    <row r="2238" spans="8:8" hidden="1" x14ac:dyDescent="0.35">
      <c r="H2238" s="12"/>
    </row>
    <row r="2239" spans="8:8" hidden="1" x14ac:dyDescent="0.35">
      <c r="H2239" s="12"/>
    </row>
    <row r="2240" spans="8:8" hidden="1" x14ac:dyDescent="0.35">
      <c r="H2240" s="12"/>
    </row>
    <row r="2241" spans="8:8" hidden="1" x14ac:dyDescent="0.35">
      <c r="H2241" s="12"/>
    </row>
    <row r="2242" spans="8:8" hidden="1" x14ac:dyDescent="0.35">
      <c r="H2242" s="12"/>
    </row>
    <row r="2243" spans="8:8" hidden="1" x14ac:dyDescent="0.35">
      <c r="H2243" s="12"/>
    </row>
    <row r="2244" spans="8:8" hidden="1" x14ac:dyDescent="0.35">
      <c r="H2244" s="12"/>
    </row>
    <row r="2245" spans="8:8" hidden="1" x14ac:dyDescent="0.35">
      <c r="H2245" s="12"/>
    </row>
    <row r="2246" spans="8:8" hidden="1" x14ac:dyDescent="0.35">
      <c r="H2246" s="12"/>
    </row>
    <row r="2247" spans="8:8" hidden="1" x14ac:dyDescent="0.35">
      <c r="H2247" s="12"/>
    </row>
    <row r="2248" spans="8:8" hidden="1" x14ac:dyDescent="0.35">
      <c r="H2248" s="12"/>
    </row>
    <row r="2249" spans="8:8" hidden="1" x14ac:dyDescent="0.35">
      <c r="H2249" s="12"/>
    </row>
    <row r="2250" spans="8:8" hidden="1" x14ac:dyDescent="0.35">
      <c r="H2250" s="12"/>
    </row>
    <row r="2251" spans="8:8" hidden="1" x14ac:dyDescent="0.35">
      <c r="H2251" s="12"/>
    </row>
    <row r="2252" spans="8:8" hidden="1" x14ac:dyDescent="0.35">
      <c r="H2252" s="12"/>
    </row>
    <row r="2253" spans="8:8" hidden="1" x14ac:dyDescent="0.35">
      <c r="H2253" s="12"/>
    </row>
    <row r="2254" spans="8:8" hidden="1" x14ac:dyDescent="0.35">
      <c r="H2254" s="12"/>
    </row>
    <row r="2255" spans="8:8" hidden="1" x14ac:dyDescent="0.35">
      <c r="H2255" s="12"/>
    </row>
    <row r="2256" spans="8:8" hidden="1" x14ac:dyDescent="0.35">
      <c r="H2256" s="12"/>
    </row>
    <row r="2257" spans="8:8" hidden="1" x14ac:dyDescent="0.35">
      <c r="H2257" s="12"/>
    </row>
    <row r="2258" spans="8:8" hidden="1" x14ac:dyDescent="0.35">
      <c r="H2258" s="12"/>
    </row>
    <row r="2259" spans="8:8" hidden="1" x14ac:dyDescent="0.35">
      <c r="H2259" s="12"/>
    </row>
    <row r="2260" spans="8:8" hidden="1" x14ac:dyDescent="0.35">
      <c r="H2260" s="12"/>
    </row>
    <row r="2261" spans="8:8" hidden="1" x14ac:dyDescent="0.35">
      <c r="H2261" s="12"/>
    </row>
    <row r="2262" spans="8:8" hidden="1" x14ac:dyDescent="0.35">
      <c r="H2262" s="12"/>
    </row>
    <row r="2263" spans="8:8" hidden="1" x14ac:dyDescent="0.35">
      <c r="H2263" s="12"/>
    </row>
    <row r="2264" spans="8:8" hidden="1" x14ac:dyDescent="0.35">
      <c r="H2264" s="12"/>
    </row>
    <row r="2265" spans="8:8" hidden="1" x14ac:dyDescent="0.35">
      <c r="H2265" s="12"/>
    </row>
    <row r="2266" spans="8:8" hidden="1" x14ac:dyDescent="0.35">
      <c r="H2266" s="12"/>
    </row>
    <row r="2267" spans="8:8" hidden="1" x14ac:dyDescent="0.35">
      <c r="H2267" s="12"/>
    </row>
    <row r="2268" spans="8:8" hidden="1" x14ac:dyDescent="0.35">
      <c r="H2268" s="12"/>
    </row>
    <row r="2269" spans="8:8" hidden="1" x14ac:dyDescent="0.35">
      <c r="H2269" s="12"/>
    </row>
    <row r="2270" spans="8:8" hidden="1" x14ac:dyDescent="0.35">
      <c r="H2270" s="12"/>
    </row>
    <row r="2271" spans="8:8" hidden="1" x14ac:dyDescent="0.35">
      <c r="H2271" s="12"/>
    </row>
    <row r="2272" spans="8:8" hidden="1" x14ac:dyDescent="0.35">
      <c r="H2272" s="12"/>
    </row>
    <row r="2273" spans="8:8" hidden="1" x14ac:dyDescent="0.35">
      <c r="H2273" s="12"/>
    </row>
    <row r="2274" spans="8:8" hidden="1" x14ac:dyDescent="0.35">
      <c r="H2274" s="12"/>
    </row>
    <row r="2275" spans="8:8" hidden="1" x14ac:dyDescent="0.35">
      <c r="H2275" s="12"/>
    </row>
    <row r="2276" spans="8:8" hidden="1" x14ac:dyDescent="0.35">
      <c r="H2276" s="12"/>
    </row>
    <row r="2277" spans="8:8" hidden="1" x14ac:dyDescent="0.35">
      <c r="H2277" s="12"/>
    </row>
    <row r="2278" spans="8:8" hidden="1" x14ac:dyDescent="0.35">
      <c r="H2278" s="12"/>
    </row>
    <row r="2279" spans="8:8" hidden="1" x14ac:dyDescent="0.35">
      <c r="H2279" s="12"/>
    </row>
    <row r="2280" spans="8:8" hidden="1" x14ac:dyDescent="0.35">
      <c r="H2280" s="12"/>
    </row>
    <row r="2281" spans="8:8" hidden="1" x14ac:dyDescent="0.35">
      <c r="H2281" s="12"/>
    </row>
    <row r="2282" spans="8:8" hidden="1" x14ac:dyDescent="0.35">
      <c r="H2282" s="12"/>
    </row>
    <row r="2283" spans="8:8" hidden="1" x14ac:dyDescent="0.35">
      <c r="H2283" s="12"/>
    </row>
    <row r="2284" spans="8:8" hidden="1" x14ac:dyDescent="0.35">
      <c r="H2284" s="12"/>
    </row>
    <row r="2285" spans="8:8" hidden="1" x14ac:dyDescent="0.35">
      <c r="H2285" s="12"/>
    </row>
    <row r="2286" spans="8:8" hidden="1" x14ac:dyDescent="0.35">
      <c r="H2286" s="12"/>
    </row>
    <row r="2287" spans="8:8" hidden="1" x14ac:dyDescent="0.35">
      <c r="H2287" s="12"/>
    </row>
    <row r="2288" spans="8:8" hidden="1" x14ac:dyDescent="0.35">
      <c r="H2288" s="12"/>
    </row>
    <row r="2289" spans="8:8" hidden="1" x14ac:dyDescent="0.35">
      <c r="H2289" s="12"/>
    </row>
    <row r="2290" spans="8:8" hidden="1" x14ac:dyDescent="0.35">
      <c r="H2290" s="12"/>
    </row>
    <row r="2291" spans="8:8" hidden="1" x14ac:dyDescent="0.35">
      <c r="H2291" s="12"/>
    </row>
    <row r="2292" spans="8:8" hidden="1" x14ac:dyDescent="0.35">
      <c r="H2292" s="12"/>
    </row>
    <row r="2293" spans="8:8" hidden="1" x14ac:dyDescent="0.35">
      <c r="H2293" s="12"/>
    </row>
    <row r="2294" spans="8:8" hidden="1" x14ac:dyDescent="0.35">
      <c r="H2294" s="12"/>
    </row>
    <row r="2295" spans="8:8" hidden="1" x14ac:dyDescent="0.35">
      <c r="H2295" s="12"/>
    </row>
    <row r="2296" spans="8:8" hidden="1" x14ac:dyDescent="0.35">
      <c r="H2296" s="12"/>
    </row>
    <row r="2297" spans="8:8" hidden="1" x14ac:dyDescent="0.35">
      <c r="H2297" s="12"/>
    </row>
    <row r="2298" spans="8:8" hidden="1" x14ac:dyDescent="0.35">
      <c r="H2298" s="12"/>
    </row>
    <row r="2299" spans="8:8" hidden="1" x14ac:dyDescent="0.35">
      <c r="H2299" s="12"/>
    </row>
    <row r="2300" spans="8:8" hidden="1" x14ac:dyDescent="0.35">
      <c r="H2300" s="12"/>
    </row>
    <row r="2301" spans="8:8" hidden="1" x14ac:dyDescent="0.35">
      <c r="H2301" s="12"/>
    </row>
    <row r="2302" spans="8:8" hidden="1" x14ac:dyDescent="0.35">
      <c r="H2302" s="12"/>
    </row>
    <row r="2303" spans="8:8" hidden="1" x14ac:dyDescent="0.35">
      <c r="H2303" s="12"/>
    </row>
    <row r="2304" spans="8:8" hidden="1" x14ac:dyDescent="0.35">
      <c r="H2304" s="12"/>
    </row>
    <row r="2305" spans="8:8" hidden="1" x14ac:dyDescent="0.35">
      <c r="H2305" s="12"/>
    </row>
    <row r="2306" spans="8:8" hidden="1" x14ac:dyDescent="0.35">
      <c r="H2306" s="12"/>
    </row>
    <row r="2307" spans="8:8" hidden="1" x14ac:dyDescent="0.35">
      <c r="H2307" s="12"/>
    </row>
    <row r="2308" spans="8:8" hidden="1" x14ac:dyDescent="0.35">
      <c r="H2308" s="12"/>
    </row>
    <row r="2309" spans="8:8" hidden="1" x14ac:dyDescent="0.35">
      <c r="H2309" s="12"/>
    </row>
    <row r="2310" spans="8:8" hidden="1" x14ac:dyDescent="0.35">
      <c r="H2310" s="12"/>
    </row>
    <row r="2311" spans="8:8" hidden="1" x14ac:dyDescent="0.35">
      <c r="H2311" s="12"/>
    </row>
    <row r="2312" spans="8:8" hidden="1" x14ac:dyDescent="0.35">
      <c r="H2312" s="12"/>
    </row>
    <row r="2313" spans="8:8" hidden="1" x14ac:dyDescent="0.35">
      <c r="H2313" s="12"/>
    </row>
    <row r="2314" spans="8:8" hidden="1" x14ac:dyDescent="0.35">
      <c r="H2314" s="12"/>
    </row>
    <row r="2315" spans="8:8" hidden="1" x14ac:dyDescent="0.35">
      <c r="H2315" s="12"/>
    </row>
    <row r="2316" spans="8:8" hidden="1" x14ac:dyDescent="0.35">
      <c r="H2316" s="12"/>
    </row>
    <row r="2317" spans="8:8" hidden="1" x14ac:dyDescent="0.35">
      <c r="H2317" s="12"/>
    </row>
    <row r="2318" spans="8:8" hidden="1" x14ac:dyDescent="0.35">
      <c r="H2318" s="12"/>
    </row>
    <row r="2319" spans="8:8" hidden="1" x14ac:dyDescent="0.35">
      <c r="H2319" s="12"/>
    </row>
    <row r="2320" spans="8:8" hidden="1" x14ac:dyDescent="0.35">
      <c r="H2320" s="12"/>
    </row>
    <row r="2321" spans="8:8" hidden="1" x14ac:dyDescent="0.35">
      <c r="H2321" s="12"/>
    </row>
    <row r="2322" spans="8:8" hidden="1" x14ac:dyDescent="0.35">
      <c r="H2322" s="12"/>
    </row>
    <row r="2323" spans="8:8" hidden="1" x14ac:dyDescent="0.35">
      <c r="H2323" s="12"/>
    </row>
    <row r="2324" spans="8:8" hidden="1" x14ac:dyDescent="0.35">
      <c r="H2324" s="12"/>
    </row>
    <row r="2325" spans="8:8" hidden="1" x14ac:dyDescent="0.35">
      <c r="H2325" s="12"/>
    </row>
    <row r="2326" spans="8:8" hidden="1" x14ac:dyDescent="0.35">
      <c r="H2326" s="12"/>
    </row>
    <row r="2327" spans="8:8" hidden="1" x14ac:dyDescent="0.35">
      <c r="H2327" s="12"/>
    </row>
    <row r="2328" spans="8:8" hidden="1" x14ac:dyDescent="0.35">
      <c r="H2328" s="12"/>
    </row>
    <row r="2329" spans="8:8" hidden="1" x14ac:dyDescent="0.35">
      <c r="H2329" s="12"/>
    </row>
    <row r="2330" spans="8:8" hidden="1" x14ac:dyDescent="0.35">
      <c r="H2330" s="12"/>
    </row>
    <row r="2331" spans="8:8" hidden="1" x14ac:dyDescent="0.35">
      <c r="H2331" s="12"/>
    </row>
    <row r="2332" spans="8:8" hidden="1" x14ac:dyDescent="0.35">
      <c r="H2332" s="12"/>
    </row>
    <row r="2333" spans="8:8" hidden="1" x14ac:dyDescent="0.35">
      <c r="H2333" s="12"/>
    </row>
    <row r="2334" spans="8:8" hidden="1" x14ac:dyDescent="0.35">
      <c r="H2334" s="12"/>
    </row>
    <row r="2335" spans="8:8" hidden="1" x14ac:dyDescent="0.35">
      <c r="H2335" s="12"/>
    </row>
    <row r="2336" spans="8:8" hidden="1" x14ac:dyDescent="0.35">
      <c r="H2336" s="12"/>
    </row>
    <row r="2337" spans="8:8" hidden="1" x14ac:dyDescent="0.35">
      <c r="H2337" s="12"/>
    </row>
    <row r="2338" spans="8:8" hidden="1" x14ac:dyDescent="0.35">
      <c r="H2338" s="12"/>
    </row>
    <row r="2339" spans="8:8" hidden="1" x14ac:dyDescent="0.35">
      <c r="H2339" s="12"/>
    </row>
    <row r="2340" spans="8:8" hidden="1" x14ac:dyDescent="0.35">
      <c r="H2340" s="12"/>
    </row>
    <row r="2341" spans="8:8" hidden="1" x14ac:dyDescent="0.35">
      <c r="H2341" s="12"/>
    </row>
    <row r="2342" spans="8:8" hidden="1" x14ac:dyDescent="0.35">
      <c r="H2342" s="12"/>
    </row>
    <row r="2343" spans="8:8" hidden="1" x14ac:dyDescent="0.35">
      <c r="H2343" s="12"/>
    </row>
    <row r="2344" spans="8:8" hidden="1" x14ac:dyDescent="0.35">
      <c r="H2344" s="12"/>
    </row>
    <row r="2345" spans="8:8" hidden="1" x14ac:dyDescent="0.35">
      <c r="H2345" s="12"/>
    </row>
    <row r="2346" spans="8:8" hidden="1" x14ac:dyDescent="0.35">
      <c r="H2346" s="12"/>
    </row>
    <row r="2347" spans="8:8" hidden="1" x14ac:dyDescent="0.35">
      <c r="H2347" s="12"/>
    </row>
    <row r="2348" spans="8:8" hidden="1" x14ac:dyDescent="0.35">
      <c r="H2348" s="12"/>
    </row>
    <row r="2349" spans="8:8" hidden="1" x14ac:dyDescent="0.35">
      <c r="H2349" s="12"/>
    </row>
    <row r="2350" spans="8:8" hidden="1" x14ac:dyDescent="0.35">
      <c r="H2350" s="12"/>
    </row>
    <row r="2351" spans="8:8" hidden="1" x14ac:dyDescent="0.35">
      <c r="H2351" s="12"/>
    </row>
    <row r="2352" spans="8:8" hidden="1" x14ac:dyDescent="0.35">
      <c r="H2352" s="12"/>
    </row>
    <row r="2353" spans="8:8" hidden="1" x14ac:dyDescent="0.35">
      <c r="H2353" s="12"/>
    </row>
    <row r="2354" spans="8:8" hidden="1" x14ac:dyDescent="0.35">
      <c r="H2354" s="12"/>
    </row>
    <row r="2355" spans="8:8" hidden="1" x14ac:dyDescent="0.35">
      <c r="H2355" s="12"/>
    </row>
    <row r="2356" spans="8:8" hidden="1" x14ac:dyDescent="0.35">
      <c r="H2356" s="12"/>
    </row>
    <row r="2357" spans="8:8" hidden="1" x14ac:dyDescent="0.35">
      <c r="H2357" s="12"/>
    </row>
    <row r="2358" spans="8:8" hidden="1" x14ac:dyDescent="0.35">
      <c r="H2358" s="12"/>
    </row>
    <row r="2359" spans="8:8" hidden="1" x14ac:dyDescent="0.35">
      <c r="H2359" s="12"/>
    </row>
    <row r="2360" spans="8:8" hidden="1" x14ac:dyDescent="0.35">
      <c r="H2360" s="12"/>
    </row>
    <row r="2361" spans="8:8" hidden="1" x14ac:dyDescent="0.35">
      <c r="H2361" s="12"/>
    </row>
    <row r="2362" spans="8:8" hidden="1" x14ac:dyDescent="0.35">
      <c r="H2362" s="12"/>
    </row>
    <row r="2363" spans="8:8" hidden="1" x14ac:dyDescent="0.35">
      <c r="H2363" s="12"/>
    </row>
    <row r="2364" spans="8:8" hidden="1" x14ac:dyDescent="0.35">
      <c r="H2364" s="12"/>
    </row>
    <row r="2365" spans="8:8" hidden="1" x14ac:dyDescent="0.35">
      <c r="H2365" s="12"/>
    </row>
    <row r="2366" spans="8:8" hidden="1" x14ac:dyDescent="0.35">
      <c r="H2366" s="12"/>
    </row>
    <row r="2367" spans="8:8" hidden="1" x14ac:dyDescent="0.35">
      <c r="H2367" s="12"/>
    </row>
    <row r="2368" spans="8:8" hidden="1" x14ac:dyDescent="0.35">
      <c r="H2368" s="12"/>
    </row>
    <row r="2369" spans="8:8" hidden="1" x14ac:dyDescent="0.35">
      <c r="H2369" s="12"/>
    </row>
    <row r="2370" spans="8:8" hidden="1" x14ac:dyDescent="0.35">
      <c r="H2370" s="12"/>
    </row>
    <row r="2371" spans="8:8" hidden="1" x14ac:dyDescent="0.35">
      <c r="H2371" s="12"/>
    </row>
    <row r="2372" spans="8:8" hidden="1" x14ac:dyDescent="0.35">
      <c r="H2372" s="12"/>
    </row>
    <row r="2373" spans="8:8" hidden="1" x14ac:dyDescent="0.35">
      <c r="H2373" s="12"/>
    </row>
    <row r="2374" spans="8:8" hidden="1" x14ac:dyDescent="0.35">
      <c r="H2374" s="12"/>
    </row>
    <row r="2375" spans="8:8" hidden="1" x14ac:dyDescent="0.35">
      <c r="H2375" s="12"/>
    </row>
    <row r="2376" spans="8:8" hidden="1" x14ac:dyDescent="0.35">
      <c r="H2376" s="12"/>
    </row>
    <row r="2377" spans="8:8" hidden="1" x14ac:dyDescent="0.35">
      <c r="H2377" s="12"/>
    </row>
    <row r="2378" spans="8:8" hidden="1" x14ac:dyDescent="0.35">
      <c r="H2378" s="12"/>
    </row>
    <row r="2379" spans="8:8" hidden="1" x14ac:dyDescent="0.35">
      <c r="H2379" s="12"/>
    </row>
    <row r="2380" spans="8:8" hidden="1" x14ac:dyDescent="0.35">
      <c r="H2380" s="12"/>
    </row>
    <row r="2381" spans="8:8" hidden="1" x14ac:dyDescent="0.35">
      <c r="H2381" s="12"/>
    </row>
    <row r="2382" spans="8:8" hidden="1" x14ac:dyDescent="0.35">
      <c r="H2382" s="12"/>
    </row>
    <row r="2383" spans="8:8" hidden="1" x14ac:dyDescent="0.35">
      <c r="H2383" s="12"/>
    </row>
    <row r="2384" spans="8:8" hidden="1" x14ac:dyDescent="0.35">
      <c r="H2384" s="12"/>
    </row>
    <row r="2385" spans="8:8" hidden="1" x14ac:dyDescent="0.35">
      <c r="H2385" s="12"/>
    </row>
    <row r="2386" spans="8:8" hidden="1" x14ac:dyDescent="0.35">
      <c r="H2386" s="12"/>
    </row>
    <row r="2387" spans="8:8" hidden="1" x14ac:dyDescent="0.35">
      <c r="H2387" s="12"/>
    </row>
    <row r="2388" spans="8:8" hidden="1" x14ac:dyDescent="0.35">
      <c r="H2388" s="12"/>
    </row>
    <row r="2389" spans="8:8" hidden="1" x14ac:dyDescent="0.35">
      <c r="H2389" s="12"/>
    </row>
    <row r="2390" spans="8:8" hidden="1" x14ac:dyDescent="0.35">
      <c r="H2390" s="12"/>
    </row>
    <row r="2391" spans="8:8" hidden="1" x14ac:dyDescent="0.35">
      <c r="H2391" s="12"/>
    </row>
    <row r="2392" spans="8:8" hidden="1" x14ac:dyDescent="0.35">
      <c r="H2392" s="12"/>
    </row>
    <row r="2393" spans="8:8" hidden="1" x14ac:dyDescent="0.35">
      <c r="H2393" s="12"/>
    </row>
    <row r="2394" spans="8:8" hidden="1" x14ac:dyDescent="0.35">
      <c r="H2394" s="12"/>
    </row>
    <row r="2395" spans="8:8" hidden="1" x14ac:dyDescent="0.35">
      <c r="H2395" s="12"/>
    </row>
    <row r="2396" spans="8:8" hidden="1" x14ac:dyDescent="0.35">
      <c r="H2396" s="12"/>
    </row>
    <row r="2397" spans="8:8" hidden="1" x14ac:dyDescent="0.35">
      <c r="H2397" s="12"/>
    </row>
    <row r="2398" spans="8:8" hidden="1" x14ac:dyDescent="0.35">
      <c r="H2398" s="12"/>
    </row>
    <row r="2399" spans="8:8" hidden="1" x14ac:dyDescent="0.35">
      <c r="H2399" s="12"/>
    </row>
    <row r="2400" spans="8:8" hidden="1" x14ac:dyDescent="0.35">
      <c r="H2400" s="12"/>
    </row>
    <row r="2401" spans="8:8" hidden="1" x14ac:dyDescent="0.35">
      <c r="H2401" s="12"/>
    </row>
    <row r="2402" spans="8:8" hidden="1" x14ac:dyDescent="0.35">
      <c r="H2402" s="12"/>
    </row>
    <row r="2403" spans="8:8" hidden="1" x14ac:dyDescent="0.35">
      <c r="H2403" s="12"/>
    </row>
    <row r="2404" spans="8:8" hidden="1" x14ac:dyDescent="0.35">
      <c r="H2404" s="12"/>
    </row>
    <row r="2405" spans="8:8" hidden="1" x14ac:dyDescent="0.35">
      <c r="H2405" s="12"/>
    </row>
    <row r="2406" spans="8:8" hidden="1" x14ac:dyDescent="0.35">
      <c r="H2406" s="12"/>
    </row>
    <row r="2407" spans="8:8" hidden="1" x14ac:dyDescent="0.35">
      <c r="H2407" s="12"/>
    </row>
    <row r="2408" spans="8:8" hidden="1" x14ac:dyDescent="0.35">
      <c r="H2408" s="12"/>
    </row>
    <row r="2409" spans="8:8" hidden="1" x14ac:dyDescent="0.35">
      <c r="H2409" s="12"/>
    </row>
    <row r="2410" spans="8:8" hidden="1" x14ac:dyDescent="0.35">
      <c r="H2410" s="12"/>
    </row>
    <row r="2411" spans="8:8" hidden="1" x14ac:dyDescent="0.35">
      <c r="H2411" s="12"/>
    </row>
    <row r="2412" spans="8:8" hidden="1" x14ac:dyDescent="0.35">
      <c r="H2412" s="12"/>
    </row>
    <row r="2413" spans="8:8" hidden="1" x14ac:dyDescent="0.35">
      <c r="H2413" s="12"/>
    </row>
    <row r="2414" spans="8:8" hidden="1" x14ac:dyDescent="0.35">
      <c r="H2414" s="12"/>
    </row>
    <row r="2415" spans="8:8" hidden="1" x14ac:dyDescent="0.35">
      <c r="H2415" s="12"/>
    </row>
    <row r="2416" spans="8:8" hidden="1" x14ac:dyDescent="0.35">
      <c r="H2416" s="12"/>
    </row>
    <row r="2417" spans="8:8" hidden="1" x14ac:dyDescent="0.35">
      <c r="H2417" s="12"/>
    </row>
    <row r="2418" spans="8:8" hidden="1" x14ac:dyDescent="0.35">
      <c r="H2418" s="12"/>
    </row>
    <row r="2419" spans="8:8" hidden="1" x14ac:dyDescent="0.35">
      <c r="H2419" s="12"/>
    </row>
    <row r="2420" spans="8:8" hidden="1" x14ac:dyDescent="0.35">
      <c r="H2420" s="12"/>
    </row>
    <row r="2421" spans="8:8" hidden="1" x14ac:dyDescent="0.35">
      <c r="H2421" s="12"/>
    </row>
    <row r="2422" spans="8:8" hidden="1" x14ac:dyDescent="0.35">
      <c r="H2422" s="12"/>
    </row>
    <row r="2423" spans="8:8" hidden="1" x14ac:dyDescent="0.35">
      <c r="H2423" s="12"/>
    </row>
    <row r="2424" spans="8:8" hidden="1" x14ac:dyDescent="0.35">
      <c r="H2424" s="12"/>
    </row>
    <row r="2425" spans="8:8" hidden="1" x14ac:dyDescent="0.35">
      <c r="H2425" s="12"/>
    </row>
    <row r="2426" spans="8:8" hidden="1" x14ac:dyDescent="0.35">
      <c r="H2426" s="12"/>
    </row>
    <row r="2427" spans="8:8" hidden="1" x14ac:dyDescent="0.35">
      <c r="H2427" s="12"/>
    </row>
    <row r="2428" spans="8:8" hidden="1" x14ac:dyDescent="0.35">
      <c r="H2428" s="12"/>
    </row>
    <row r="2429" spans="8:8" hidden="1" x14ac:dyDescent="0.35">
      <c r="H2429" s="12"/>
    </row>
    <row r="2430" spans="8:8" hidden="1" x14ac:dyDescent="0.35">
      <c r="H2430" s="12"/>
    </row>
    <row r="2431" spans="8:8" hidden="1" x14ac:dyDescent="0.35">
      <c r="H2431" s="12"/>
    </row>
    <row r="2432" spans="8:8" hidden="1" x14ac:dyDescent="0.35">
      <c r="H2432" s="12"/>
    </row>
    <row r="2433" spans="8:8" hidden="1" x14ac:dyDescent="0.35">
      <c r="H2433" s="12"/>
    </row>
    <row r="2434" spans="8:8" hidden="1" x14ac:dyDescent="0.35">
      <c r="H2434" s="12"/>
    </row>
    <row r="2435" spans="8:8" hidden="1" x14ac:dyDescent="0.35">
      <c r="H2435" s="12"/>
    </row>
    <row r="2436" spans="8:8" hidden="1" x14ac:dyDescent="0.35">
      <c r="H2436" s="12"/>
    </row>
    <row r="2437" spans="8:8" hidden="1" x14ac:dyDescent="0.35">
      <c r="H2437" s="12"/>
    </row>
    <row r="2438" spans="8:8" hidden="1" x14ac:dyDescent="0.35">
      <c r="H2438" s="12"/>
    </row>
    <row r="2439" spans="8:8" hidden="1" x14ac:dyDescent="0.35">
      <c r="H2439" s="12"/>
    </row>
    <row r="2440" spans="8:8" hidden="1" x14ac:dyDescent="0.35">
      <c r="H2440" s="12"/>
    </row>
    <row r="2441" spans="8:8" hidden="1" x14ac:dyDescent="0.35">
      <c r="H2441" s="12"/>
    </row>
    <row r="2442" spans="8:8" hidden="1" x14ac:dyDescent="0.35">
      <c r="H2442" s="12"/>
    </row>
    <row r="2443" spans="8:8" hidden="1" x14ac:dyDescent="0.35">
      <c r="H2443" s="12"/>
    </row>
    <row r="2444" spans="8:8" hidden="1" x14ac:dyDescent="0.35">
      <c r="H2444" s="12"/>
    </row>
    <row r="2445" spans="8:8" hidden="1" x14ac:dyDescent="0.35">
      <c r="H2445" s="12"/>
    </row>
    <row r="2446" spans="8:8" hidden="1" x14ac:dyDescent="0.35">
      <c r="H2446" s="12"/>
    </row>
    <row r="2447" spans="8:8" hidden="1" x14ac:dyDescent="0.35">
      <c r="H2447" s="12"/>
    </row>
    <row r="2448" spans="8:8" hidden="1" x14ac:dyDescent="0.35">
      <c r="H2448" s="12"/>
    </row>
    <row r="2449" spans="8:8" hidden="1" x14ac:dyDescent="0.35">
      <c r="H2449" s="12"/>
    </row>
    <row r="2450" spans="8:8" hidden="1" x14ac:dyDescent="0.35">
      <c r="H2450" s="12"/>
    </row>
    <row r="2451" spans="8:8" hidden="1" x14ac:dyDescent="0.35">
      <c r="H2451" s="12"/>
    </row>
    <row r="2452" spans="8:8" hidden="1" x14ac:dyDescent="0.35">
      <c r="H2452" s="12"/>
    </row>
    <row r="2453" spans="8:8" hidden="1" x14ac:dyDescent="0.35">
      <c r="H2453" s="12"/>
    </row>
    <row r="2454" spans="8:8" hidden="1" x14ac:dyDescent="0.35">
      <c r="H2454" s="12"/>
    </row>
    <row r="2455" spans="8:8" hidden="1" x14ac:dyDescent="0.35">
      <c r="H2455" s="12"/>
    </row>
    <row r="2456" spans="8:8" hidden="1" x14ac:dyDescent="0.35">
      <c r="H2456" s="12"/>
    </row>
    <row r="2457" spans="8:8" hidden="1" x14ac:dyDescent="0.35">
      <c r="H2457" s="12"/>
    </row>
    <row r="2458" spans="8:8" hidden="1" x14ac:dyDescent="0.35">
      <c r="H2458" s="12"/>
    </row>
    <row r="2459" spans="8:8" hidden="1" x14ac:dyDescent="0.35">
      <c r="H2459" s="12"/>
    </row>
    <row r="2460" spans="8:8" hidden="1" x14ac:dyDescent="0.35">
      <c r="H2460" s="12"/>
    </row>
    <row r="2461" spans="8:8" hidden="1" x14ac:dyDescent="0.35">
      <c r="H2461" s="12"/>
    </row>
    <row r="2462" spans="8:8" hidden="1" x14ac:dyDescent="0.35">
      <c r="H2462" s="12"/>
    </row>
    <row r="2463" spans="8:8" hidden="1" x14ac:dyDescent="0.35">
      <c r="H2463" s="12"/>
    </row>
    <row r="2464" spans="8:8" hidden="1" x14ac:dyDescent="0.35">
      <c r="H2464" s="12"/>
    </row>
    <row r="2465" spans="8:8" hidden="1" x14ac:dyDescent="0.35">
      <c r="H2465" s="12"/>
    </row>
    <row r="2466" spans="8:8" hidden="1" x14ac:dyDescent="0.35">
      <c r="H2466" s="12"/>
    </row>
    <row r="2467" spans="8:8" hidden="1" x14ac:dyDescent="0.35">
      <c r="H2467" s="12"/>
    </row>
    <row r="2468" spans="8:8" hidden="1" x14ac:dyDescent="0.35">
      <c r="H2468" s="12"/>
    </row>
    <row r="2469" spans="8:8" hidden="1" x14ac:dyDescent="0.35">
      <c r="H2469" s="12"/>
    </row>
    <row r="2470" spans="8:8" hidden="1" x14ac:dyDescent="0.35">
      <c r="H2470" s="12"/>
    </row>
    <row r="2471" spans="8:8" hidden="1" x14ac:dyDescent="0.35">
      <c r="H2471" s="12"/>
    </row>
    <row r="2472" spans="8:8" hidden="1" x14ac:dyDescent="0.35">
      <c r="H2472" s="12"/>
    </row>
    <row r="2473" spans="8:8" hidden="1" x14ac:dyDescent="0.35">
      <c r="H2473" s="12"/>
    </row>
    <row r="2474" spans="8:8" hidden="1" x14ac:dyDescent="0.35">
      <c r="H2474" s="12"/>
    </row>
    <row r="2475" spans="8:8" hidden="1" x14ac:dyDescent="0.35">
      <c r="H2475" s="12"/>
    </row>
    <row r="2476" spans="8:8" hidden="1" x14ac:dyDescent="0.35">
      <c r="H2476" s="12"/>
    </row>
    <row r="2477" spans="8:8" hidden="1" x14ac:dyDescent="0.35">
      <c r="H2477" s="12"/>
    </row>
    <row r="2478" spans="8:8" hidden="1" x14ac:dyDescent="0.35">
      <c r="H2478" s="12"/>
    </row>
    <row r="2479" spans="8:8" hidden="1" x14ac:dyDescent="0.35">
      <c r="H2479" s="12"/>
    </row>
    <row r="2480" spans="8:8" hidden="1" x14ac:dyDescent="0.35">
      <c r="H2480" s="12"/>
    </row>
    <row r="2481" spans="8:8" hidden="1" x14ac:dyDescent="0.35">
      <c r="H2481" s="12"/>
    </row>
    <row r="2482" spans="8:8" hidden="1" x14ac:dyDescent="0.35">
      <c r="H2482" s="12"/>
    </row>
    <row r="2483" spans="8:8" hidden="1" x14ac:dyDescent="0.35">
      <c r="H2483" s="12"/>
    </row>
    <row r="2484" spans="8:8" hidden="1" x14ac:dyDescent="0.35">
      <c r="H2484" s="12"/>
    </row>
    <row r="2485" spans="8:8" hidden="1" x14ac:dyDescent="0.35">
      <c r="H2485" s="12"/>
    </row>
    <row r="2486" spans="8:8" hidden="1" x14ac:dyDescent="0.35">
      <c r="H2486" s="12"/>
    </row>
    <row r="2487" spans="8:8" hidden="1" x14ac:dyDescent="0.35">
      <c r="H2487" s="12"/>
    </row>
    <row r="2488" spans="8:8" hidden="1" x14ac:dyDescent="0.35">
      <c r="H2488" s="12"/>
    </row>
    <row r="2489" spans="8:8" hidden="1" x14ac:dyDescent="0.35">
      <c r="H2489" s="12"/>
    </row>
    <row r="2490" spans="8:8" hidden="1" x14ac:dyDescent="0.35">
      <c r="H2490" s="12"/>
    </row>
    <row r="2491" spans="8:8" hidden="1" x14ac:dyDescent="0.35">
      <c r="H2491" s="12"/>
    </row>
    <row r="2492" spans="8:8" hidden="1" x14ac:dyDescent="0.35">
      <c r="H2492" s="12"/>
    </row>
    <row r="2493" spans="8:8" hidden="1" x14ac:dyDescent="0.35">
      <c r="H2493" s="12"/>
    </row>
    <row r="2494" spans="8:8" hidden="1" x14ac:dyDescent="0.35">
      <c r="H2494" s="12"/>
    </row>
    <row r="2495" spans="8:8" hidden="1" x14ac:dyDescent="0.35">
      <c r="H2495" s="12"/>
    </row>
    <row r="2496" spans="8:8" hidden="1" x14ac:dyDescent="0.35">
      <c r="H2496" s="12"/>
    </row>
    <row r="2497" spans="8:8" hidden="1" x14ac:dyDescent="0.35">
      <c r="H2497" s="12"/>
    </row>
    <row r="2498" spans="8:8" hidden="1" x14ac:dyDescent="0.35">
      <c r="H2498" s="12"/>
    </row>
    <row r="2499" spans="8:8" hidden="1" x14ac:dyDescent="0.35">
      <c r="H2499" s="12"/>
    </row>
    <row r="2500" spans="8:8" hidden="1" x14ac:dyDescent="0.35">
      <c r="H2500" s="12"/>
    </row>
    <row r="2501" spans="8:8" hidden="1" x14ac:dyDescent="0.35">
      <c r="H2501" s="12"/>
    </row>
    <row r="2502" spans="8:8" hidden="1" x14ac:dyDescent="0.35">
      <c r="H2502" s="12"/>
    </row>
    <row r="2503" spans="8:8" hidden="1" x14ac:dyDescent="0.35">
      <c r="H2503" s="12"/>
    </row>
    <row r="2504" spans="8:8" hidden="1" x14ac:dyDescent="0.35">
      <c r="H2504" s="12"/>
    </row>
    <row r="2505" spans="8:8" hidden="1" x14ac:dyDescent="0.35">
      <c r="H2505" s="12"/>
    </row>
    <row r="2506" spans="8:8" hidden="1" x14ac:dyDescent="0.35">
      <c r="H2506" s="12"/>
    </row>
    <row r="2507" spans="8:8" hidden="1" x14ac:dyDescent="0.35">
      <c r="H2507" s="12"/>
    </row>
    <row r="2508" spans="8:8" hidden="1" x14ac:dyDescent="0.35">
      <c r="H2508" s="12"/>
    </row>
    <row r="2509" spans="8:8" hidden="1" x14ac:dyDescent="0.35">
      <c r="H2509" s="12"/>
    </row>
    <row r="2510" spans="8:8" hidden="1" x14ac:dyDescent="0.35">
      <c r="H2510" s="12"/>
    </row>
    <row r="2511" spans="8:8" hidden="1" x14ac:dyDescent="0.35">
      <c r="H2511" s="12"/>
    </row>
    <row r="2512" spans="8:8" hidden="1" x14ac:dyDescent="0.35">
      <c r="H2512" s="12"/>
    </row>
    <row r="2513" spans="8:8" hidden="1" x14ac:dyDescent="0.35">
      <c r="H2513" s="12"/>
    </row>
    <row r="2514" spans="8:8" hidden="1" x14ac:dyDescent="0.35">
      <c r="H2514" s="12"/>
    </row>
    <row r="2515" spans="8:8" hidden="1" x14ac:dyDescent="0.35">
      <c r="H2515" s="12"/>
    </row>
    <row r="2516" spans="8:8" hidden="1" x14ac:dyDescent="0.35">
      <c r="H2516" s="12"/>
    </row>
    <row r="2517" spans="8:8" hidden="1" x14ac:dyDescent="0.35">
      <c r="H2517" s="12"/>
    </row>
    <row r="2518" spans="8:8" hidden="1" x14ac:dyDescent="0.35">
      <c r="H2518" s="12"/>
    </row>
    <row r="2519" spans="8:8" hidden="1" x14ac:dyDescent="0.35">
      <c r="H2519" s="12"/>
    </row>
    <row r="2520" spans="8:8" hidden="1" x14ac:dyDescent="0.35">
      <c r="H2520" s="12"/>
    </row>
    <row r="2521" spans="8:8" hidden="1" x14ac:dyDescent="0.35">
      <c r="H2521" s="12"/>
    </row>
    <row r="2522" spans="8:8" hidden="1" x14ac:dyDescent="0.35">
      <c r="H2522" s="12"/>
    </row>
    <row r="2523" spans="8:8" hidden="1" x14ac:dyDescent="0.35">
      <c r="H2523" s="12"/>
    </row>
    <row r="2524" spans="8:8" hidden="1" x14ac:dyDescent="0.35">
      <c r="H2524" s="12"/>
    </row>
    <row r="2525" spans="8:8" hidden="1" x14ac:dyDescent="0.35">
      <c r="H2525" s="12"/>
    </row>
    <row r="2526" spans="8:8" hidden="1" x14ac:dyDescent="0.35">
      <c r="H2526" s="12"/>
    </row>
    <row r="2527" spans="8:8" hidden="1" x14ac:dyDescent="0.35">
      <c r="H2527" s="12"/>
    </row>
    <row r="2528" spans="8:8" hidden="1" x14ac:dyDescent="0.35">
      <c r="H2528" s="12"/>
    </row>
    <row r="2529" spans="8:8" hidden="1" x14ac:dyDescent="0.35">
      <c r="H2529" s="12"/>
    </row>
    <row r="2530" spans="8:8" hidden="1" x14ac:dyDescent="0.35">
      <c r="H2530" s="12"/>
    </row>
    <row r="2531" spans="8:8" hidden="1" x14ac:dyDescent="0.35">
      <c r="H2531" s="12"/>
    </row>
    <row r="2532" spans="8:8" hidden="1" x14ac:dyDescent="0.35">
      <c r="H2532" s="12"/>
    </row>
    <row r="2533" spans="8:8" hidden="1" x14ac:dyDescent="0.35">
      <c r="H2533" s="12"/>
    </row>
    <row r="2534" spans="8:8" hidden="1" x14ac:dyDescent="0.35">
      <c r="H2534" s="12"/>
    </row>
    <row r="2535" spans="8:8" hidden="1" x14ac:dyDescent="0.35">
      <c r="H2535" s="12"/>
    </row>
    <row r="2536" spans="8:8" hidden="1" x14ac:dyDescent="0.35">
      <c r="H2536" s="12"/>
    </row>
    <row r="2537" spans="8:8" hidden="1" x14ac:dyDescent="0.35">
      <c r="H2537" s="12"/>
    </row>
    <row r="2538" spans="8:8" hidden="1" x14ac:dyDescent="0.35">
      <c r="H2538" s="12"/>
    </row>
    <row r="2539" spans="8:8" hidden="1" x14ac:dyDescent="0.35">
      <c r="H2539" s="12"/>
    </row>
    <row r="2540" spans="8:8" hidden="1" x14ac:dyDescent="0.35">
      <c r="H2540" s="12"/>
    </row>
    <row r="2541" spans="8:8" hidden="1" x14ac:dyDescent="0.35">
      <c r="H2541" s="12"/>
    </row>
    <row r="2542" spans="8:8" hidden="1" x14ac:dyDescent="0.35">
      <c r="H2542" s="12"/>
    </row>
    <row r="2543" spans="8:8" hidden="1" x14ac:dyDescent="0.35">
      <c r="H2543" s="12"/>
    </row>
    <row r="2544" spans="8:8" hidden="1" x14ac:dyDescent="0.35">
      <c r="H2544" s="12"/>
    </row>
    <row r="2545" spans="8:8" hidden="1" x14ac:dyDescent="0.35">
      <c r="H2545" s="12"/>
    </row>
    <row r="2546" spans="8:8" hidden="1" x14ac:dyDescent="0.35">
      <c r="H2546" s="12"/>
    </row>
    <row r="2547" spans="8:8" hidden="1" x14ac:dyDescent="0.35">
      <c r="H2547" s="12"/>
    </row>
    <row r="2548" spans="8:8" hidden="1" x14ac:dyDescent="0.35">
      <c r="H2548" s="12"/>
    </row>
    <row r="2549" spans="8:8" hidden="1" x14ac:dyDescent="0.35">
      <c r="H2549" s="12"/>
    </row>
    <row r="2550" spans="8:8" hidden="1" x14ac:dyDescent="0.35">
      <c r="H2550" s="12"/>
    </row>
    <row r="2551" spans="8:8" hidden="1" x14ac:dyDescent="0.35">
      <c r="H2551" s="12"/>
    </row>
    <row r="2552" spans="8:8" hidden="1" x14ac:dyDescent="0.35">
      <c r="H2552" s="12"/>
    </row>
    <row r="2553" spans="8:8" hidden="1" x14ac:dyDescent="0.35">
      <c r="H2553" s="12"/>
    </row>
    <row r="2554" spans="8:8" hidden="1" x14ac:dyDescent="0.35">
      <c r="H2554" s="12"/>
    </row>
    <row r="2555" spans="8:8" hidden="1" x14ac:dyDescent="0.35">
      <c r="H2555" s="12"/>
    </row>
    <row r="2556" spans="8:8" hidden="1" x14ac:dyDescent="0.35">
      <c r="H2556" s="12"/>
    </row>
    <row r="2557" spans="8:8" hidden="1" x14ac:dyDescent="0.35">
      <c r="H2557" s="12"/>
    </row>
    <row r="2558" spans="8:8" hidden="1" x14ac:dyDescent="0.35">
      <c r="H2558" s="12"/>
    </row>
    <row r="2559" spans="8:8" hidden="1" x14ac:dyDescent="0.35">
      <c r="H2559" s="12"/>
    </row>
    <row r="2560" spans="8:8" hidden="1" x14ac:dyDescent="0.35">
      <c r="H2560" s="12"/>
    </row>
    <row r="2561" spans="8:8" hidden="1" x14ac:dyDescent="0.35">
      <c r="H2561" s="12"/>
    </row>
    <row r="2562" spans="8:8" hidden="1" x14ac:dyDescent="0.35">
      <c r="H2562" s="12"/>
    </row>
    <row r="2563" spans="8:8" hidden="1" x14ac:dyDescent="0.35">
      <c r="H2563" s="12"/>
    </row>
    <row r="2564" spans="8:8" hidden="1" x14ac:dyDescent="0.35">
      <c r="H2564" s="12"/>
    </row>
    <row r="2565" spans="8:8" hidden="1" x14ac:dyDescent="0.35">
      <c r="H2565" s="12"/>
    </row>
    <row r="2566" spans="8:8" hidden="1" x14ac:dyDescent="0.35">
      <c r="H2566" s="12"/>
    </row>
    <row r="2567" spans="8:8" hidden="1" x14ac:dyDescent="0.35">
      <c r="H2567" s="12"/>
    </row>
    <row r="2568" spans="8:8" hidden="1" x14ac:dyDescent="0.35">
      <c r="H2568" s="12"/>
    </row>
    <row r="2569" spans="8:8" hidden="1" x14ac:dyDescent="0.35">
      <c r="H2569" s="12"/>
    </row>
    <row r="2570" spans="8:8" hidden="1" x14ac:dyDescent="0.35">
      <c r="H2570" s="12"/>
    </row>
    <row r="2571" spans="8:8" hidden="1" x14ac:dyDescent="0.35">
      <c r="H2571" s="12"/>
    </row>
    <row r="2572" spans="8:8" hidden="1" x14ac:dyDescent="0.35">
      <c r="H2572" s="12"/>
    </row>
    <row r="2573" spans="8:8" hidden="1" x14ac:dyDescent="0.35">
      <c r="H2573" s="12"/>
    </row>
    <row r="2574" spans="8:8" hidden="1" x14ac:dyDescent="0.35">
      <c r="H2574" s="12"/>
    </row>
    <row r="2575" spans="8:8" hidden="1" x14ac:dyDescent="0.35">
      <c r="H2575" s="12"/>
    </row>
    <row r="2576" spans="8:8" hidden="1" x14ac:dyDescent="0.35">
      <c r="H2576" s="12"/>
    </row>
    <row r="2577" spans="8:8" hidden="1" x14ac:dyDescent="0.35">
      <c r="H2577" s="12"/>
    </row>
    <row r="2578" spans="8:8" hidden="1" x14ac:dyDescent="0.35">
      <c r="H2578" s="12"/>
    </row>
    <row r="2579" spans="8:8" hidden="1" x14ac:dyDescent="0.35">
      <c r="H2579" s="12"/>
    </row>
    <row r="2580" spans="8:8" hidden="1" x14ac:dyDescent="0.35">
      <c r="H2580" s="12"/>
    </row>
    <row r="2581" spans="8:8" hidden="1" x14ac:dyDescent="0.35">
      <c r="H2581" s="12"/>
    </row>
    <row r="2582" spans="8:8" hidden="1" x14ac:dyDescent="0.35">
      <c r="H2582" s="12"/>
    </row>
    <row r="2583" spans="8:8" hidden="1" x14ac:dyDescent="0.35">
      <c r="H2583" s="12"/>
    </row>
    <row r="2584" spans="8:8" hidden="1" x14ac:dyDescent="0.35">
      <c r="H2584" s="12"/>
    </row>
    <row r="2585" spans="8:8" hidden="1" x14ac:dyDescent="0.35">
      <c r="H2585" s="12"/>
    </row>
    <row r="2586" spans="8:8" hidden="1" x14ac:dyDescent="0.35">
      <c r="H2586" s="12"/>
    </row>
    <row r="2587" spans="8:8" hidden="1" x14ac:dyDescent="0.35">
      <c r="H2587" s="12"/>
    </row>
    <row r="2588" spans="8:8" hidden="1" x14ac:dyDescent="0.35">
      <c r="H2588" s="12"/>
    </row>
    <row r="2589" spans="8:8" hidden="1" x14ac:dyDescent="0.35">
      <c r="H2589" s="12"/>
    </row>
    <row r="2590" spans="8:8" hidden="1" x14ac:dyDescent="0.35">
      <c r="H2590" s="12"/>
    </row>
    <row r="2591" spans="8:8" hidden="1" x14ac:dyDescent="0.35">
      <c r="H2591" s="12"/>
    </row>
    <row r="2592" spans="8:8" hidden="1" x14ac:dyDescent="0.35">
      <c r="H2592" s="12"/>
    </row>
    <row r="2593" spans="8:8" hidden="1" x14ac:dyDescent="0.35">
      <c r="H2593" s="12"/>
    </row>
    <row r="2594" spans="8:8" hidden="1" x14ac:dyDescent="0.35">
      <c r="H2594" s="12"/>
    </row>
    <row r="2595" spans="8:8" hidden="1" x14ac:dyDescent="0.35">
      <c r="H2595" s="12"/>
    </row>
    <row r="2596" spans="8:8" hidden="1" x14ac:dyDescent="0.35">
      <c r="H2596" s="12"/>
    </row>
    <row r="2597" spans="8:8" hidden="1" x14ac:dyDescent="0.35">
      <c r="H2597" s="12"/>
    </row>
    <row r="2598" spans="8:8" hidden="1" x14ac:dyDescent="0.35">
      <c r="H2598" s="12"/>
    </row>
    <row r="2599" spans="8:8" hidden="1" x14ac:dyDescent="0.35">
      <c r="H2599" s="12"/>
    </row>
    <row r="2600" spans="8:8" hidden="1" x14ac:dyDescent="0.35">
      <c r="H2600" s="12"/>
    </row>
    <row r="2601" spans="8:8" hidden="1" x14ac:dyDescent="0.35">
      <c r="H2601" s="12"/>
    </row>
    <row r="2602" spans="8:8" hidden="1" x14ac:dyDescent="0.35">
      <c r="H2602" s="12"/>
    </row>
    <row r="2603" spans="8:8" hidden="1" x14ac:dyDescent="0.35">
      <c r="H2603" s="12"/>
    </row>
    <row r="2604" spans="8:8" hidden="1" x14ac:dyDescent="0.35">
      <c r="H2604" s="12"/>
    </row>
    <row r="2605" spans="8:8" hidden="1" x14ac:dyDescent="0.35">
      <c r="H2605" s="12"/>
    </row>
    <row r="2606" spans="8:8" hidden="1" x14ac:dyDescent="0.35">
      <c r="H2606" s="12"/>
    </row>
    <row r="2607" spans="8:8" hidden="1" x14ac:dyDescent="0.35">
      <c r="H2607" s="12"/>
    </row>
    <row r="2608" spans="8:8" hidden="1" x14ac:dyDescent="0.35">
      <c r="H2608" s="12"/>
    </row>
    <row r="2609" spans="8:8" hidden="1" x14ac:dyDescent="0.35">
      <c r="H2609" s="12"/>
    </row>
    <row r="2610" spans="8:8" hidden="1" x14ac:dyDescent="0.35">
      <c r="H2610" s="12"/>
    </row>
    <row r="2611" spans="8:8" hidden="1" x14ac:dyDescent="0.35">
      <c r="H2611" s="12"/>
    </row>
    <row r="2612" spans="8:8" hidden="1" x14ac:dyDescent="0.35">
      <c r="H2612" s="12"/>
    </row>
    <row r="2613" spans="8:8" hidden="1" x14ac:dyDescent="0.35">
      <c r="H2613" s="12"/>
    </row>
    <row r="2614" spans="8:8" hidden="1" x14ac:dyDescent="0.35">
      <c r="H2614" s="12"/>
    </row>
    <row r="2615" spans="8:8" hidden="1" x14ac:dyDescent="0.35">
      <c r="H2615" s="12"/>
    </row>
    <row r="2616" spans="8:8" hidden="1" x14ac:dyDescent="0.35">
      <c r="H2616" s="12"/>
    </row>
    <row r="2617" spans="8:8" hidden="1" x14ac:dyDescent="0.35">
      <c r="H2617" s="12"/>
    </row>
    <row r="2618" spans="8:8" hidden="1" x14ac:dyDescent="0.35">
      <c r="H2618" s="12"/>
    </row>
    <row r="2619" spans="8:8" hidden="1" x14ac:dyDescent="0.35">
      <c r="H2619" s="12"/>
    </row>
    <row r="2620" spans="8:8" hidden="1" x14ac:dyDescent="0.35">
      <c r="H2620" s="12"/>
    </row>
    <row r="2621" spans="8:8" hidden="1" x14ac:dyDescent="0.35">
      <c r="H2621" s="12"/>
    </row>
    <row r="2622" spans="8:8" hidden="1" x14ac:dyDescent="0.35">
      <c r="H2622" s="12"/>
    </row>
    <row r="2623" spans="8:8" hidden="1" x14ac:dyDescent="0.35">
      <c r="H2623" s="12"/>
    </row>
    <row r="2624" spans="8:8" hidden="1" x14ac:dyDescent="0.35">
      <c r="H2624" s="12"/>
    </row>
    <row r="2625" spans="8:8" hidden="1" x14ac:dyDescent="0.35">
      <c r="H2625" s="12"/>
    </row>
    <row r="2626" spans="8:8" hidden="1" x14ac:dyDescent="0.35">
      <c r="H2626" s="12"/>
    </row>
    <row r="2627" spans="8:8" hidden="1" x14ac:dyDescent="0.35">
      <c r="H2627" s="12"/>
    </row>
    <row r="2628" spans="8:8" hidden="1" x14ac:dyDescent="0.35">
      <c r="H2628" s="12"/>
    </row>
    <row r="2629" spans="8:8" hidden="1" x14ac:dyDescent="0.35">
      <c r="H2629" s="12"/>
    </row>
    <row r="2630" spans="8:8" hidden="1" x14ac:dyDescent="0.35">
      <c r="H2630" s="12"/>
    </row>
    <row r="2631" spans="8:8" hidden="1" x14ac:dyDescent="0.35">
      <c r="H2631" s="12"/>
    </row>
    <row r="2632" spans="8:8" hidden="1" x14ac:dyDescent="0.35">
      <c r="H2632" s="12"/>
    </row>
    <row r="2633" spans="8:8" hidden="1" x14ac:dyDescent="0.35">
      <c r="H2633" s="12"/>
    </row>
    <row r="2634" spans="8:8" hidden="1" x14ac:dyDescent="0.35">
      <c r="H2634" s="12"/>
    </row>
    <row r="2635" spans="8:8" hidden="1" x14ac:dyDescent="0.35">
      <c r="H2635" s="12"/>
    </row>
    <row r="2636" spans="8:8" hidden="1" x14ac:dyDescent="0.35">
      <c r="H2636" s="12"/>
    </row>
    <row r="2637" spans="8:8" hidden="1" x14ac:dyDescent="0.35">
      <c r="H2637" s="12"/>
    </row>
    <row r="2638" spans="8:8" hidden="1" x14ac:dyDescent="0.35">
      <c r="H2638" s="12"/>
    </row>
    <row r="2639" spans="8:8" hidden="1" x14ac:dyDescent="0.35">
      <c r="H2639" s="12"/>
    </row>
    <row r="2640" spans="8:8" hidden="1" x14ac:dyDescent="0.35">
      <c r="H2640" s="12"/>
    </row>
    <row r="2641" spans="8:8" hidden="1" x14ac:dyDescent="0.35">
      <c r="H2641" s="12"/>
    </row>
    <row r="2642" spans="8:8" hidden="1" x14ac:dyDescent="0.35">
      <c r="H2642" s="12"/>
    </row>
    <row r="2643" spans="8:8" hidden="1" x14ac:dyDescent="0.35">
      <c r="H2643" s="12"/>
    </row>
    <row r="2644" spans="8:8" hidden="1" x14ac:dyDescent="0.35">
      <c r="H2644" s="12"/>
    </row>
    <row r="2645" spans="8:8" hidden="1" x14ac:dyDescent="0.35">
      <c r="H2645" s="12"/>
    </row>
    <row r="2646" spans="8:8" hidden="1" x14ac:dyDescent="0.35">
      <c r="H2646" s="12"/>
    </row>
    <row r="2647" spans="8:8" hidden="1" x14ac:dyDescent="0.35">
      <c r="H2647" s="12"/>
    </row>
    <row r="2648" spans="8:8" hidden="1" x14ac:dyDescent="0.35">
      <c r="H2648" s="12"/>
    </row>
    <row r="2649" spans="8:8" hidden="1" x14ac:dyDescent="0.35">
      <c r="H2649" s="12"/>
    </row>
    <row r="2650" spans="8:8" hidden="1" x14ac:dyDescent="0.35">
      <c r="H2650" s="12"/>
    </row>
    <row r="2651" spans="8:8" hidden="1" x14ac:dyDescent="0.35">
      <c r="H2651" s="12"/>
    </row>
    <row r="2652" spans="8:8" hidden="1" x14ac:dyDescent="0.35">
      <c r="H2652" s="12"/>
    </row>
    <row r="2653" spans="8:8" hidden="1" x14ac:dyDescent="0.35">
      <c r="H2653" s="12"/>
    </row>
    <row r="2654" spans="8:8" hidden="1" x14ac:dyDescent="0.35">
      <c r="H2654" s="12"/>
    </row>
    <row r="2655" spans="8:8" hidden="1" x14ac:dyDescent="0.35">
      <c r="H2655" s="12"/>
    </row>
    <row r="2656" spans="8:8" hidden="1" x14ac:dyDescent="0.35">
      <c r="H2656" s="12"/>
    </row>
    <row r="2657" spans="8:8" hidden="1" x14ac:dyDescent="0.35">
      <c r="H2657" s="12"/>
    </row>
    <row r="2658" spans="8:8" hidden="1" x14ac:dyDescent="0.35">
      <c r="H2658" s="12"/>
    </row>
    <row r="2659" spans="8:8" hidden="1" x14ac:dyDescent="0.35">
      <c r="H2659" s="12"/>
    </row>
    <row r="2660" spans="8:8" hidden="1" x14ac:dyDescent="0.35">
      <c r="H2660" s="12"/>
    </row>
    <row r="2661" spans="8:8" hidden="1" x14ac:dyDescent="0.35">
      <c r="H2661" s="12"/>
    </row>
    <row r="2662" spans="8:8" hidden="1" x14ac:dyDescent="0.35">
      <c r="H2662" s="12"/>
    </row>
    <row r="2663" spans="8:8" hidden="1" x14ac:dyDescent="0.35">
      <c r="H2663" s="12"/>
    </row>
    <row r="2664" spans="8:8" hidden="1" x14ac:dyDescent="0.35">
      <c r="H2664" s="12"/>
    </row>
    <row r="2665" spans="8:8" hidden="1" x14ac:dyDescent="0.35">
      <c r="H2665" s="12"/>
    </row>
    <row r="2666" spans="8:8" hidden="1" x14ac:dyDescent="0.35">
      <c r="H2666" s="12"/>
    </row>
    <row r="2667" spans="8:8" hidden="1" x14ac:dyDescent="0.35">
      <c r="H2667" s="12"/>
    </row>
    <row r="2668" spans="8:8" hidden="1" x14ac:dyDescent="0.35">
      <c r="H2668" s="12"/>
    </row>
    <row r="2669" spans="8:8" hidden="1" x14ac:dyDescent="0.35">
      <c r="H2669" s="12"/>
    </row>
    <row r="2670" spans="8:8" hidden="1" x14ac:dyDescent="0.35">
      <c r="H2670" s="12"/>
    </row>
    <row r="2671" spans="8:8" hidden="1" x14ac:dyDescent="0.35">
      <c r="H2671" s="12"/>
    </row>
    <row r="2672" spans="8:8" hidden="1" x14ac:dyDescent="0.35">
      <c r="H2672" s="12"/>
    </row>
    <row r="2673" spans="8:8" hidden="1" x14ac:dyDescent="0.35">
      <c r="H2673" s="12"/>
    </row>
    <row r="2674" spans="8:8" hidden="1" x14ac:dyDescent="0.35">
      <c r="H2674" s="12"/>
    </row>
    <row r="2675" spans="8:8" hidden="1" x14ac:dyDescent="0.35">
      <c r="H2675" s="12"/>
    </row>
    <row r="2676" spans="8:8" hidden="1" x14ac:dyDescent="0.35">
      <c r="H2676" s="12"/>
    </row>
    <row r="2677" spans="8:8" hidden="1" x14ac:dyDescent="0.35">
      <c r="H2677" s="12"/>
    </row>
    <row r="2678" spans="8:8" hidden="1" x14ac:dyDescent="0.35">
      <c r="H2678" s="12"/>
    </row>
    <row r="2679" spans="8:8" hidden="1" x14ac:dyDescent="0.35">
      <c r="H2679" s="12"/>
    </row>
    <row r="2680" spans="8:8" hidden="1" x14ac:dyDescent="0.35">
      <c r="H2680" s="12"/>
    </row>
    <row r="2681" spans="8:8" hidden="1" x14ac:dyDescent="0.35">
      <c r="H2681" s="12"/>
    </row>
    <row r="2682" spans="8:8" hidden="1" x14ac:dyDescent="0.35">
      <c r="H2682" s="12"/>
    </row>
    <row r="2683" spans="8:8" hidden="1" x14ac:dyDescent="0.35">
      <c r="H2683" s="12"/>
    </row>
    <row r="2684" spans="8:8" hidden="1" x14ac:dyDescent="0.35">
      <c r="H2684" s="12"/>
    </row>
    <row r="2685" spans="8:8" hidden="1" x14ac:dyDescent="0.35">
      <c r="H2685" s="12"/>
    </row>
    <row r="2686" spans="8:8" hidden="1" x14ac:dyDescent="0.35">
      <c r="H2686" s="12"/>
    </row>
    <row r="2687" spans="8:8" hidden="1" x14ac:dyDescent="0.35">
      <c r="H2687" s="12"/>
    </row>
    <row r="2688" spans="8:8" hidden="1" x14ac:dyDescent="0.35">
      <c r="H2688" s="12"/>
    </row>
    <row r="2689" spans="8:8" hidden="1" x14ac:dyDescent="0.35">
      <c r="H2689" s="12"/>
    </row>
    <row r="2690" spans="8:8" hidden="1" x14ac:dyDescent="0.35">
      <c r="H2690" s="12"/>
    </row>
    <row r="2691" spans="8:8" hidden="1" x14ac:dyDescent="0.35">
      <c r="H2691" s="12"/>
    </row>
    <row r="2692" spans="8:8" hidden="1" x14ac:dyDescent="0.35">
      <c r="H2692" s="12"/>
    </row>
    <row r="2693" spans="8:8" hidden="1" x14ac:dyDescent="0.35">
      <c r="H2693" s="12"/>
    </row>
    <row r="2694" spans="8:8" hidden="1" x14ac:dyDescent="0.35">
      <c r="H2694" s="12"/>
    </row>
    <row r="2695" spans="8:8" hidden="1" x14ac:dyDescent="0.35">
      <c r="H2695" s="12"/>
    </row>
    <row r="2696" spans="8:8" hidden="1" x14ac:dyDescent="0.35">
      <c r="H2696" s="12"/>
    </row>
    <row r="2697" spans="8:8" hidden="1" x14ac:dyDescent="0.35">
      <c r="H2697" s="12"/>
    </row>
    <row r="2698" spans="8:8" hidden="1" x14ac:dyDescent="0.35">
      <c r="H2698" s="12"/>
    </row>
    <row r="2699" spans="8:8" hidden="1" x14ac:dyDescent="0.35">
      <c r="H2699" s="12"/>
    </row>
    <row r="2700" spans="8:8" hidden="1" x14ac:dyDescent="0.35">
      <c r="H2700" s="12"/>
    </row>
    <row r="2701" spans="8:8" hidden="1" x14ac:dyDescent="0.35">
      <c r="H2701" s="12"/>
    </row>
    <row r="2702" spans="8:8" hidden="1" x14ac:dyDescent="0.35">
      <c r="H2702" s="12"/>
    </row>
    <row r="2703" spans="8:8" hidden="1" x14ac:dyDescent="0.35">
      <c r="H2703" s="12"/>
    </row>
    <row r="2704" spans="8:8" hidden="1" x14ac:dyDescent="0.35">
      <c r="H2704" s="12"/>
    </row>
    <row r="2705" spans="8:8" hidden="1" x14ac:dyDescent="0.35">
      <c r="H2705" s="12"/>
    </row>
    <row r="2706" spans="8:8" hidden="1" x14ac:dyDescent="0.35">
      <c r="H2706" s="12"/>
    </row>
    <row r="2707" spans="8:8" hidden="1" x14ac:dyDescent="0.35">
      <c r="H2707" s="12"/>
    </row>
    <row r="2708" spans="8:8" hidden="1" x14ac:dyDescent="0.35">
      <c r="H2708" s="12"/>
    </row>
    <row r="2709" spans="8:8" hidden="1" x14ac:dyDescent="0.35">
      <c r="H2709" s="12"/>
    </row>
    <row r="2710" spans="8:8" hidden="1" x14ac:dyDescent="0.35">
      <c r="H2710" s="12"/>
    </row>
    <row r="2711" spans="8:8" hidden="1" x14ac:dyDescent="0.35">
      <c r="H2711" s="12"/>
    </row>
    <row r="2712" spans="8:8" hidden="1" x14ac:dyDescent="0.35">
      <c r="H2712" s="12"/>
    </row>
    <row r="2713" spans="8:8" hidden="1" x14ac:dyDescent="0.35">
      <c r="H2713" s="12"/>
    </row>
    <row r="2714" spans="8:8" hidden="1" x14ac:dyDescent="0.35">
      <c r="H2714" s="12"/>
    </row>
    <row r="2715" spans="8:8" hidden="1" x14ac:dyDescent="0.35">
      <c r="H2715" s="12"/>
    </row>
    <row r="2716" spans="8:8" hidden="1" x14ac:dyDescent="0.35">
      <c r="H2716" s="12"/>
    </row>
    <row r="2717" spans="8:8" hidden="1" x14ac:dyDescent="0.35">
      <c r="H2717" s="12"/>
    </row>
    <row r="2718" spans="8:8" hidden="1" x14ac:dyDescent="0.35">
      <c r="H2718" s="12"/>
    </row>
    <row r="2719" spans="8:8" hidden="1" x14ac:dyDescent="0.35">
      <c r="H2719" s="12"/>
    </row>
    <row r="2720" spans="8:8" hidden="1" x14ac:dyDescent="0.35">
      <c r="H2720" s="12"/>
    </row>
    <row r="2721" spans="8:8" hidden="1" x14ac:dyDescent="0.35">
      <c r="H2721" s="12"/>
    </row>
    <row r="2722" spans="8:8" hidden="1" x14ac:dyDescent="0.35">
      <c r="H2722" s="12"/>
    </row>
    <row r="2723" spans="8:8" hidden="1" x14ac:dyDescent="0.35">
      <c r="H2723" s="12"/>
    </row>
    <row r="2724" spans="8:8" hidden="1" x14ac:dyDescent="0.35">
      <c r="H2724" s="12"/>
    </row>
    <row r="2725" spans="8:8" hidden="1" x14ac:dyDescent="0.35">
      <c r="H2725" s="12"/>
    </row>
    <row r="2726" spans="8:8" hidden="1" x14ac:dyDescent="0.35">
      <c r="H2726" s="12"/>
    </row>
    <row r="2727" spans="8:8" hidden="1" x14ac:dyDescent="0.35">
      <c r="H2727" s="12"/>
    </row>
    <row r="2728" spans="8:8" hidden="1" x14ac:dyDescent="0.35">
      <c r="H2728" s="12"/>
    </row>
    <row r="2729" spans="8:8" hidden="1" x14ac:dyDescent="0.35">
      <c r="H2729" s="12"/>
    </row>
    <row r="2730" spans="8:8" hidden="1" x14ac:dyDescent="0.35">
      <c r="H2730" s="12"/>
    </row>
    <row r="2731" spans="8:8" hidden="1" x14ac:dyDescent="0.35">
      <c r="H2731" s="12"/>
    </row>
    <row r="2732" spans="8:8" hidden="1" x14ac:dyDescent="0.35">
      <c r="H2732" s="12"/>
    </row>
    <row r="2733" spans="8:8" hidden="1" x14ac:dyDescent="0.35">
      <c r="H2733" s="12"/>
    </row>
    <row r="2734" spans="8:8" hidden="1" x14ac:dyDescent="0.35">
      <c r="H2734" s="12"/>
    </row>
    <row r="2735" spans="8:8" hidden="1" x14ac:dyDescent="0.35">
      <c r="H2735" s="12"/>
    </row>
    <row r="2736" spans="8:8" hidden="1" x14ac:dyDescent="0.35">
      <c r="H2736" s="12"/>
    </row>
    <row r="2737" spans="8:8" hidden="1" x14ac:dyDescent="0.35">
      <c r="H2737" s="12"/>
    </row>
    <row r="2738" spans="8:8" hidden="1" x14ac:dyDescent="0.35">
      <c r="H2738" s="12"/>
    </row>
    <row r="2739" spans="8:8" hidden="1" x14ac:dyDescent="0.35">
      <c r="H2739" s="12"/>
    </row>
    <row r="2740" spans="8:8" hidden="1" x14ac:dyDescent="0.35">
      <c r="H2740" s="12"/>
    </row>
    <row r="2741" spans="8:8" hidden="1" x14ac:dyDescent="0.35">
      <c r="H2741" s="12"/>
    </row>
    <row r="2742" spans="8:8" hidden="1" x14ac:dyDescent="0.35">
      <c r="H2742" s="12"/>
    </row>
    <row r="2743" spans="8:8" hidden="1" x14ac:dyDescent="0.35">
      <c r="H2743" s="12"/>
    </row>
    <row r="2744" spans="8:8" hidden="1" x14ac:dyDescent="0.35">
      <c r="H2744" s="12"/>
    </row>
    <row r="2745" spans="8:8" hidden="1" x14ac:dyDescent="0.35">
      <c r="H2745" s="12"/>
    </row>
    <row r="2746" spans="8:8" hidden="1" x14ac:dyDescent="0.35">
      <c r="H2746" s="12"/>
    </row>
    <row r="2747" spans="8:8" hidden="1" x14ac:dyDescent="0.35">
      <c r="H2747" s="12"/>
    </row>
    <row r="2748" spans="8:8" hidden="1" x14ac:dyDescent="0.35">
      <c r="H2748" s="12"/>
    </row>
    <row r="2749" spans="8:8" hidden="1" x14ac:dyDescent="0.35">
      <c r="H2749" s="12"/>
    </row>
    <row r="2750" spans="8:8" hidden="1" x14ac:dyDescent="0.35">
      <c r="H2750" s="12"/>
    </row>
    <row r="2751" spans="8:8" hidden="1" x14ac:dyDescent="0.35">
      <c r="H2751" s="12"/>
    </row>
    <row r="2752" spans="8:8" hidden="1" x14ac:dyDescent="0.35">
      <c r="H2752" s="12"/>
    </row>
    <row r="2753" spans="8:8" hidden="1" x14ac:dyDescent="0.35">
      <c r="H2753" s="12"/>
    </row>
    <row r="2754" spans="8:8" hidden="1" x14ac:dyDescent="0.35">
      <c r="H2754" s="12"/>
    </row>
    <row r="2755" spans="8:8" hidden="1" x14ac:dyDescent="0.35">
      <c r="H2755" s="12"/>
    </row>
    <row r="2756" spans="8:8" hidden="1" x14ac:dyDescent="0.35">
      <c r="H2756" s="12"/>
    </row>
    <row r="2757" spans="8:8" hidden="1" x14ac:dyDescent="0.35">
      <c r="H2757" s="12"/>
    </row>
    <row r="2758" spans="8:8" hidden="1" x14ac:dyDescent="0.35">
      <c r="H2758" s="12"/>
    </row>
    <row r="2759" spans="8:8" hidden="1" x14ac:dyDescent="0.35">
      <c r="H2759" s="12"/>
    </row>
    <row r="2760" spans="8:8" hidden="1" x14ac:dyDescent="0.35">
      <c r="H2760" s="12"/>
    </row>
    <row r="2761" spans="8:8" hidden="1" x14ac:dyDescent="0.35">
      <c r="H2761" s="12"/>
    </row>
    <row r="2762" spans="8:8" hidden="1" x14ac:dyDescent="0.35">
      <c r="H2762" s="12"/>
    </row>
    <row r="2763" spans="8:8" hidden="1" x14ac:dyDescent="0.35">
      <c r="H2763" s="12"/>
    </row>
    <row r="2764" spans="8:8" hidden="1" x14ac:dyDescent="0.35">
      <c r="H2764" s="12"/>
    </row>
    <row r="2765" spans="8:8" hidden="1" x14ac:dyDescent="0.35">
      <c r="H2765" s="12"/>
    </row>
    <row r="2766" spans="8:8" hidden="1" x14ac:dyDescent="0.35">
      <c r="H2766" s="12"/>
    </row>
    <row r="2767" spans="8:8" hidden="1" x14ac:dyDescent="0.35">
      <c r="H2767" s="12"/>
    </row>
    <row r="2768" spans="8:8" hidden="1" x14ac:dyDescent="0.35">
      <c r="H2768" s="12"/>
    </row>
    <row r="2769" spans="8:8" hidden="1" x14ac:dyDescent="0.35">
      <c r="H2769" s="12"/>
    </row>
    <row r="2770" spans="8:8" hidden="1" x14ac:dyDescent="0.35">
      <c r="H2770" s="12"/>
    </row>
    <row r="2771" spans="8:8" hidden="1" x14ac:dyDescent="0.35">
      <c r="H2771" s="12"/>
    </row>
    <row r="2772" spans="8:8" hidden="1" x14ac:dyDescent="0.35">
      <c r="H2772" s="12"/>
    </row>
    <row r="2773" spans="8:8" hidden="1" x14ac:dyDescent="0.35">
      <c r="H2773" s="12"/>
    </row>
    <row r="2774" spans="8:8" hidden="1" x14ac:dyDescent="0.35">
      <c r="H2774" s="12"/>
    </row>
    <row r="2775" spans="8:8" hidden="1" x14ac:dyDescent="0.35">
      <c r="H2775" s="12"/>
    </row>
    <row r="2776" spans="8:8" hidden="1" x14ac:dyDescent="0.35">
      <c r="H2776" s="12"/>
    </row>
    <row r="2777" spans="8:8" hidden="1" x14ac:dyDescent="0.35">
      <c r="H2777" s="12"/>
    </row>
    <row r="2778" spans="8:8" hidden="1" x14ac:dyDescent="0.35">
      <c r="H2778" s="12"/>
    </row>
    <row r="2779" spans="8:8" hidden="1" x14ac:dyDescent="0.35">
      <c r="H2779" s="12"/>
    </row>
    <row r="2780" spans="8:8" hidden="1" x14ac:dyDescent="0.35">
      <c r="H2780" s="12"/>
    </row>
    <row r="2781" spans="8:8" hidden="1" x14ac:dyDescent="0.35">
      <c r="H2781" s="12"/>
    </row>
    <row r="2782" spans="8:8" hidden="1" x14ac:dyDescent="0.35">
      <c r="H2782" s="12"/>
    </row>
    <row r="2783" spans="8:8" hidden="1" x14ac:dyDescent="0.35">
      <c r="H2783" s="12"/>
    </row>
    <row r="2784" spans="8:8" hidden="1" x14ac:dyDescent="0.35">
      <c r="H2784" s="12"/>
    </row>
    <row r="2785" spans="8:8" hidden="1" x14ac:dyDescent="0.35">
      <c r="H2785" s="12"/>
    </row>
    <row r="2786" spans="8:8" hidden="1" x14ac:dyDescent="0.35">
      <c r="H2786" s="12"/>
    </row>
    <row r="2787" spans="8:8" hidden="1" x14ac:dyDescent="0.35">
      <c r="H2787" s="12"/>
    </row>
    <row r="2788" spans="8:8" hidden="1" x14ac:dyDescent="0.35">
      <c r="H2788" s="12"/>
    </row>
    <row r="2789" spans="8:8" hidden="1" x14ac:dyDescent="0.35">
      <c r="H2789" s="12"/>
    </row>
    <row r="2790" spans="8:8" hidden="1" x14ac:dyDescent="0.35">
      <c r="H2790" s="12"/>
    </row>
    <row r="2791" spans="8:8" hidden="1" x14ac:dyDescent="0.35">
      <c r="H2791" s="12"/>
    </row>
    <row r="2792" spans="8:8" hidden="1" x14ac:dyDescent="0.35">
      <c r="H2792" s="12"/>
    </row>
    <row r="2793" spans="8:8" hidden="1" x14ac:dyDescent="0.35">
      <c r="H2793" s="12"/>
    </row>
    <row r="2794" spans="8:8" hidden="1" x14ac:dyDescent="0.35">
      <c r="H2794" s="12"/>
    </row>
    <row r="2795" spans="8:8" hidden="1" x14ac:dyDescent="0.35">
      <c r="H2795" s="12"/>
    </row>
    <row r="2796" spans="8:8" hidden="1" x14ac:dyDescent="0.35">
      <c r="H2796" s="12"/>
    </row>
    <row r="2797" spans="8:8" hidden="1" x14ac:dyDescent="0.35">
      <c r="H2797" s="12"/>
    </row>
    <row r="2798" spans="8:8" hidden="1" x14ac:dyDescent="0.35">
      <c r="H2798" s="12"/>
    </row>
    <row r="2799" spans="8:8" hidden="1" x14ac:dyDescent="0.35">
      <c r="H2799" s="12"/>
    </row>
    <row r="2800" spans="8:8" hidden="1" x14ac:dyDescent="0.35">
      <c r="H2800" s="12"/>
    </row>
    <row r="2801" spans="8:8" hidden="1" x14ac:dyDescent="0.35">
      <c r="H2801" s="12"/>
    </row>
    <row r="2802" spans="8:8" hidden="1" x14ac:dyDescent="0.35">
      <c r="H2802" s="12"/>
    </row>
    <row r="2803" spans="8:8" hidden="1" x14ac:dyDescent="0.35">
      <c r="H2803" s="12"/>
    </row>
    <row r="2804" spans="8:8" hidden="1" x14ac:dyDescent="0.35">
      <c r="H2804" s="12"/>
    </row>
    <row r="2805" spans="8:8" hidden="1" x14ac:dyDescent="0.35">
      <c r="H2805" s="12"/>
    </row>
    <row r="2806" spans="8:8" hidden="1" x14ac:dyDescent="0.35">
      <c r="H2806" s="12"/>
    </row>
    <row r="2807" spans="8:8" hidden="1" x14ac:dyDescent="0.35">
      <c r="H2807" s="12"/>
    </row>
    <row r="2808" spans="8:8" hidden="1" x14ac:dyDescent="0.35">
      <c r="H2808" s="12"/>
    </row>
    <row r="2809" spans="8:8" hidden="1" x14ac:dyDescent="0.35">
      <c r="H2809" s="12"/>
    </row>
    <row r="2810" spans="8:8" hidden="1" x14ac:dyDescent="0.35">
      <c r="H2810" s="12"/>
    </row>
    <row r="2811" spans="8:8" hidden="1" x14ac:dyDescent="0.35">
      <c r="H2811" s="12"/>
    </row>
    <row r="2812" spans="8:8" hidden="1" x14ac:dyDescent="0.35">
      <c r="H2812" s="12"/>
    </row>
    <row r="2813" spans="8:8" hidden="1" x14ac:dyDescent="0.35">
      <c r="H2813" s="12"/>
    </row>
    <row r="2814" spans="8:8" hidden="1" x14ac:dyDescent="0.35">
      <c r="H2814" s="12"/>
    </row>
    <row r="2815" spans="8:8" hidden="1" x14ac:dyDescent="0.35">
      <c r="H2815" s="12"/>
    </row>
    <row r="2816" spans="8:8" hidden="1" x14ac:dyDescent="0.35">
      <c r="H2816" s="12"/>
    </row>
    <row r="2817" spans="8:8" hidden="1" x14ac:dyDescent="0.35">
      <c r="H2817" s="12"/>
    </row>
    <row r="2818" spans="8:8" hidden="1" x14ac:dyDescent="0.35">
      <c r="H2818" s="12"/>
    </row>
    <row r="2819" spans="8:8" hidden="1" x14ac:dyDescent="0.35">
      <c r="H2819" s="12"/>
    </row>
    <row r="2820" spans="8:8" hidden="1" x14ac:dyDescent="0.35">
      <c r="H2820" s="12"/>
    </row>
    <row r="2821" spans="8:8" hidden="1" x14ac:dyDescent="0.35">
      <c r="H2821" s="12"/>
    </row>
    <row r="2822" spans="8:8" hidden="1" x14ac:dyDescent="0.35">
      <c r="H2822" s="12"/>
    </row>
    <row r="2823" spans="8:8" hidden="1" x14ac:dyDescent="0.35">
      <c r="H2823" s="12"/>
    </row>
    <row r="2824" spans="8:8" hidden="1" x14ac:dyDescent="0.35">
      <c r="H2824" s="12"/>
    </row>
    <row r="2825" spans="8:8" hidden="1" x14ac:dyDescent="0.35">
      <c r="H2825" s="12"/>
    </row>
    <row r="2826" spans="8:8" hidden="1" x14ac:dyDescent="0.35">
      <c r="H2826" s="12"/>
    </row>
    <row r="2827" spans="8:8" hidden="1" x14ac:dyDescent="0.35">
      <c r="H2827" s="12"/>
    </row>
    <row r="2828" spans="8:8" hidden="1" x14ac:dyDescent="0.35">
      <c r="H2828" s="12"/>
    </row>
    <row r="2829" spans="8:8" hidden="1" x14ac:dyDescent="0.35">
      <c r="H2829" s="12"/>
    </row>
    <row r="2830" spans="8:8" hidden="1" x14ac:dyDescent="0.35">
      <c r="H2830" s="12"/>
    </row>
    <row r="2831" spans="8:8" hidden="1" x14ac:dyDescent="0.35">
      <c r="H2831" s="12"/>
    </row>
    <row r="2832" spans="8:8" hidden="1" x14ac:dyDescent="0.35">
      <c r="H2832" s="12"/>
    </row>
    <row r="2833" spans="8:8" hidden="1" x14ac:dyDescent="0.35">
      <c r="H2833" s="12"/>
    </row>
    <row r="2834" spans="8:8" hidden="1" x14ac:dyDescent="0.35">
      <c r="H2834" s="12"/>
    </row>
    <row r="2835" spans="8:8" hidden="1" x14ac:dyDescent="0.35">
      <c r="H2835" s="12"/>
    </row>
    <row r="2836" spans="8:8" hidden="1" x14ac:dyDescent="0.35">
      <c r="H2836" s="12"/>
    </row>
    <row r="2837" spans="8:8" hidden="1" x14ac:dyDescent="0.35">
      <c r="H2837" s="12"/>
    </row>
    <row r="2838" spans="8:8" hidden="1" x14ac:dyDescent="0.35">
      <c r="H2838" s="12"/>
    </row>
    <row r="2839" spans="8:8" hidden="1" x14ac:dyDescent="0.35">
      <c r="H2839" s="12"/>
    </row>
    <row r="2840" spans="8:8" hidden="1" x14ac:dyDescent="0.35">
      <c r="H2840" s="12"/>
    </row>
    <row r="2841" spans="8:8" hidden="1" x14ac:dyDescent="0.35">
      <c r="H2841" s="12"/>
    </row>
    <row r="2842" spans="8:8" hidden="1" x14ac:dyDescent="0.35">
      <c r="H2842" s="12"/>
    </row>
    <row r="2843" spans="8:8" hidden="1" x14ac:dyDescent="0.35">
      <c r="H2843" s="12"/>
    </row>
    <row r="2844" spans="8:8" hidden="1" x14ac:dyDescent="0.35">
      <c r="H2844" s="12"/>
    </row>
    <row r="2845" spans="8:8" hidden="1" x14ac:dyDescent="0.35">
      <c r="H2845" s="12"/>
    </row>
    <row r="2846" spans="8:8" hidden="1" x14ac:dyDescent="0.35">
      <c r="H2846" s="12"/>
    </row>
    <row r="2847" spans="8:8" hidden="1" x14ac:dyDescent="0.35">
      <c r="H2847" s="12"/>
    </row>
    <row r="2848" spans="8:8" hidden="1" x14ac:dyDescent="0.35">
      <c r="H2848" s="12"/>
    </row>
    <row r="2849" spans="8:8" hidden="1" x14ac:dyDescent="0.35">
      <c r="H2849" s="12"/>
    </row>
    <row r="2850" spans="8:8" hidden="1" x14ac:dyDescent="0.35">
      <c r="H2850" s="12"/>
    </row>
    <row r="2851" spans="8:8" hidden="1" x14ac:dyDescent="0.35">
      <c r="H2851" s="12"/>
    </row>
    <row r="2852" spans="8:8" hidden="1" x14ac:dyDescent="0.35">
      <c r="H2852" s="12"/>
    </row>
    <row r="2853" spans="8:8" hidden="1" x14ac:dyDescent="0.35">
      <c r="H2853" s="12"/>
    </row>
    <row r="2854" spans="8:8" hidden="1" x14ac:dyDescent="0.35">
      <c r="H2854" s="12"/>
    </row>
    <row r="2855" spans="8:8" hidden="1" x14ac:dyDescent="0.35">
      <c r="H2855" s="12"/>
    </row>
    <row r="2856" spans="8:8" hidden="1" x14ac:dyDescent="0.35">
      <c r="H2856" s="12"/>
    </row>
    <row r="2857" spans="8:8" hidden="1" x14ac:dyDescent="0.35">
      <c r="H2857" s="12"/>
    </row>
    <row r="2858" spans="8:8" hidden="1" x14ac:dyDescent="0.35">
      <c r="H2858" s="12"/>
    </row>
    <row r="2859" spans="8:8" hidden="1" x14ac:dyDescent="0.35">
      <c r="H2859" s="12"/>
    </row>
    <row r="2860" spans="8:8" hidden="1" x14ac:dyDescent="0.35">
      <c r="H2860" s="12"/>
    </row>
    <row r="2861" spans="8:8" hidden="1" x14ac:dyDescent="0.35">
      <c r="H2861" s="12"/>
    </row>
    <row r="2862" spans="8:8" hidden="1" x14ac:dyDescent="0.35">
      <c r="H2862" s="12"/>
    </row>
    <row r="2863" spans="8:8" hidden="1" x14ac:dyDescent="0.35">
      <c r="H2863" s="12"/>
    </row>
    <row r="2864" spans="8:8" hidden="1" x14ac:dyDescent="0.35">
      <c r="H2864" s="12"/>
    </row>
    <row r="2865" spans="8:8" hidden="1" x14ac:dyDescent="0.35">
      <c r="H2865" s="12"/>
    </row>
    <row r="2866" spans="8:8" hidden="1" x14ac:dyDescent="0.35">
      <c r="H2866" s="12"/>
    </row>
    <row r="2867" spans="8:8" hidden="1" x14ac:dyDescent="0.35">
      <c r="H2867" s="12"/>
    </row>
    <row r="2868" spans="8:8" hidden="1" x14ac:dyDescent="0.35">
      <c r="H2868" s="12"/>
    </row>
    <row r="2869" spans="8:8" hidden="1" x14ac:dyDescent="0.35">
      <c r="H2869" s="12"/>
    </row>
    <row r="2870" spans="8:8" hidden="1" x14ac:dyDescent="0.35">
      <c r="H2870" s="12"/>
    </row>
    <row r="2871" spans="8:8" hidden="1" x14ac:dyDescent="0.35">
      <c r="H2871" s="12"/>
    </row>
    <row r="2872" spans="8:8" hidden="1" x14ac:dyDescent="0.35">
      <c r="H2872" s="12"/>
    </row>
    <row r="2873" spans="8:8" hidden="1" x14ac:dyDescent="0.35">
      <c r="H2873" s="12"/>
    </row>
    <row r="2874" spans="8:8" hidden="1" x14ac:dyDescent="0.35">
      <c r="H2874" s="12"/>
    </row>
    <row r="2875" spans="8:8" hidden="1" x14ac:dyDescent="0.35">
      <c r="H2875" s="12"/>
    </row>
    <row r="2876" spans="8:8" hidden="1" x14ac:dyDescent="0.35">
      <c r="H2876" s="12"/>
    </row>
    <row r="2877" spans="8:8" hidden="1" x14ac:dyDescent="0.35">
      <c r="H2877" s="12"/>
    </row>
    <row r="2878" spans="8:8" hidden="1" x14ac:dyDescent="0.35">
      <c r="H2878" s="12"/>
    </row>
    <row r="2879" spans="8:8" hidden="1" x14ac:dyDescent="0.35">
      <c r="H2879" s="12"/>
    </row>
    <row r="2880" spans="8:8" hidden="1" x14ac:dyDescent="0.35">
      <c r="H2880" s="12"/>
    </row>
    <row r="2881" spans="8:8" hidden="1" x14ac:dyDescent="0.35">
      <c r="H2881" s="12"/>
    </row>
    <row r="2882" spans="8:8" hidden="1" x14ac:dyDescent="0.35">
      <c r="H2882" s="12"/>
    </row>
    <row r="2883" spans="8:8" hidden="1" x14ac:dyDescent="0.35">
      <c r="H2883" s="12"/>
    </row>
    <row r="2884" spans="8:8" hidden="1" x14ac:dyDescent="0.35">
      <c r="H2884" s="12"/>
    </row>
    <row r="2885" spans="8:8" hidden="1" x14ac:dyDescent="0.35">
      <c r="H2885" s="12"/>
    </row>
    <row r="2886" spans="8:8" hidden="1" x14ac:dyDescent="0.35">
      <c r="H2886" s="12"/>
    </row>
    <row r="2887" spans="8:8" hidden="1" x14ac:dyDescent="0.35">
      <c r="H2887" s="12"/>
    </row>
    <row r="2888" spans="8:8" hidden="1" x14ac:dyDescent="0.35">
      <c r="H2888" s="12"/>
    </row>
    <row r="2889" spans="8:8" hidden="1" x14ac:dyDescent="0.35">
      <c r="H2889" s="12"/>
    </row>
    <row r="2890" spans="8:8" hidden="1" x14ac:dyDescent="0.35">
      <c r="H2890" s="12"/>
    </row>
    <row r="2891" spans="8:8" hidden="1" x14ac:dyDescent="0.35">
      <c r="H2891" s="12"/>
    </row>
    <row r="2892" spans="8:8" hidden="1" x14ac:dyDescent="0.35">
      <c r="H2892" s="12"/>
    </row>
    <row r="2893" spans="8:8" hidden="1" x14ac:dyDescent="0.35">
      <c r="H2893" s="12"/>
    </row>
    <row r="2894" spans="8:8" hidden="1" x14ac:dyDescent="0.35">
      <c r="H2894" s="12"/>
    </row>
    <row r="2895" spans="8:8" hidden="1" x14ac:dyDescent="0.35">
      <c r="H2895" s="12"/>
    </row>
    <row r="2896" spans="8:8" hidden="1" x14ac:dyDescent="0.35">
      <c r="H2896" s="12"/>
    </row>
    <row r="2897" spans="8:8" hidden="1" x14ac:dyDescent="0.35">
      <c r="H2897" s="12"/>
    </row>
    <row r="2898" spans="8:8" hidden="1" x14ac:dyDescent="0.35">
      <c r="H2898" s="12"/>
    </row>
    <row r="2899" spans="8:8" hidden="1" x14ac:dyDescent="0.35">
      <c r="H2899" s="12"/>
    </row>
    <row r="2900" spans="8:8" hidden="1" x14ac:dyDescent="0.35">
      <c r="H2900" s="12"/>
    </row>
    <row r="2901" spans="8:8" hidden="1" x14ac:dyDescent="0.35">
      <c r="H2901" s="12"/>
    </row>
    <row r="2902" spans="8:8" hidden="1" x14ac:dyDescent="0.35">
      <c r="H2902" s="12"/>
    </row>
    <row r="2903" spans="8:8" hidden="1" x14ac:dyDescent="0.35">
      <c r="H2903" s="12"/>
    </row>
    <row r="2904" spans="8:8" hidden="1" x14ac:dyDescent="0.35">
      <c r="H2904" s="12"/>
    </row>
    <row r="2905" spans="8:8" hidden="1" x14ac:dyDescent="0.35">
      <c r="H2905" s="12"/>
    </row>
    <row r="2906" spans="8:8" hidden="1" x14ac:dyDescent="0.35">
      <c r="H2906" s="12"/>
    </row>
    <row r="2907" spans="8:8" hidden="1" x14ac:dyDescent="0.35">
      <c r="H2907" s="12"/>
    </row>
    <row r="2908" spans="8:8" hidden="1" x14ac:dyDescent="0.35">
      <c r="H2908" s="12"/>
    </row>
    <row r="2909" spans="8:8" hidden="1" x14ac:dyDescent="0.35">
      <c r="H2909" s="12"/>
    </row>
    <row r="2910" spans="8:8" hidden="1" x14ac:dyDescent="0.35">
      <c r="H2910" s="12"/>
    </row>
    <row r="2911" spans="8:8" hidden="1" x14ac:dyDescent="0.35">
      <c r="H2911" s="12"/>
    </row>
    <row r="2912" spans="8:8" hidden="1" x14ac:dyDescent="0.35">
      <c r="H2912" s="12"/>
    </row>
    <row r="2913" spans="8:8" hidden="1" x14ac:dyDescent="0.35">
      <c r="H2913" s="12"/>
    </row>
    <row r="2914" spans="8:8" hidden="1" x14ac:dyDescent="0.35">
      <c r="H2914" s="12"/>
    </row>
    <row r="2915" spans="8:8" hidden="1" x14ac:dyDescent="0.35">
      <c r="H2915" s="12"/>
    </row>
    <row r="2916" spans="8:8" hidden="1" x14ac:dyDescent="0.35">
      <c r="H2916" s="12"/>
    </row>
    <row r="2917" spans="8:8" hidden="1" x14ac:dyDescent="0.35">
      <c r="H2917" s="12"/>
    </row>
    <row r="2918" spans="8:8" hidden="1" x14ac:dyDescent="0.35">
      <c r="H2918" s="12"/>
    </row>
    <row r="2919" spans="8:8" hidden="1" x14ac:dyDescent="0.35">
      <c r="H2919" s="12"/>
    </row>
    <row r="2920" spans="8:8" hidden="1" x14ac:dyDescent="0.35">
      <c r="H2920" s="12"/>
    </row>
    <row r="2921" spans="8:8" hidden="1" x14ac:dyDescent="0.35">
      <c r="H2921" s="12"/>
    </row>
    <row r="2922" spans="8:8" hidden="1" x14ac:dyDescent="0.35">
      <c r="H2922" s="12"/>
    </row>
    <row r="2923" spans="8:8" hidden="1" x14ac:dyDescent="0.35">
      <c r="H2923" s="12"/>
    </row>
    <row r="2924" spans="8:8" hidden="1" x14ac:dyDescent="0.35">
      <c r="H2924" s="12"/>
    </row>
    <row r="2925" spans="8:8" hidden="1" x14ac:dyDescent="0.35">
      <c r="H2925" s="12"/>
    </row>
    <row r="2926" spans="8:8" hidden="1" x14ac:dyDescent="0.35">
      <c r="H2926" s="12"/>
    </row>
    <row r="2927" spans="8:8" hidden="1" x14ac:dyDescent="0.35">
      <c r="H2927" s="12"/>
    </row>
    <row r="2928" spans="8:8" hidden="1" x14ac:dyDescent="0.35">
      <c r="H2928" s="12"/>
    </row>
    <row r="2929" spans="8:8" hidden="1" x14ac:dyDescent="0.35">
      <c r="H2929" s="12"/>
    </row>
    <row r="2930" spans="8:8" hidden="1" x14ac:dyDescent="0.35">
      <c r="H2930" s="12"/>
    </row>
    <row r="2931" spans="8:8" hidden="1" x14ac:dyDescent="0.35">
      <c r="H2931" s="12"/>
    </row>
    <row r="2932" spans="8:8" hidden="1" x14ac:dyDescent="0.35">
      <c r="H2932" s="12"/>
    </row>
    <row r="2933" spans="8:8" hidden="1" x14ac:dyDescent="0.35">
      <c r="H2933" s="12"/>
    </row>
    <row r="2934" spans="8:8" hidden="1" x14ac:dyDescent="0.35">
      <c r="H2934" s="12"/>
    </row>
    <row r="2935" spans="8:8" hidden="1" x14ac:dyDescent="0.35">
      <c r="H2935" s="12"/>
    </row>
    <row r="2936" spans="8:8" hidden="1" x14ac:dyDescent="0.35">
      <c r="H2936" s="12"/>
    </row>
    <row r="2937" spans="8:8" hidden="1" x14ac:dyDescent="0.35">
      <c r="H2937" s="12"/>
    </row>
    <row r="2938" spans="8:8" hidden="1" x14ac:dyDescent="0.35">
      <c r="H2938" s="12"/>
    </row>
    <row r="2939" spans="8:8" hidden="1" x14ac:dyDescent="0.35">
      <c r="H2939" s="12"/>
    </row>
    <row r="2940" spans="8:8" hidden="1" x14ac:dyDescent="0.35">
      <c r="H2940" s="12"/>
    </row>
    <row r="2941" spans="8:8" hidden="1" x14ac:dyDescent="0.35">
      <c r="H2941" s="12"/>
    </row>
    <row r="2942" spans="8:8" hidden="1" x14ac:dyDescent="0.35">
      <c r="H2942" s="12"/>
    </row>
    <row r="2943" spans="8:8" hidden="1" x14ac:dyDescent="0.35">
      <c r="H2943" s="12"/>
    </row>
    <row r="2944" spans="8:8" hidden="1" x14ac:dyDescent="0.35">
      <c r="H2944" s="12"/>
    </row>
    <row r="2945" spans="8:8" hidden="1" x14ac:dyDescent="0.35">
      <c r="H2945" s="12"/>
    </row>
    <row r="2946" spans="8:8" hidden="1" x14ac:dyDescent="0.35">
      <c r="H2946" s="12"/>
    </row>
    <row r="2947" spans="8:8" hidden="1" x14ac:dyDescent="0.35">
      <c r="H2947" s="12"/>
    </row>
    <row r="2948" spans="8:8" hidden="1" x14ac:dyDescent="0.35">
      <c r="H2948" s="12"/>
    </row>
    <row r="2949" spans="8:8" hidden="1" x14ac:dyDescent="0.35">
      <c r="H2949" s="12"/>
    </row>
    <row r="2950" spans="8:8" hidden="1" x14ac:dyDescent="0.35">
      <c r="H2950" s="12"/>
    </row>
    <row r="2951" spans="8:8" hidden="1" x14ac:dyDescent="0.35">
      <c r="H2951" s="12"/>
    </row>
    <row r="2952" spans="8:8" hidden="1" x14ac:dyDescent="0.35">
      <c r="H2952" s="12"/>
    </row>
    <row r="2953" spans="8:8" hidden="1" x14ac:dyDescent="0.35">
      <c r="H2953" s="12"/>
    </row>
    <row r="2954" spans="8:8" hidden="1" x14ac:dyDescent="0.35">
      <c r="H2954" s="12"/>
    </row>
    <row r="2955" spans="8:8" hidden="1" x14ac:dyDescent="0.35">
      <c r="H2955" s="12"/>
    </row>
    <row r="2956" spans="8:8" hidden="1" x14ac:dyDescent="0.35">
      <c r="H2956" s="12"/>
    </row>
    <row r="2957" spans="8:8" hidden="1" x14ac:dyDescent="0.35">
      <c r="H2957" s="12"/>
    </row>
    <row r="2958" spans="8:8" hidden="1" x14ac:dyDescent="0.35">
      <c r="H2958" s="12"/>
    </row>
    <row r="2959" spans="8:8" hidden="1" x14ac:dyDescent="0.35">
      <c r="H2959" s="12"/>
    </row>
    <row r="2960" spans="8:8" hidden="1" x14ac:dyDescent="0.35">
      <c r="H2960" s="12"/>
    </row>
    <row r="2961" spans="8:8" hidden="1" x14ac:dyDescent="0.35">
      <c r="H2961" s="12"/>
    </row>
    <row r="2962" spans="8:8" hidden="1" x14ac:dyDescent="0.35">
      <c r="H2962" s="12"/>
    </row>
    <row r="2963" spans="8:8" hidden="1" x14ac:dyDescent="0.35">
      <c r="H2963" s="12"/>
    </row>
    <row r="2964" spans="8:8" hidden="1" x14ac:dyDescent="0.35">
      <c r="H2964" s="12"/>
    </row>
    <row r="2965" spans="8:8" hidden="1" x14ac:dyDescent="0.35">
      <c r="H2965" s="12"/>
    </row>
    <row r="2966" spans="8:8" hidden="1" x14ac:dyDescent="0.35">
      <c r="H2966" s="12"/>
    </row>
    <row r="2967" spans="8:8" hidden="1" x14ac:dyDescent="0.35">
      <c r="H2967" s="12"/>
    </row>
    <row r="2968" spans="8:8" hidden="1" x14ac:dyDescent="0.35">
      <c r="H2968" s="12"/>
    </row>
    <row r="2969" spans="8:8" hidden="1" x14ac:dyDescent="0.35">
      <c r="H2969" s="12"/>
    </row>
    <row r="2970" spans="8:8" hidden="1" x14ac:dyDescent="0.35">
      <c r="H2970" s="12"/>
    </row>
    <row r="2971" spans="8:8" hidden="1" x14ac:dyDescent="0.35">
      <c r="H2971" s="12"/>
    </row>
    <row r="2972" spans="8:8" hidden="1" x14ac:dyDescent="0.35">
      <c r="H2972" s="12"/>
    </row>
    <row r="2973" spans="8:8" hidden="1" x14ac:dyDescent="0.35">
      <c r="H2973" s="12"/>
    </row>
    <row r="2974" spans="8:8" hidden="1" x14ac:dyDescent="0.35">
      <c r="H2974" s="12"/>
    </row>
    <row r="2975" spans="8:8" hidden="1" x14ac:dyDescent="0.35">
      <c r="H2975" s="12"/>
    </row>
    <row r="2976" spans="8:8" hidden="1" x14ac:dyDescent="0.35">
      <c r="H2976" s="12"/>
    </row>
    <row r="2977" spans="8:8" hidden="1" x14ac:dyDescent="0.35">
      <c r="H2977" s="12"/>
    </row>
    <row r="2978" spans="8:8" hidden="1" x14ac:dyDescent="0.35">
      <c r="H2978" s="12"/>
    </row>
    <row r="2979" spans="8:8" hidden="1" x14ac:dyDescent="0.35">
      <c r="H2979" s="12"/>
    </row>
    <row r="2980" spans="8:8" hidden="1" x14ac:dyDescent="0.35">
      <c r="H2980" s="12"/>
    </row>
    <row r="2981" spans="8:8" hidden="1" x14ac:dyDescent="0.35">
      <c r="H2981" s="12"/>
    </row>
    <row r="2982" spans="8:8" hidden="1" x14ac:dyDescent="0.35">
      <c r="H2982" s="12"/>
    </row>
    <row r="2983" spans="8:8" hidden="1" x14ac:dyDescent="0.35">
      <c r="H2983" s="12"/>
    </row>
    <row r="2984" spans="8:8" hidden="1" x14ac:dyDescent="0.35">
      <c r="H2984" s="12"/>
    </row>
    <row r="2985" spans="8:8" hidden="1" x14ac:dyDescent="0.35">
      <c r="H2985" s="12"/>
    </row>
    <row r="2986" spans="8:8" hidden="1" x14ac:dyDescent="0.35">
      <c r="H2986" s="12"/>
    </row>
    <row r="2987" spans="8:8" hidden="1" x14ac:dyDescent="0.35">
      <c r="H2987" s="12"/>
    </row>
    <row r="2988" spans="8:8" hidden="1" x14ac:dyDescent="0.35">
      <c r="H2988" s="12"/>
    </row>
    <row r="2989" spans="8:8" hidden="1" x14ac:dyDescent="0.35">
      <c r="H2989" s="12"/>
    </row>
    <row r="2990" spans="8:8" hidden="1" x14ac:dyDescent="0.35">
      <c r="H2990" s="12"/>
    </row>
    <row r="2991" spans="8:8" hidden="1" x14ac:dyDescent="0.35">
      <c r="H2991" s="12"/>
    </row>
    <row r="2992" spans="8:8" hidden="1" x14ac:dyDescent="0.35">
      <c r="H2992" s="12"/>
    </row>
    <row r="2993" spans="8:8" hidden="1" x14ac:dyDescent="0.35">
      <c r="H2993" s="12"/>
    </row>
    <row r="2994" spans="8:8" hidden="1" x14ac:dyDescent="0.35">
      <c r="H2994" s="12"/>
    </row>
    <row r="2995" spans="8:8" hidden="1" x14ac:dyDescent="0.35">
      <c r="H2995" s="12"/>
    </row>
    <row r="2996" spans="8:8" hidden="1" x14ac:dyDescent="0.35">
      <c r="H2996" s="12"/>
    </row>
    <row r="2997" spans="8:8" hidden="1" x14ac:dyDescent="0.35">
      <c r="H2997" s="12"/>
    </row>
    <row r="2998" spans="8:8" hidden="1" x14ac:dyDescent="0.35">
      <c r="H2998" s="12"/>
    </row>
    <row r="2999" spans="8:8" hidden="1" x14ac:dyDescent="0.35">
      <c r="H2999" s="12"/>
    </row>
    <row r="3000" spans="8:8" hidden="1" x14ac:dyDescent="0.35">
      <c r="H3000" s="12"/>
    </row>
    <row r="3001" spans="8:8" hidden="1" x14ac:dyDescent="0.35">
      <c r="H3001" s="12"/>
    </row>
    <row r="3002" spans="8:8" hidden="1" x14ac:dyDescent="0.35">
      <c r="H3002" s="12"/>
    </row>
    <row r="3003" spans="8:8" hidden="1" x14ac:dyDescent="0.35">
      <c r="H3003" s="12"/>
    </row>
    <row r="3004" spans="8:8" hidden="1" x14ac:dyDescent="0.35">
      <c r="H3004" s="12"/>
    </row>
    <row r="3005" spans="8:8" hidden="1" x14ac:dyDescent="0.35">
      <c r="H3005" s="12"/>
    </row>
    <row r="3006" spans="8:8" hidden="1" x14ac:dyDescent="0.35">
      <c r="H3006" s="12"/>
    </row>
    <row r="3007" spans="8:8" hidden="1" x14ac:dyDescent="0.35">
      <c r="H3007" s="12"/>
    </row>
    <row r="3008" spans="8:8" hidden="1" x14ac:dyDescent="0.35">
      <c r="H3008" s="12"/>
    </row>
    <row r="3009" spans="8:8" hidden="1" x14ac:dyDescent="0.35">
      <c r="H3009" s="12"/>
    </row>
    <row r="3010" spans="8:8" hidden="1" x14ac:dyDescent="0.35">
      <c r="H3010" s="12"/>
    </row>
    <row r="3011" spans="8:8" hidden="1" x14ac:dyDescent="0.35">
      <c r="H3011" s="12"/>
    </row>
    <row r="3012" spans="8:8" hidden="1" x14ac:dyDescent="0.35">
      <c r="H3012" s="12"/>
    </row>
    <row r="3013" spans="8:8" hidden="1" x14ac:dyDescent="0.35">
      <c r="H3013" s="12"/>
    </row>
    <row r="3014" spans="8:8" hidden="1" x14ac:dyDescent="0.35">
      <c r="H3014" s="12"/>
    </row>
    <row r="3015" spans="8:8" hidden="1" x14ac:dyDescent="0.35">
      <c r="H3015" s="12"/>
    </row>
    <row r="3016" spans="8:8" hidden="1" x14ac:dyDescent="0.35">
      <c r="H3016" s="12"/>
    </row>
    <row r="3017" spans="8:8" hidden="1" x14ac:dyDescent="0.35">
      <c r="H3017" s="12"/>
    </row>
    <row r="3018" spans="8:8" hidden="1" x14ac:dyDescent="0.35">
      <c r="H3018" s="12"/>
    </row>
    <row r="3019" spans="8:8" hidden="1" x14ac:dyDescent="0.35">
      <c r="H3019" s="12"/>
    </row>
    <row r="3020" spans="8:8" hidden="1" x14ac:dyDescent="0.35">
      <c r="H3020" s="12"/>
    </row>
    <row r="3021" spans="8:8" hidden="1" x14ac:dyDescent="0.35">
      <c r="H3021" s="12"/>
    </row>
    <row r="3022" spans="8:8" hidden="1" x14ac:dyDescent="0.35">
      <c r="H3022" s="12"/>
    </row>
    <row r="3023" spans="8:8" hidden="1" x14ac:dyDescent="0.35">
      <c r="H3023" s="12"/>
    </row>
    <row r="3024" spans="8:8" hidden="1" x14ac:dyDescent="0.35">
      <c r="H3024" s="12"/>
    </row>
    <row r="3025" spans="8:8" hidden="1" x14ac:dyDescent="0.35">
      <c r="H3025" s="12"/>
    </row>
    <row r="3026" spans="8:8" hidden="1" x14ac:dyDescent="0.35">
      <c r="H3026" s="12"/>
    </row>
    <row r="3027" spans="8:8" hidden="1" x14ac:dyDescent="0.35">
      <c r="H3027" s="12"/>
    </row>
    <row r="3028" spans="8:8" hidden="1" x14ac:dyDescent="0.35">
      <c r="H3028" s="12"/>
    </row>
    <row r="3029" spans="8:8" hidden="1" x14ac:dyDescent="0.35">
      <c r="H3029" s="12"/>
    </row>
    <row r="3030" spans="8:8" hidden="1" x14ac:dyDescent="0.35">
      <c r="H3030" s="12"/>
    </row>
    <row r="3031" spans="8:8" hidden="1" x14ac:dyDescent="0.35">
      <c r="H3031" s="12"/>
    </row>
    <row r="3032" spans="8:8" hidden="1" x14ac:dyDescent="0.35">
      <c r="H3032" s="12"/>
    </row>
    <row r="3033" spans="8:8" hidden="1" x14ac:dyDescent="0.35">
      <c r="H3033" s="12"/>
    </row>
    <row r="3034" spans="8:8" hidden="1" x14ac:dyDescent="0.35">
      <c r="H3034" s="12"/>
    </row>
    <row r="3035" spans="8:8" hidden="1" x14ac:dyDescent="0.35">
      <c r="H3035" s="12"/>
    </row>
    <row r="3036" spans="8:8" hidden="1" x14ac:dyDescent="0.35">
      <c r="H3036" s="12"/>
    </row>
    <row r="3037" spans="8:8" hidden="1" x14ac:dyDescent="0.35">
      <c r="H3037" s="12"/>
    </row>
    <row r="3038" spans="8:8" hidden="1" x14ac:dyDescent="0.35">
      <c r="H3038" s="12"/>
    </row>
    <row r="3039" spans="8:8" hidden="1" x14ac:dyDescent="0.35">
      <c r="H3039" s="12"/>
    </row>
    <row r="3040" spans="8:8" hidden="1" x14ac:dyDescent="0.35">
      <c r="H3040" s="12"/>
    </row>
    <row r="3041" spans="8:8" hidden="1" x14ac:dyDescent="0.35">
      <c r="H3041" s="12"/>
    </row>
    <row r="3042" spans="8:8" hidden="1" x14ac:dyDescent="0.35">
      <c r="H3042" s="12"/>
    </row>
    <row r="3043" spans="8:8" hidden="1" x14ac:dyDescent="0.35">
      <c r="H3043" s="12"/>
    </row>
    <row r="3044" spans="8:8" hidden="1" x14ac:dyDescent="0.35">
      <c r="H3044" s="12"/>
    </row>
    <row r="3045" spans="8:8" hidden="1" x14ac:dyDescent="0.35">
      <c r="H3045" s="12"/>
    </row>
    <row r="3046" spans="8:8" hidden="1" x14ac:dyDescent="0.35">
      <c r="H3046" s="12"/>
    </row>
    <row r="3047" spans="8:8" hidden="1" x14ac:dyDescent="0.35">
      <c r="H3047" s="12"/>
    </row>
    <row r="3048" spans="8:8" hidden="1" x14ac:dyDescent="0.35">
      <c r="H3048" s="12"/>
    </row>
    <row r="3049" spans="8:8" hidden="1" x14ac:dyDescent="0.35">
      <c r="H3049" s="12"/>
    </row>
    <row r="3050" spans="8:8" hidden="1" x14ac:dyDescent="0.35">
      <c r="H3050" s="12"/>
    </row>
    <row r="3051" spans="8:8" hidden="1" x14ac:dyDescent="0.35">
      <c r="H3051" s="12"/>
    </row>
    <row r="3052" spans="8:8" hidden="1" x14ac:dyDescent="0.35">
      <c r="H3052" s="12"/>
    </row>
    <row r="3053" spans="8:8" hidden="1" x14ac:dyDescent="0.35">
      <c r="H3053" s="12"/>
    </row>
    <row r="3054" spans="8:8" hidden="1" x14ac:dyDescent="0.35">
      <c r="H3054" s="12"/>
    </row>
    <row r="3055" spans="8:8" hidden="1" x14ac:dyDescent="0.35">
      <c r="H3055" s="12"/>
    </row>
    <row r="3056" spans="8:8" hidden="1" x14ac:dyDescent="0.35">
      <c r="H3056" s="12"/>
    </row>
    <row r="3057" spans="8:8" hidden="1" x14ac:dyDescent="0.35">
      <c r="H3057" s="12"/>
    </row>
    <row r="3058" spans="8:8" hidden="1" x14ac:dyDescent="0.35">
      <c r="H3058" s="12"/>
    </row>
    <row r="3059" spans="8:8" hidden="1" x14ac:dyDescent="0.35">
      <c r="H3059" s="12"/>
    </row>
    <row r="3060" spans="8:8" hidden="1" x14ac:dyDescent="0.35">
      <c r="H3060" s="12"/>
    </row>
    <row r="3061" spans="8:8" hidden="1" x14ac:dyDescent="0.35">
      <c r="H3061" s="12"/>
    </row>
    <row r="3062" spans="8:8" hidden="1" x14ac:dyDescent="0.35">
      <c r="H3062" s="12"/>
    </row>
    <row r="3063" spans="8:8" hidden="1" x14ac:dyDescent="0.35">
      <c r="H3063" s="12"/>
    </row>
    <row r="3064" spans="8:8" hidden="1" x14ac:dyDescent="0.35">
      <c r="H3064" s="12"/>
    </row>
    <row r="3065" spans="8:8" hidden="1" x14ac:dyDescent="0.35">
      <c r="H3065" s="12"/>
    </row>
    <row r="3066" spans="8:8" hidden="1" x14ac:dyDescent="0.35">
      <c r="H3066" s="12"/>
    </row>
    <row r="3067" spans="8:8" hidden="1" x14ac:dyDescent="0.35">
      <c r="H3067" s="12"/>
    </row>
    <row r="3068" spans="8:8" hidden="1" x14ac:dyDescent="0.35">
      <c r="H3068" s="12"/>
    </row>
    <row r="3069" spans="8:8" hidden="1" x14ac:dyDescent="0.35">
      <c r="H3069" s="12"/>
    </row>
    <row r="3070" spans="8:8" hidden="1" x14ac:dyDescent="0.35">
      <c r="H3070" s="12"/>
    </row>
    <row r="3071" spans="8:8" hidden="1" x14ac:dyDescent="0.35">
      <c r="H3071" s="12"/>
    </row>
    <row r="3072" spans="8:8" hidden="1" x14ac:dyDescent="0.35">
      <c r="H3072" s="12"/>
    </row>
    <row r="3073" spans="8:8" hidden="1" x14ac:dyDescent="0.35">
      <c r="H3073" s="12"/>
    </row>
    <row r="3074" spans="8:8" hidden="1" x14ac:dyDescent="0.35">
      <c r="H3074" s="12"/>
    </row>
    <row r="3075" spans="8:8" hidden="1" x14ac:dyDescent="0.35">
      <c r="H3075" s="12"/>
    </row>
    <row r="3076" spans="8:8" hidden="1" x14ac:dyDescent="0.35">
      <c r="H3076" s="12"/>
    </row>
    <row r="3077" spans="8:8" hidden="1" x14ac:dyDescent="0.35">
      <c r="H3077" s="12"/>
    </row>
    <row r="3078" spans="8:8" hidden="1" x14ac:dyDescent="0.35">
      <c r="H3078" s="12"/>
    </row>
    <row r="3079" spans="8:8" hidden="1" x14ac:dyDescent="0.35">
      <c r="H3079" s="12"/>
    </row>
    <row r="3080" spans="8:8" hidden="1" x14ac:dyDescent="0.35">
      <c r="H3080" s="12"/>
    </row>
    <row r="3081" spans="8:8" hidden="1" x14ac:dyDescent="0.35">
      <c r="H3081" s="12"/>
    </row>
    <row r="3082" spans="8:8" hidden="1" x14ac:dyDescent="0.35">
      <c r="H3082" s="12"/>
    </row>
    <row r="3083" spans="8:8" hidden="1" x14ac:dyDescent="0.35">
      <c r="H3083" s="12"/>
    </row>
    <row r="3084" spans="8:8" hidden="1" x14ac:dyDescent="0.35">
      <c r="H3084" s="12"/>
    </row>
    <row r="3085" spans="8:8" hidden="1" x14ac:dyDescent="0.35">
      <c r="H3085" s="12"/>
    </row>
    <row r="3086" spans="8:8" hidden="1" x14ac:dyDescent="0.35">
      <c r="H3086" s="12"/>
    </row>
    <row r="3087" spans="8:8" hidden="1" x14ac:dyDescent="0.35">
      <c r="H3087" s="12"/>
    </row>
    <row r="3088" spans="8:8" hidden="1" x14ac:dyDescent="0.35">
      <c r="H3088" s="12"/>
    </row>
    <row r="3089" spans="8:8" hidden="1" x14ac:dyDescent="0.35">
      <c r="H3089" s="12"/>
    </row>
    <row r="3090" spans="8:8" hidden="1" x14ac:dyDescent="0.35">
      <c r="H3090" s="12"/>
    </row>
    <row r="3091" spans="8:8" hidden="1" x14ac:dyDescent="0.35">
      <c r="H3091" s="12"/>
    </row>
    <row r="3092" spans="8:8" hidden="1" x14ac:dyDescent="0.35">
      <c r="H3092" s="12"/>
    </row>
    <row r="3093" spans="8:8" hidden="1" x14ac:dyDescent="0.35">
      <c r="H3093" s="12"/>
    </row>
    <row r="3094" spans="8:8" hidden="1" x14ac:dyDescent="0.35">
      <c r="H3094" s="12"/>
    </row>
    <row r="3095" spans="8:8" hidden="1" x14ac:dyDescent="0.35">
      <c r="H3095" s="12"/>
    </row>
    <row r="3096" spans="8:8" hidden="1" x14ac:dyDescent="0.35">
      <c r="H3096" s="12"/>
    </row>
    <row r="3097" spans="8:8" hidden="1" x14ac:dyDescent="0.35">
      <c r="H3097" s="12"/>
    </row>
    <row r="3098" spans="8:8" hidden="1" x14ac:dyDescent="0.35">
      <c r="H3098" s="12"/>
    </row>
    <row r="3099" spans="8:8" hidden="1" x14ac:dyDescent="0.35">
      <c r="H3099" s="12"/>
    </row>
    <row r="3100" spans="8:8" hidden="1" x14ac:dyDescent="0.35">
      <c r="H3100" s="12"/>
    </row>
    <row r="3101" spans="8:8" hidden="1" x14ac:dyDescent="0.35">
      <c r="H3101" s="12"/>
    </row>
    <row r="3102" spans="8:8" hidden="1" x14ac:dyDescent="0.35">
      <c r="H3102" s="12"/>
    </row>
    <row r="3103" spans="8:8" hidden="1" x14ac:dyDescent="0.35">
      <c r="H3103" s="12"/>
    </row>
    <row r="3104" spans="8:8" hidden="1" x14ac:dyDescent="0.35">
      <c r="H3104" s="12"/>
    </row>
    <row r="3105" spans="8:8" hidden="1" x14ac:dyDescent="0.35">
      <c r="H3105" s="12"/>
    </row>
    <row r="3106" spans="8:8" hidden="1" x14ac:dyDescent="0.35">
      <c r="H3106" s="12"/>
    </row>
    <row r="3107" spans="8:8" hidden="1" x14ac:dyDescent="0.35">
      <c r="H3107" s="12"/>
    </row>
    <row r="3108" spans="8:8" hidden="1" x14ac:dyDescent="0.35">
      <c r="H3108" s="12"/>
    </row>
    <row r="3109" spans="8:8" hidden="1" x14ac:dyDescent="0.35">
      <c r="H3109" s="12"/>
    </row>
    <row r="3110" spans="8:8" hidden="1" x14ac:dyDescent="0.35">
      <c r="H3110" s="12"/>
    </row>
    <row r="3111" spans="8:8" hidden="1" x14ac:dyDescent="0.35">
      <c r="H3111" s="12"/>
    </row>
    <row r="3112" spans="8:8" hidden="1" x14ac:dyDescent="0.35">
      <c r="H3112" s="12"/>
    </row>
    <row r="3113" spans="8:8" hidden="1" x14ac:dyDescent="0.35">
      <c r="H3113" s="12"/>
    </row>
    <row r="3114" spans="8:8" hidden="1" x14ac:dyDescent="0.35">
      <c r="H3114" s="12"/>
    </row>
    <row r="3115" spans="8:8" hidden="1" x14ac:dyDescent="0.35">
      <c r="H3115" s="12"/>
    </row>
    <row r="3116" spans="8:8" hidden="1" x14ac:dyDescent="0.35">
      <c r="H3116" s="12"/>
    </row>
    <row r="3117" spans="8:8" hidden="1" x14ac:dyDescent="0.35">
      <c r="H3117" s="12"/>
    </row>
    <row r="3118" spans="8:8" hidden="1" x14ac:dyDescent="0.35">
      <c r="H3118" s="12"/>
    </row>
    <row r="3119" spans="8:8" hidden="1" x14ac:dyDescent="0.35">
      <c r="H3119" s="12"/>
    </row>
    <row r="3120" spans="8:8" hidden="1" x14ac:dyDescent="0.35">
      <c r="H3120" s="12"/>
    </row>
    <row r="3121" spans="8:8" hidden="1" x14ac:dyDescent="0.35">
      <c r="H3121" s="12"/>
    </row>
    <row r="3122" spans="8:8" hidden="1" x14ac:dyDescent="0.35">
      <c r="H3122" s="12"/>
    </row>
    <row r="3123" spans="8:8" hidden="1" x14ac:dyDescent="0.35">
      <c r="H3123" s="12"/>
    </row>
    <row r="3124" spans="8:8" hidden="1" x14ac:dyDescent="0.35">
      <c r="H3124" s="12"/>
    </row>
    <row r="3125" spans="8:8" hidden="1" x14ac:dyDescent="0.35">
      <c r="H3125" s="12"/>
    </row>
    <row r="3126" spans="8:8" hidden="1" x14ac:dyDescent="0.35">
      <c r="H3126" s="12"/>
    </row>
    <row r="3127" spans="8:8" hidden="1" x14ac:dyDescent="0.35">
      <c r="H3127" s="12"/>
    </row>
    <row r="3128" spans="8:8" hidden="1" x14ac:dyDescent="0.35">
      <c r="H3128" s="12"/>
    </row>
    <row r="3129" spans="8:8" hidden="1" x14ac:dyDescent="0.35">
      <c r="H3129" s="12"/>
    </row>
    <row r="3130" spans="8:8" hidden="1" x14ac:dyDescent="0.35">
      <c r="H3130" s="12"/>
    </row>
    <row r="3131" spans="8:8" hidden="1" x14ac:dyDescent="0.35">
      <c r="H3131" s="12"/>
    </row>
    <row r="3132" spans="8:8" hidden="1" x14ac:dyDescent="0.35">
      <c r="H3132" s="12"/>
    </row>
    <row r="3133" spans="8:8" hidden="1" x14ac:dyDescent="0.35">
      <c r="H3133" s="12"/>
    </row>
    <row r="3134" spans="8:8" hidden="1" x14ac:dyDescent="0.35">
      <c r="H3134" s="12"/>
    </row>
    <row r="3135" spans="8:8" hidden="1" x14ac:dyDescent="0.35">
      <c r="H3135" s="12"/>
    </row>
    <row r="3136" spans="8:8" hidden="1" x14ac:dyDescent="0.35">
      <c r="H3136" s="12"/>
    </row>
    <row r="3137" spans="8:8" hidden="1" x14ac:dyDescent="0.35">
      <c r="H3137" s="12"/>
    </row>
    <row r="3138" spans="8:8" hidden="1" x14ac:dyDescent="0.35">
      <c r="H3138" s="12"/>
    </row>
    <row r="3139" spans="8:8" hidden="1" x14ac:dyDescent="0.35">
      <c r="H3139" s="12"/>
    </row>
    <row r="3140" spans="8:8" hidden="1" x14ac:dyDescent="0.35">
      <c r="H3140" s="12"/>
    </row>
    <row r="3141" spans="8:8" hidden="1" x14ac:dyDescent="0.35">
      <c r="H3141" s="12"/>
    </row>
    <row r="3142" spans="8:8" hidden="1" x14ac:dyDescent="0.35">
      <c r="H3142" s="12"/>
    </row>
    <row r="3143" spans="8:8" hidden="1" x14ac:dyDescent="0.35">
      <c r="H3143" s="12"/>
    </row>
    <row r="3144" spans="8:8" hidden="1" x14ac:dyDescent="0.35">
      <c r="H3144" s="12"/>
    </row>
    <row r="3145" spans="8:8" hidden="1" x14ac:dyDescent="0.35">
      <c r="H3145" s="12"/>
    </row>
    <row r="3146" spans="8:8" hidden="1" x14ac:dyDescent="0.35">
      <c r="H3146" s="12"/>
    </row>
    <row r="3147" spans="8:8" hidden="1" x14ac:dyDescent="0.35">
      <c r="H3147" s="12"/>
    </row>
    <row r="3148" spans="8:8" hidden="1" x14ac:dyDescent="0.35">
      <c r="H3148" s="12"/>
    </row>
    <row r="3149" spans="8:8" hidden="1" x14ac:dyDescent="0.35">
      <c r="H3149" s="12"/>
    </row>
    <row r="3150" spans="8:8" hidden="1" x14ac:dyDescent="0.35">
      <c r="H3150" s="12"/>
    </row>
    <row r="3151" spans="8:8" hidden="1" x14ac:dyDescent="0.35">
      <c r="H3151" s="12"/>
    </row>
    <row r="3152" spans="8:8" hidden="1" x14ac:dyDescent="0.35">
      <c r="H3152" s="12"/>
    </row>
    <row r="3153" spans="8:8" hidden="1" x14ac:dyDescent="0.35">
      <c r="H3153" s="12"/>
    </row>
    <row r="3154" spans="8:8" hidden="1" x14ac:dyDescent="0.35">
      <c r="H3154" s="12"/>
    </row>
    <row r="3155" spans="8:8" hidden="1" x14ac:dyDescent="0.35">
      <c r="H3155" s="12"/>
    </row>
    <row r="3156" spans="8:8" hidden="1" x14ac:dyDescent="0.35">
      <c r="H3156" s="12"/>
    </row>
    <row r="3157" spans="8:8" hidden="1" x14ac:dyDescent="0.35">
      <c r="H3157" s="12"/>
    </row>
    <row r="3158" spans="8:8" hidden="1" x14ac:dyDescent="0.35">
      <c r="H3158" s="12"/>
    </row>
    <row r="3159" spans="8:8" hidden="1" x14ac:dyDescent="0.35">
      <c r="H3159" s="12"/>
    </row>
    <row r="3160" spans="8:8" hidden="1" x14ac:dyDescent="0.35">
      <c r="H3160" s="12"/>
    </row>
    <row r="3161" spans="8:8" hidden="1" x14ac:dyDescent="0.35">
      <c r="H3161" s="12"/>
    </row>
    <row r="3162" spans="8:8" hidden="1" x14ac:dyDescent="0.35">
      <c r="H3162" s="12"/>
    </row>
    <row r="3163" spans="8:8" hidden="1" x14ac:dyDescent="0.35">
      <c r="H3163" s="12"/>
    </row>
    <row r="3164" spans="8:8" hidden="1" x14ac:dyDescent="0.35">
      <c r="H3164" s="12"/>
    </row>
    <row r="3165" spans="8:8" hidden="1" x14ac:dyDescent="0.35">
      <c r="H3165" s="12"/>
    </row>
    <row r="3166" spans="8:8" hidden="1" x14ac:dyDescent="0.35">
      <c r="H3166" s="12"/>
    </row>
    <row r="3167" spans="8:8" hidden="1" x14ac:dyDescent="0.35">
      <c r="H3167" s="12"/>
    </row>
    <row r="3168" spans="8:8" hidden="1" x14ac:dyDescent="0.35">
      <c r="H3168" s="12"/>
    </row>
    <row r="3169" spans="8:8" hidden="1" x14ac:dyDescent="0.35">
      <c r="H3169" s="12"/>
    </row>
    <row r="3170" spans="8:8" hidden="1" x14ac:dyDescent="0.35">
      <c r="H3170" s="12"/>
    </row>
    <row r="3171" spans="8:8" hidden="1" x14ac:dyDescent="0.35">
      <c r="H3171" s="12"/>
    </row>
    <row r="3172" spans="8:8" hidden="1" x14ac:dyDescent="0.35">
      <c r="H3172" s="12"/>
    </row>
    <row r="3173" spans="8:8" hidden="1" x14ac:dyDescent="0.35">
      <c r="H3173" s="12"/>
    </row>
    <row r="3174" spans="8:8" hidden="1" x14ac:dyDescent="0.35">
      <c r="H3174" s="12"/>
    </row>
    <row r="3175" spans="8:8" hidden="1" x14ac:dyDescent="0.35">
      <c r="H3175" s="12"/>
    </row>
    <row r="3176" spans="8:8" hidden="1" x14ac:dyDescent="0.35">
      <c r="H3176" s="12"/>
    </row>
    <row r="3177" spans="8:8" hidden="1" x14ac:dyDescent="0.35">
      <c r="H3177" s="12"/>
    </row>
    <row r="3178" spans="8:8" hidden="1" x14ac:dyDescent="0.35">
      <c r="H3178" s="12"/>
    </row>
    <row r="3179" spans="8:8" hidden="1" x14ac:dyDescent="0.35">
      <c r="H3179" s="12"/>
    </row>
    <row r="3180" spans="8:8" hidden="1" x14ac:dyDescent="0.35">
      <c r="H3180" s="12"/>
    </row>
    <row r="3181" spans="8:8" hidden="1" x14ac:dyDescent="0.35">
      <c r="H3181" s="12"/>
    </row>
    <row r="3182" spans="8:8" hidden="1" x14ac:dyDescent="0.35">
      <c r="H3182" s="12"/>
    </row>
    <row r="3183" spans="8:8" hidden="1" x14ac:dyDescent="0.35">
      <c r="H3183" s="12"/>
    </row>
    <row r="3184" spans="8:8" hidden="1" x14ac:dyDescent="0.35">
      <c r="H3184" s="12"/>
    </row>
    <row r="3185" spans="8:8" hidden="1" x14ac:dyDescent="0.35">
      <c r="H3185" s="12"/>
    </row>
    <row r="3186" spans="8:8" hidden="1" x14ac:dyDescent="0.35">
      <c r="H3186" s="12"/>
    </row>
    <row r="3187" spans="8:8" hidden="1" x14ac:dyDescent="0.35">
      <c r="H3187" s="12"/>
    </row>
    <row r="3188" spans="8:8" hidden="1" x14ac:dyDescent="0.35">
      <c r="H3188" s="12"/>
    </row>
    <row r="3189" spans="8:8" hidden="1" x14ac:dyDescent="0.35">
      <c r="H3189" s="12"/>
    </row>
    <row r="3190" spans="8:8" hidden="1" x14ac:dyDescent="0.35">
      <c r="H3190" s="12"/>
    </row>
    <row r="3191" spans="8:8" hidden="1" x14ac:dyDescent="0.35">
      <c r="H3191" s="12"/>
    </row>
    <row r="3192" spans="8:8" hidden="1" x14ac:dyDescent="0.35">
      <c r="H3192" s="12"/>
    </row>
    <row r="3193" spans="8:8" hidden="1" x14ac:dyDescent="0.35">
      <c r="H3193" s="12"/>
    </row>
    <row r="3194" spans="8:8" hidden="1" x14ac:dyDescent="0.35">
      <c r="H3194" s="12"/>
    </row>
    <row r="3195" spans="8:8" hidden="1" x14ac:dyDescent="0.35">
      <c r="H3195" s="12"/>
    </row>
    <row r="3196" spans="8:8" hidden="1" x14ac:dyDescent="0.35">
      <c r="H3196" s="12"/>
    </row>
    <row r="3197" spans="8:8" hidden="1" x14ac:dyDescent="0.35">
      <c r="H3197" s="12"/>
    </row>
    <row r="3198" spans="8:8" hidden="1" x14ac:dyDescent="0.35">
      <c r="H3198" s="12"/>
    </row>
    <row r="3199" spans="8:8" hidden="1" x14ac:dyDescent="0.35">
      <c r="H3199" s="12"/>
    </row>
    <row r="3200" spans="8:8" hidden="1" x14ac:dyDescent="0.35">
      <c r="H3200" s="12"/>
    </row>
    <row r="3201" spans="8:8" hidden="1" x14ac:dyDescent="0.35">
      <c r="H3201" s="12"/>
    </row>
    <row r="3202" spans="8:8" hidden="1" x14ac:dyDescent="0.35">
      <c r="H3202" s="12"/>
    </row>
    <row r="3203" spans="8:8" hidden="1" x14ac:dyDescent="0.35">
      <c r="H3203" s="12"/>
    </row>
    <row r="3204" spans="8:8" hidden="1" x14ac:dyDescent="0.35">
      <c r="H3204" s="12"/>
    </row>
    <row r="3205" spans="8:8" hidden="1" x14ac:dyDescent="0.35">
      <c r="H3205" s="12"/>
    </row>
    <row r="3206" spans="8:8" hidden="1" x14ac:dyDescent="0.35">
      <c r="H3206" s="12"/>
    </row>
    <row r="3207" spans="8:8" hidden="1" x14ac:dyDescent="0.35">
      <c r="H3207" s="12"/>
    </row>
    <row r="3208" spans="8:8" hidden="1" x14ac:dyDescent="0.35">
      <c r="H3208" s="12"/>
    </row>
    <row r="3209" spans="8:8" hidden="1" x14ac:dyDescent="0.35">
      <c r="H3209" s="12"/>
    </row>
    <row r="3210" spans="8:8" hidden="1" x14ac:dyDescent="0.35">
      <c r="H3210" s="12"/>
    </row>
    <row r="3211" spans="8:8" hidden="1" x14ac:dyDescent="0.35">
      <c r="H3211" s="12"/>
    </row>
    <row r="3212" spans="8:8" hidden="1" x14ac:dyDescent="0.35">
      <c r="H3212" s="12"/>
    </row>
    <row r="3213" spans="8:8" hidden="1" x14ac:dyDescent="0.35">
      <c r="H3213" s="12"/>
    </row>
    <row r="3214" spans="8:8" hidden="1" x14ac:dyDescent="0.35">
      <c r="H3214" s="12"/>
    </row>
    <row r="3215" spans="8:8" hidden="1" x14ac:dyDescent="0.35">
      <c r="H3215" s="12"/>
    </row>
    <row r="3216" spans="8:8" hidden="1" x14ac:dyDescent="0.35">
      <c r="H3216" s="12"/>
    </row>
    <row r="3217" spans="8:8" hidden="1" x14ac:dyDescent="0.35">
      <c r="H3217" s="12"/>
    </row>
    <row r="3218" spans="8:8" hidden="1" x14ac:dyDescent="0.35">
      <c r="H3218" s="12"/>
    </row>
    <row r="3219" spans="8:8" hidden="1" x14ac:dyDescent="0.35">
      <c r="H3219" s="12"/>
    </row>
    <row r="3220" spans="8:8" hidden="1" x14ac:dyDescent="0.35">
      <c r="H3220" s="12"/>
    </row>
    <row r="3221" spans="8:8" hidden="1" x14ac:dyDescent="0.35">
      <c r="H3221" s="12"/>
    </row>
    <row r="3222" spans="8:8" hidden="1" x14ac:dyDescent="0.35">
      <c r="H3222" s="12"/>
    </row>
    <row r="3223" spans="8:8" hidden="1" x14ac:dyDescent="0.35">
      <c r="H3223" s="12"/>
    </row>
    <row r="3224" spans="8:8" hidden="1" x14ac:dyDescent="0.35">
      <c r="H3224" s="12"/>
    </row>
    <row r="3225" spans="8:8" hidden="1" x14ac:dyDescent="0.35">
      <c r="H3225" s="12"/>
    </row>
    <row r="3226" spans="8:8" hidden="1" x14ac:dyDescent="0.35">
      <c r="H3226" s="12"/>
    </row>
    <row r="3227" spans="8:8" hidden="1" x14ac:dyDescent="0.35">
      <c r="H3227" s="12"/>
    </row>
    <row r="3228" spans="8:8" hidden="1" x14ac:dyDescent="0.35">
      <c r="H3228" s="12"/>
    </row>
    <row r="3229" spans="8:8" hidden="1" x14ac:dyDescent="0.35">
      <c r="H3229" s="12"/>
    </row>
    <row r="3230" spans="8:8" hidden="1" x14ac:dyDescent="0.35">
      <c r="H3230" s="12"/>
    </row>
    <row r="3231" spans="8:8" hidden="1" x14ac:dyDescent="0.35">
      <c r="H3231" s="12"/>
    </row>
    <row r="3232" spans="8:8" hidden="1" x14ac:dyDescent="0.35">
      <c r="H3232" s="12"/>
    </row>
    <row r="3233" spans="8:8" hidden="1" x14ac:dyDescent="0.35">
      <c r="H3233" s="12"/>
    </row>
    <row r="3234" spans="8:8" hidden="1" x14ac:dyDescent="0.35">
      <c r="H3234" s="12"/>
    </row>
    <row r="3235" spans="8:8" hidden="1" x14ac:dyDescent="0.35">
      <c r="H3235" s="12"/>
    </row>
    <row r="3236" spans="8:8" hidden="1" x14ac:dyDescent="0.35">
      <c r="H3236" s="12"/>
    </row>
    <row r="3237" spans="8:8" hidden="1" x14ac:dyDescent="0.35">
      <c r="H3237" s="12"/>
    </row>
    <row r="3238" spans="8:8" hidden="1" x14ac:dyDescent="0.35">
      <c r="H3238" s="12"/>
    </row>
    <row r="3239" spans="8:8" hidden="1" x14ac:dyDescent="0.35">
      <c r="H3239" s="12"/>
    </row>
    <row r="3240" spans="8:8" hidden="1" x14ac:dyDescent="0.35">
      <c r="H3240" s="12"/>
    </row>
    <row r="3241" spans="8:8" hidden="1" x14ac:dyDescent="0.35">
      <c r="H3241" s="12"/>
    </row>
    <row r="3242" spans="8:8" hidden="1" x14ac:dyDescent="0.35">
      <c r="H3242" s="12"/>
    </row>
    <row r="3243" spans="8:8" hidden="1" x14ac:dyDescent="0.35">
      <c r="H3243" s="12"/>
    </row>
    <row r="3244" spans="8:8" hidden="1" x14ac:dyDescent="0.35">
      <c r="H3244" s="12"/>
    </row>
    <row r="3245" spans="8:8" hidden="1" x14ac:dyDescent="0.35">
      <c r="H3245" s="12"/>
    </row>
    <row r="3246" spans="8:8" hidden="1" x14ac:dyDescent="0.35">
      <c r="H3246" s="12"/>
    </row>
    <row r="3247" spans="8:8" hidden="1" x14ac:dyDescent="0.35">
      <c r="H3247" s="12"/>
    </row>
    <row r="3248" spans="8:8" hidden="1" x14ac:dyDescent="0.35">
      <c r="H3248" s="12"/>
    </row>
    <row r="3249" spans="8:8" hidden="1" x14ac:dyDescent="0.35">
      <c r="H3249" s="12"/>
    </row>
    <row r="3250" spans="8:8" hidden="1" x14ac:dyDescent="0.35">
      <c r="H3250" s="12"/>
    </row>
    <row r="3251" spans="8:8" hidden="1" x14ac:dyDescent="0.35">
      <c r="H3251" s="12"/>
    </row>
    <row r="3252" spans="8:8" hidden="1" x14ac:dyDescent="0.35">
      <c r="H3252" s="12"/>
    </row>
    <row r="3253" spans="8:8" hidden="1" x14ac:dyDescent="0.35">
      <c r="H3253" s="12"/>
    </row>
    <row r="3254" spans="8:8" hidden="1" x14ac:dyDescent="0.35">
      <c r="H3254" s="12"/>
    </row>
    <row r="3255" spans="8:8" hidden="1" x14ac:dyDescent="0.35">
      <c r="H3255" s="12"/>
    </row>
    <row r="3256" spans="8:8" hidden="1" x14ac:dyDescent="0.35">
      <c r="H3256" s="12"/>
    </row>
    <row r="3257" spans="8:8" hidden="1" x14ac:dyDescent="0.35">
      <c r="H3257" s="12"/>
    </row>
    <row r="3258" spans="8:8" hidden="1" x14ac:dyDescent="0.35">
      <c r="H3258" s="12"/>
    </row>
    <row r="3259" spans="8:8" hidden="1" x14ac:dyDescent="0.35">
      <c r="H3259" s="12"/>
    </row>
    <row r="3260" spans="8:8" hidden="1" x14ac:dyDescent="0.35">
      <c r="H3260" s="12"/>
    </row>
    <row r="3261" spans="8:8" hidden="1" x14ac:dyDescent="0.35">
      <c r="H3261" s="12"/>
    </row>
    <row r="3262" spans="8:8" hidden="1" x14ac:dyDescent="0.35">
      <c r="H3262" s="12"/>
    </row>
    <row r="3263" spans="8:8" hidden="1" x14ac:dyDescent="0.35">
      <c r="H3263" s="12"/>
    </row>
    <row r="3264" spans="8:8" hidden="1" x14ac:dyDescent="0.35">
      <c r="H3264" s="12"/>
    </row>
    <row r="3265" spans="8:8" hidden="1" x14ac:dyDescent="0.35">
      <c r="H3265" s="12"/>
    </row>
    <row r="3266" spans="8:8" hidden="1" x14ac:dyDescent="0.35">
      <c r="H3266" s="12"/>
    </row>
    <row r="3267" spans="8:8" hidden="1" x14ac:dyDescent="0.35">
      <c r="H3267" s="12"/>
    </row>
    <row r="3268" spans="8:8" hidden="1" x14ac:dyDescent="0.35">
      <c r="H3268" s="12"/>
    </row>
    <row r="3269" spans="8:8" hidden="1" x14ac:dyDescent="0.35">
      <c r="H3269" s="12"/>
    </row>
    <row r="3270" spans="8:8" hidden="1" x14ac:dyDescent="0.35">
      <c r="H3270" s="12"/>
    </row>
    <row r="3271" spans="8:8" hidden="1" x14ac:dyDescent="0.35">
      <c r="H3271" s="12"/>
    </row>
    <row r="3272" spans="8:8" hidden="1" x14ac:dyDescent="0.35">
      <c r="H3272" s="12"/>
    </row>
    <row r="3273" spans="8:8" hidden="1" x14ac:dyDescent="0.35">
      <c r="H3273" s="12"/>
    </row>
    <row r="3274" spans="8:8" hidden="1" x14ac:dyDescent="0.35">
      <c r="H3274" s="12"/>
    </row>
    <row r="3275" spans="8:8" hidden="1" x14ac:dyDescent="0.35">
      <c r="H3275" s="12"/>
    </row>
    <row r="3276" spans="8:8" hidden="1" x14ac:dyDescent="0.35">
      <c r="H3276" s="12"/>
    </row>
    <row r="3277" spans="8:8" hidden="1" x14ac:dyDescent="0.35">
      <c r="H3277" s="12"/>
    </row>
    <row r="3278" spans="8:8" hidden="1" x14ac:dyDescent="0.35">
      <c r="H3278" s="12"/>
    </row>
    <row r="3279" spans="8:8" hidden="1" x14ac:dyDescent="0.35">
      <c r="H3279" s="12"/>
    </row>
    <row r="3280" spans="8:8" hidden="1" x14ac:dyDescent="0.35">
      <c r="H3280" s="12"/>
    </row>
    <row r="3281" spans="8:8" hidden="1" x14ac:dyDescent="0.35">
      <c r="H3281" s="12"/>
    </row>
    <row r="3282" spans="8:8" hidden="1" x14ac:dyDescent="0.35">
      <c r="H3282" s="12"/>
    </row>
    <row r="3283" spans="8:8" hidden="1" x14ac:dyDescent="0.35">
      <c r="H3283" s="12"/>
    </row>
    <row r="3284" spans="8:8" hidden="1" x14ac:dyDescent="0.35">
      <c r="H3284" s="12"/>
    </row>
    <row r="3285" spans="8:8" hidden="1" x14ac:dyDescent="0.35">
      <c r="H3285" s="12"/>
    </row>
    <row r="3286" spans="8:8" hidden="1" x14ac:dyDescent="0.35">
      <c r="H3286" s="12"/>
    </row>
    <row r="3287" spans="8:8" hidden="1" x14ac:dyDescent="0.35">
      <c r="H3287" s="12"/>
    </row>
    <row r="3288" spans="8:8" hidden="1" x14ac:dyDescent="0.35">
      <c r="H3288" s="12"/>
    </row>
    <row r="3289" spans="8:8" hidden="1" x14ac:dyDescent="0.35">
      <c r="H3289" s="12"/>
    </row>
    <row r="3290" spans="8:8" hidden="1" x14ac:dyDescent="0.35">
      <c r="H3290" s="12"/>
    </row>
    <row r="3291" spans="8:8" hidden="1" x14ac:dyDescent="0.35">
      <c r="H3291" s="12"/>
    </row>
    <row r="3292" spans="8:8" hidden="1" x14ac:dyDescent="0.35">
      <c r="H3292" s="12"/>
    </row>
    <row r="3293" spans="8:8" hidden="1" x14ac:dyDescent="0.35">
      <c r="H3293" s="12"/>
    </row>
    <row r="3294" spans="8:8" hidden="1" x14ac:dyDescent="0.35">
      <c r="H3294" s="12"/>
    </row>
    <row r="3295" spans="8:8" hidden="1" x14ac:dyDescent="0.35">
      <c r="H3295" s="12"/>
    </row>
    <row r="3296" spans="8:8" hidden="1" x14ac:dyDescent="0.35">
      <c r="H3296" s="12"/>
    </row>
    <row r="3297" spans="8:8" hidden="1" x14ac:dyDescent="0.35">
      <c r="H3297" s="12"/>
    </row>
    <row r="3298" spans="8:8" hidden="1" x14ac:dyDescent="0.35">
      <c r="H3298" s="12"/>
    </row>
    <row r="3299" spans="8:8" hidden="1" x14ac:dyDescent="0.35">
      <c r="H3299" s="12"/>
    </row>
    <row r="3300" spans="8:8" hidden="1" x14ac:dyDescent="0.35">
      <c r="H3300" s="12"/>
    </row>
    <row r="3301" spans="8:8" hidden="1" x14ac:dyDescent="0.35">
      <c r="H3301" s="12"/>
    </row>
    <row r="3302" spans="8:8" hidden="1" x14ac:dyDescent="0.35">
      <c r="H3302" s="12"/>
    </row>
    <row r="3303" spans="8:8" hidden="1" x14ac:dyDescent="0.35">
      <c r="H3303" s="12"/>
    </row>
    <row r="3304" spans="8:8" hidden="1" x14ac:dyDescent="0.35">
      <c r="H3304" s="12"/>
    </row>
    <row r="3305" spans="8:8" hidden="1" x14ac:dyDescent="0.35">
      <c r="H3305" s="12"/>
    </row>
    <row r="3306" spans="8:8" hidden="1" x14ac:dyDescent="0.35">
      <c r="H3306" s="12"/>
    </row>
    <row r="3307" spans="8:8" hidden="1" x14ac:dyDescent="0.35">
      <c r="H3307" s="12"/>
    </row>
    <row r="3308" spans="8:8" hidden="1" x14ac:dyDescent="0.35">
      <c r="H3308" s="12"/>
    </row>
    <row r="3309" spans="8:8" hidden="1" x14ac:dyDescent="0.35">
      <c r="H3309" s="12"/>
    </row>
    <row r="3310" spans="8:8" hidden="1" x14ac:dyDescent="0.35">
      <c r="H3310" s="12"/>
    </row>
    <row r="3311" spans="8:8" hidden="1" x14ac:dyDescent="0.35">
      <c r="H3311" s="12"/>
    </row>
    <row r="3312" spans="8:8" hidden="1" x14ac:dyDescent="0.35">
      <c r="H3312" s="12"/>
    </row>
    <row r="3313" spans="8:8" hidden="1" x14ac:dyDescent="0.35">
      <c r="H3313" s="12"/>
    </row>
    <row r="3314" spans="8:8" hidden="1" x14ac:dyDescent="0.35">
      <c r="H3314" s="12"/>
    </row>
    <row r="3315" spans="8:8" hidden="1" x14ac:dyDescent="0.35">
      <c r="H3315" s="12"/>
    </row>
    <row r="3316" spans="8:8" hidden="1" x14ac:dyDescent="0.35">
      <c r="H3316" s="12"/>
    </row>
    <row r="3317" spans="8:8" hidden="1" x14ac:dyDescent="0.35">
      <c r="H3317" s="12"/>
    </row>
    <row r="3318" spans="8:8" hidden="1" x14ac:dyDescent="0.35">
      <c r="H3318" s="12"/>
    </row>
    <row r="3319" spans="8:8" hidden="1" x14ac:dyDescent="0.35">
      <c r="H3319" s="12"/>
    </row>
    <row r="3320" spans="8:8" hidden="1" x14ac:dyDescent="0.35">
      <c r="H3320" s="12"/>
    </row>
    <row r="3321" spans="8:8" hidden="1" x14ac:dyDescent="0.35">
      <c r="H3321" s="12"/>
    </row>
    <row r="3322" spans="8:8" hidden="1" x14ac:dyDescent="0.35">
      <c r="H3322" s="12"/>
    </row>
    <row r="3323" spans="8:8" hidden="1" x14ac:dyDescent="0.35">
      <c r="H3323" s="12"/>
    </row>
    <row r="3324" spans="8:8" hidden="1" x14ac:dyDescent="0.35">
      <c r="H3324" s="12"/>
    </row>
    <row r="3325" spans="8:8" hidden="1" x14ac:dyDescent="0.35">
      <c r="H3325" s="12"/>
    </row>
    <row r="3326" spans="8:8" hidden="1" x14ac:dyDescent="0.35">
      <c r="H3326" s="12"/>
    </row>
    <row r="3327" spans="8:8" hidden="1" x14ac:dyDescent="0.35">
      <c r="H3327" s="12"/>
    </row>
    <row r="3328" spans="8:8" hidden="1" x14ac:dyDescent="0.35">
      <c r="H3328" s="12"/>
    </row>
    <row r="3329" spans="8:8" hidden="1" x14ac:dyDescent="0.35">
      <c r="H3329" s="12"/>
    </row>
    <row r="3330" spans="8:8" hidden="1" x14ac:dyDescent="0.35">
      <c r="H3330" s="12"/>
    </row>
    <row r="3331" spans="8:8" hidden="1" x14ac:dyDescent="0.35">
      <c r="H3331" s="12"/>
    </row>
    <row r="3332" spans="8:8" hidden="1" x14ac:dyDescent="0.35">
      <c r="H3332" s="12"/>
    </row>
    <row r="3333" spans="8:8" hidden="1" x14ac:dyDescent="0.35">
      <c r="H3333" s="12"/>
    </row>
    <row r="3334" spans="8:8" hidden="1" x14ac:dyDescent="0.35">
      <c r="H3334" s="12"/>
    </row>
    <row r="3335" spans="8:8" hidden="1" x14ac:dyDescent="0.35">
      <c r="H3335" s="12"/>
    </row>
    <row r="3336" spans="8:8" hidden="1" x14ac:dyDescent="0.35">
      <c r="H3336" s="12"/>
    </row>
    <row r="3337" spans="8:8" hidden="1" x14ac:dyDescent="0.35">
      <c r="H3337" s="12"/>
    </row>
    <row r="3338" spans="8:8" hidden="1" x14ac:dyDescent="0.35">
      <c r="H3338" s="12"/>
    </row>
    <row r="3339" spans="8:8" hidden="1" x14ac:dyDescent="0.35">
      <c r="H3339" s="12"/>
    </row>
    <row r="3340" spans="8:8" hidden="1" x14ac:dyDescent="0.35">
      <c r="H3340" s="12"/>
    </row>
    <row r="3341" spans="8:8" hidden="1" x14ac:dyDescent="0.35">
      <c r="H3341" s="12"/>
    </row>
    <row r="3342" spans="8:8" hidden="1" x14ac:dyDescent="0.35">
      <c r="H3342" s="12"/>
    </row>
    <row r="3343" spans="8:8" hidden="1" x14ac:dyDescent="0.35">
      <c r="H3343" s="12"/>
    </row>
    <row r="3344" spans="8:8" hidden="1" x14ac:dyDescent="0.35">
      <c r="H3344" s="12"/>
    </row>
    <row r="3345" spans="8:8" hidden="1" x14ac:dyDescent="0.35">
      <c r="H3345" s="12"/>
    </row>
    <row r="3346" spans="8:8" hidden="1" x14ac:dyDescent="0.35">
      <c r="H3346" s="12"/>
    </row>
    <row r="3347" spans="8:8" hidden="1" x14ac:dyDescent="0.35">
      <c r="H3347" s="12"/>
    </row>
    <row r="3348" spans="8:8" hidden="1" x14ac:dyDescent="0.35">
      <c r="H3348" s="12"/>
    </row>
    <row r="3349" spans="8:8" hidden="1" x14ac:dyDescent="0.35">
      <c r="H3349" s="12"/>
    </row>
    <row r="3350" spans="8:8" hidden="1" x14ac:dyDescent="0.35">
      <c r="H3350" s="12"/>
    </row>
    <row r="3351" spans="8:8" hidden="1" x14ac:dyDescent="0.35">
      <c r="H3351" s="12"/>
    </row>
    <row r="3352" spans="8:8" hidden="1" x14ac:dyDescent="0.35">
      <c r="H3352" s="12"/>
    </row>
    <row r="3353" spans="8:8" hidden="1" x14ac:dyDescent="0.35">
      <c r="H3353" s="12"/>
    </row>
    <row r="3354" spans="8:8" hidden="1" x14ac:dyDescent="0.35">
      <c r="H3354" s="12"/>
    </row>
    <row r="3355" spans="8:8" hidden="1" x14ac:dyDescent="0.35">
      <c r="H3355" s="12"/>
    </row>
    <row r="3356" spans="8:8" hidden="1" x14ac:dyDescent="0.35">
      <c r="H3356" s="12"/>
    </row>
    <row r="3357" spans="8:8" hidden="1" x14ac:dyDescent="0.35">
      <c r="H3357" s="12"/>
    </row>
    <row r="3358" spans="8:8" hidden="1" x14ac:dyDescent="0.35">
      <c r="H3358" s="12"/>
    </row>
    <row r="3359" spans="8:8" hidden="1" x14ac:dyDescent="0.35">
      <c r="H3359" s="12"/>
    </row>
    <row r="3360" spans="8:8" hidden="1" x14ac:dyDescent="0.35">
      <c r="H3360" s="12"/>
    </row>
    <row r="3361" spans="8:8" hidden="1" x14ac:dyDescent="0.35">
      <c r="H3361" s="12"/>
    </row>
    <row r="3362" spans="8:8" hidden="1" x14ac:dyDescent="0.35">
      <c r="H3362" s="12"/>
    </row>
    <row r="3363" spans="8:8" hidden="1" x14ac:dyDescent="0.35">
      <c r="H3363" s="12"/>
    </row>
    <row r="3364" spans="8:8" hidden="1" x14ac:dyDescent="0.35">
      <c r="H3364" s="12"/>
    </row>
    <row r="3365" spans="8:8" hidden="1" x14ac:dyDescent="0.35">
      <c r="H3365" s="12"/>
    </row>
    <row r="3366" spans="8:8" hidden="1" x14ac:dyDescent="0.35">
      <c r="H3366" s="12"/>
    </row>
    <row r="3367" spans="8:8" hidden="1" x14ac:dyDescent="0.35">
      <c r="H3367" s="12"/>
    </row>
    <row r="3368" spans="8:8" hidden="1" x14ac:dyDescent="0.35">
      <c r="H3368" s="12"/>
    </row>
    <row r="3369" spans="8:8" hidden="1" x14ac:dyDescent="0.35">
      <c r="H3369" s="12"/>
    </row>
    <row r="3370" spans="8:8" hidden="1" x14ac:dyDescent="0.35">
      <c r="H3370" s="12"/>
    </row>
    <row r="3371" spans="8:8" hidden="1" x14ac:dyDescent="0.35">
      <c r="H3371" s="12"/>
    </row>
    <row r="3372" spans="8:8" hidden="1" x14ac:dyDescent="0.35">
      <c r="H3372" s="12"/>
    </row>
    <row r="3373" spans="8:8" hidden="1" x14ac:dyDescent="0.35">
      <c r="H3373" s="12"/>
    </row>
    <row r="3374" spans="8:8" hidden="1" x14ac:dyDescent="0.35">
      <c r="H3374" s="12"/>
    </row>
    <row r="3375" spans="8:8" hidden="1" x14ac:dyDescent="0.35">
      <c r="H3375" s="12"/>
    </row>
    <row r="3376" spans="8:8" hidden="1" x14ac:dyDescent="0.35">
      <c r="H3376" s="12"/>
    </row>
    <row r="3377" spans="8:8" hidden="1" x14ac:dyDescent="0.35">
      <c r="H3377" s="12"/>
    </row>
    <row r="3378" spans="8:8" hidden="1" x14ac:dyDescent="0.35">
      <c r="H3378" s="12"/>
    </row>
    <row r="3379" spans="8:8" hidden="1" x14ac:dyDescent="0.35">
      <c r="H3379" s="12"/>
    </row>
    <row r="3380" spans="8:8" hidden="1" x14ac:dyDescent="0.35">
      <c r="H3380" s="12"/>
    </row>
    <row r="3381" spans="8:8" hidden="1" x14ac:dyDescent="0.35">
      <c r="H3381" s="12"/>
    </row>
    <row r="3382" spans="8:8" hidden="1" x14ac:dyDescent="0.35">
      <c r="H3382" s="12"/>
    </row>
    <row r="3383" spans="8:8" hidden="1" x14ac:dyDescent="0.35">
      <c r="H3383" s="12"/>
    </row>
    <row r="3384" spans="8:8" hidden="1" x14ac:dyDescent="0.35">
      <c r="H3384" s="12"/>
    </row>
    <row r="3385" spans="8:8" hidden="1" x14ac:dyDescent="0.35">
      <c r="H3385" s="12"/>
    </row>
    <row r="3386" spans="8:8" hidden="1" x14ac:dyDescent="0.35">
      <c r="H3386" s="12"/>
    </row>
    <row r="3387" spans="8:8" hidden="1" x14ac:dyDescent="0.35">
      <c r="H3387" s="12"/>
    </row>
    <row r="3388" spans="8:8" hidden="1" x14ac:dyDescent="0.35">
      <c r="H3388" s="12"/>
    </row>
    <row r="3389" spans="8:8" hidden="1" x14ac:dyDescent="0.35">
      <c r="H3389" s="12"/>
    </row>
    <row r="3390" spans="8:8" hidden="1" x14ac:dyDescent="0.35">
      <c r="H3390" s="12"/>
    </row>
    <row r="3391" spans="8:8" hidden="1" x14ac:dyDescent="0.35">
      <c r="H3391" s="12"/>
    </row>
    <row r="3392" spans="8:8" hidden="1" x14ac:dyDescent="0.35">
      <c r="H3392" s="12"/>
    </row>
    <row r="3393" spans="8:8" hidden="1" x14ac:dyDescent="0.35">
      <c r="H3393" s="12"/>
    </row>
    <row r="3394" spans="8:8" hidden="1" x14ac:dyDescent="0.35">
      <c r="H3394" s="12"/>
    </row>
    <row r="3395" spans="8:8" hidden="1" x14ac:dyDescent="0.35">
      <c r="H3395" s="12"/>
    </row>
    <row r="3396" spans="8:8" hidden="1" x14ac:dyDescent="0.35">
      <c r="H3396" s="12"/>
    </row>
    <row r="3397" spans="8:8" hidden="1" x14ac:dyDescent="0.35">
      <c r="H3397" s="12"/>
    </row>
    <row r="3398" spans="8:8" hidden="1" x14ac:dyDescent="0.35">
      <c r="H3398" s="12"/>
    </row>
    <row r="3399" spans="8:8" hidden="1" x14ac:dyDescent="0.35">
      <c r="H3399" s="12"/>
    </row>
    <row r="3400" spans="8:8" hidden="1" x14ac:dyDescent="0.35">
      <c r="H3400" s="12"/>
    </row>
    <row r="3401" spans="8:8" hidden="1" x14ac:dyDescent="0.35">
      <c r="H3401" s="12"/>
    </row>
    <row r="3402" spans="8:8" hidden="1" x14ac:dyDescent="0.35">
      <c r="H3402" s="12"/>
    </row>
    <row r="3403" spans="8:8" hidden="1" x14ac:dyDescent="0.35">
      <c r="H3403" s="12"/>
    </row>
    <row r="3404" spans="8:8" hidden="1" x14ac:dyDescent="0.35">
      <c r="H3404" s="12"/>
    </row>
    <row r="3405" spans="8:8" hidden="1" x14ac:dyDescent="0.35">
      <c r="H3405" s="12"/>
    </row>
    <row r="3406" spans="8:8" hidden="1" x14ac:dyDescent="0.35">
      <c r="H3406" s="12"/>
    </row>
    <row r="3407" spans="8:8" hidden="1" x14ac:dyDescent="0.35">
      <c r="H3407" s="12"/>
    </row>
    <row r="3408" spans="8:8" hidden="1" x14ac:dyDescent="0.35">
      <c r="H3408" s="12"/>
    </row>
    <row r="3409" spans="8:8" hidden="1" x14ac:dyDescent="0.35">
      <c r="H3409" s="12"/>
    </row>
    <row r="3410" spans="8:8" hidden="1" x14ac:dyDescent="0.35">
      <c r="H3410" s="12"/>
    </row>
    <row r="3411" spans="8:8" hidden="1" x14ac:dyDescent="0.35">
      <c r="H3411" s="12"/>
    </row>
    <row r="3412" spans="8:8" hidden="1" x14ac:dyDescent="0.35">
      <c r="H3412" s="12"/>
    </row>
    <row r="3413" spans="8:8" hidden="1" x14ac:dyDescent="0.35">
      <c r="H3413" s="12"/>
    </row>
    <row r="3414" spans="8:8" hidden="1" x14ac:dyDescent="0.35">
      <c r="H3414" s="12"/>
    </row>
    <row r="3415" spans="8:8" hidden="1" x14ac:dyDescent="0.35">
      <c r="H3415" s="12"/>
    </row>
    <row r="3416" spans="8:8" hidden="1" x14ac:dyDescent="0.35">
      <c r="H3416" s="12"/>
    </row>
    <row r="3417" spans="8:8" hidden="1" x14ac:dyDescent="0.35">
      <c r="H3417" s="12"/>
    </row>
    <row r="3418" spans="8:8" hidden="1" x14ac:dyDescent="0.35">
      <c r="H3418" s="12"/>
    </row>
    <row r="3419" spans="8:8" hidden="1" x14ac:dyDescent="0.35">
      <c r="H3419" s="12"/>
    </row>
    <row r="3420" spans="8:8" hidden="1" x14ac:dyDescent="0.35">
      <c r="H3420" s="12"/>
    </row>
    <row r="3421" spans="8:8" hidden="1" x14ac:dyDescent="0.35">
      <c r="H3421" s="12"/>
    </row>
    <row r="3422" spans="8:8" hidden="1" x14ac:dyDescent="0.35">
      <c r="H3422" s="12"/>
    </row>
    <row r="3423" spans="8:8" hidden="1" x14ac:dyDescent="0.35">
      <c r="H3423" s="12"/>
    </row>
    <row r="3424" spans="8:8" hidden="1" x14ac:dyDescent="0.35">
      <c r="H3424" s="12"/>
    </row>
    <row r="3425" spans="8:8" hidden="1" x14ac:dyDescent="0.35">
      <c r="H3425" s="12"/>
    </row>
    <row r="3426" spans="8:8" hidden="1" x14ac:dyDescent="0.35">
      <c r="H3426" s="12"/>
    </row>
    <row r="3427" spans="8:8" hidden="1" x14ac:dyDescent="0.35">
      <c r="H3427" s="12"/>
    </row>
    <row r="3428" spans="8:8" hidden="1" x14ac:dyDescent="0.35">
      <c r="H3428" s="12"/>
    </row>
    <row r="3429" spans="8:8" hidden="1" x14ac:dyDescent="0.35">
      <c r="H3429" s="12"/>
    </row>
    <row r="3430" spans="8:8" hidden="1" x14ac:dyDescent="0.35">
      <c r="H3430" s="12"/>
    </row>
    <row r="3431" spans="8:8" hidden="1" x14ac:dyDescent="0.35">
      <c r="H3431" s="12"/>
    </row>
    <row r="3432" spans="8:8" hidden="1" x14ac:dyDescent="0.35">
      <c r="H3432" s="12"/>
    </row>
    <row r="3433" spans="8:8" hidden="1" x14ac:dyDescent="0.35">
      <c r="H3433" s="12"/>
    </row>
    <row r="3434" spans="8:8" hidden="1" x14ac:dyDescent="0.35">
      <c r="H3434" s="12"/>
    </row>
    <row r="3435" spans="8:8" hidden="1" x14ac:dyDescent="0.35">
      <c r="H3435" s="12"/>
    </row>
    <row r="3436" spans="8:8" hidden="1" x14ac:dyDescent="0.35">
      <c r="H3436" s="12"/>
    </row>
    <row r="3437" spans="8:8" hidden="1" x14ac:dyDescent="0.35">
      <c r="H3437" s="12"/>
    </row>
    <row r="3438" spans="8:8" hidden="1" x14ac:dyDescent="0.35">
      <c r="H3438" s="12"/>
    </row>
    <row r="3439" spans="8:8" hidden="1" x14ac:dyDescent="0.35">
      <c r="H3439" s="12"/>
    </row>
    <row r="3440" spans="8:8" hidden="1" x14ac:dyDescent="0.35">
      <c r="H3440" s="12"/>
    </row>
    <row r="3441" spans="8:8" hidden="1" x14ac:dyDescent="0.35">
      <c r="H3441" s="12"/>
    </row>
    <row r="3442" spans="8:8" hidden="1" x14ac:dyDescent="0.35">
      <c r="H3442" s="12"/>
    </row>
    <row r="3443" spans="8:8" hidden="1" x14ac:dyDescent="0.35">
      <c r="H3443" s="12"/>
    </row>
    <row r="3444" spans="8:8" hidden="1" x14ac:dyDescent="0.35">
      <c r="H3444" s="12"/>
    </row>
    <row r="3445" spans="8:8" hidden="1" x14ac:dyDescent="0.35">
      <c r="H3445" s="12"/>
    </row>
    <row r="3446" spans="8:8" hidden="1" x14ac:dyDescent="0.35">
      <c r="H3446" s="12"/>
    </row>
    <row r="3447" spans="8:8" hidden="1" x14ac:dyDescent="0.35">
      <c r="H3447" s="12"/>
    </row>
    <row r="3448" spans="8:8" hidden="1" x14ac:dyDescent="0.35">
      <c r="H3448" s="12"/>
    </row>
    <row r="3449" spans="8:8" hidden="1" x14ac:dyDescent="0.35">
      <c r="H3449" s="12"/>
    </row>
    <row r="3450" spans="8:8" hidden="1" x14ac:dyDescent="0.35">
      <c r="H3450" s="12"/>
    </row>
    <row r="3451" spans="8:8" hidden="1" x14ac:dyDescent="0.35">
      <c r="H3451" s="12"/>
    </row>
    <row r="3452" spans="8:8" hidden="1" x14ac:dyDescent="0.35">
      <c r="H3452" s="12"/>
    </row>
    <row r="3453" spans="8:8" hidden="1" x14ac:dyDescent="0.35">
      <c r="H3453" s="12"/>
    </row>
    <row r="3454" spans="8:8" hidden="1" x14ac:dyDescent="0.35">
      <c r="H3454" s="12"/>
    </row>
    <row r="3455" spans="8:8" hidden="1" x14ac:dyDescent="0.35">
      <c r="H3455" s="12"/>
    </row>
    <row r="3456" spans="8:8" hidden="1" x14ac:dyDescent="0.35">
      <c r="H3456" s="12"/>
    </row>
    <row r="3457" spans="8:8" hidden="1" x14ac:dyDescent="0.35">
      <c r="H3457" s="12"/>
    </row>
    <row r="3458" spans="8:8" hidden="1" x14ac:dyDescent="0.35">
      <c r="H3458" s="12"/>
    </row>
    <row r="3459" spans="8:8" hidden="1" x14ac:dyDescent="0.35">
      <c r="H3459" s="12"/>
    </row>
    <row r="3460" spans="8:8" hidden="1" x14ac:dyDescent="0.35">
      <c r="H3460" s="12"/>
    </row>
    <row r="3461" spans="8:8" hidden="1" x14ac:dyDescent="0.35">
      <c r="H3461" s="12"/>
    </row>
    <row r="3462" spans="8:8" hidden="1" x14ac:dyDescent="0.35">
      <c r="H3462" s="12"/>
    </row>
    <row r="3463" spans="8:8" hidden="1" x14ac:dyDescent="0.35">
      <c r="H3463" s="12"/>
    </row>
    <row r="3464" spans="8:8" hidden="1" x14ac:dyDescent="0.35">
      <c r="H3464" s="12"/>
    </row>
    <row r="3465" spans="8:8" hidden="1" x14ac:dyDescent="0.35">
      <c r="H3465" s="12"/>
    </row>
    <row r="3466" spans="8:8" hidden="1" x14ac:dyDescent="0.35">
      <c r="H3466" s="12"/>
    </row>
    <row r="3467" spans="8:8" hidden="1" x14ac:dyDescent="0.35">
      <c r="H3467" s="12"/>
    </row>
    <row r="3468" spans="8:8" hidden="1" x14ac:dyDescent="0.35">
      <c r="H3468" s="12"/>
    </row>
    <row r="3469" spans="8:8" hidden="1" x14ac:dyDescent="0.35">
      <c r="H3469" s="12"/>
    </row>
    <row r="3470" spans="8:8" hidden="1" x14ac:dyDescent="0.35">
      <c r="H3470" s="12"/>
    </row>
    <row r="3471" spans="8:8" hidden="1" x14ac:dyDescent="0.35">
      <c r="H3471" s="12"/>
    </row>
    <row r="3472" spans="8:8" hidden="1" x14ac:dyDescent="0.35">
      <c r="H3472" s="12"/>
    </row>
    <row r="3473" spans="8:8" hidden="1" x14ac:dyDescent="0.35">
      <c r="H3473" s="12"/>
    </row>
    <row r="3474" spans="8:8" hidden="1" x14ac:dyDescent="0.35">
      <c r="H3474" s="12"/>
    </row>
    <row r="3475" spans="8:8" hidden="1" x14ac:dyDescent="0.35">
      <c r="H3475" s="12"/>
    </row>
    <row r="3476" spans="8:8" hidden="1" x14ac:dyDescent="0.35">
      <c r="H3476" s="12"/>
    </row>
    <row r="3477" spans="8:8" hidden="1" x14ac:dyDescent="0.35">
      <c r="H3477" s="12"/>
    </row>
    <row r="3478" spans="8:8" hidden="1" x14ac:dyDescent="0.35">
      <c r="H3478" s="12"/>
    </row>
    <row r="3479" spans="8:8" hidden="1" x14ac:dyDescent="0.35">
      <c r="H3479" s="12"/>
    </row>
    <row r="3480" spans="8:8" hidden="1" x14ac:dyDescent="0.35">
      <c r="H3480" s="12"/>
    </row>
    <row r="3481" spans="8:8" hidden="1" x14ac:dyDescent="0.35">
      <c r="H3481" s="12"/>
    </row>
    <row r="3482" spans="8:8" hidden="1" x14ac:dyDescent="0.35">
      <c r="H3482" s="12"/>
    </row>
    <row r="3483" spans="8:8" hidden="1" x14ac:dyDescent="0.35">
      <c r="H3483" s="12"/>
    </row>
    <row r="3484" spans="8:8" hidden="1" x14ac:dyDescent="0.35">
      <c r="H3484" s="12"/>
    </row>
    <row r="3485" spans="8:8" hidden="1" x14ac:dyDescent="0.35">
      <c r="H3485" s="12"/>
    </row>
    <row r="3486" spans="8:8" hidden="1" x14ac:dyDescent="0.35">
      <c r="H3486" s="12"/>
    </row>
    <row r="3487" spans="8:8" hidden="1" x14ac:dyDescent="0.35">
      <c r="H3487" s="12"/>
    </row>
    <row r="3488" spans="8:8" hidden="1" x14ac:dyDescent="0.35">
      <c r="H3488" s="12"/>
    </row>
    <row r="3489" spans="8:8" hidden="1" x14ac:dyDescent="0.35">
      <c r="H3489" s="12"/>
    </row>
    <row r="3490" spans="8:8" hidden="1" x14ac:dyDescent="0.35">
      <c r="H3490" s="12"/>
    </row>
    <row r="3491" spans="8:8" hidden="1" x14ac:dyDescent="0.35">
      <c r="H3491" s="12"/>
    </row>
    <row r="3492" spans="8:8" hidden="1" x14ac:dyDescent="0.35">
      <c r="H3492" s="12"/>
    </row>
    <row r="3493" spans="8:8" hidden="1" x14ac:dyDescent="0.35">
      <c r="H3493" s="12"/>
    </row>
    <row r="3494" spans="8:8" hidden="1" x14ac:dyDescent="0.35">
      <c r="H3494" s="12"/>
    </row>
    <row r="3495" spans="8:8" hidden="1" x14ac:dyDescent="0.35">
      <c r="H3495" s="12"/>
    </row>
    <row r="3496" spans="8:8" hidden="1" x14ac:dyDescent="0.35">
      <c r="H3496" s="12"/>
    </row>
    <row r="3497" spans="8:8" hidden="1" x14ac:dyDescent="0.35">
      <c r="H3497" s="12"/>
    </row>
    <row r="3498" spans="8:8" hidden="1" x14ac:dyDescent="0.35">
      <c r="H3498" s="12"/>
    </row>
    <row r="3499" spans="8:8" hidden="1" x14ac:dyDescent="0.35">
      <c r="H3499" s="12"/>
    </row>
    <row r="3500" spans="8:8" hidden="1" x14ac:dyDescent="0.35">
      <c r="H3500" s="12"/>
    </row>
    <row r="3501" spans="8:8" hidden="1" x14ac:dyDescent="0.35">
      <c r="H3501" s="12"/>
    </row>
    <row r="3502" spans="8:8" hidden="1" x14ac:dyDescent="0.35">
      <c r="H3502" s="12"/>
    </row>
    <row r="3503" spans="8:8" hidden="1" x14ac:dyDescent="0.35">
      <c r="H3503" s="12"/>
    </row>
    <row r="3504" spans="8:8" hidden="1" x14ac:dyDescent="0.35">
      <c r="H3504" s="12"/>
    </row>
    <row r="3505" spans="8:8" hidden="1" x14ac:dyDescent="0.35">
      <c r="H3505" s="12"/>
    </row>
    <row r="3506" spans="8:8" hidden="1" x14ac:dyDescent="0.35">
      <c r="H3506" s="12"/>
    </row>
    <row r="3507" spans="8:8" hidden="1" x14ac:dyDescent="0.35">
      <c r="H3507" s="12"/>
    </row>
    <row r="3508" spans="8:8" hidden="1" x14ac:dyDescent="0.35">
      <c r="H3508" s="12"/>
    </row>
    <row r="3509" spans="8:8" hidden="1" x14ac:dyDescent="0.35">
      <c r="H3509" s="12"/>
    </row>
    <row r="3510" spans="8:8" hidden="1" x14ac:dyDescent="0.35">
      <c r="H3510" s="12"/>
    </row>
    <row r="3511" spans="8:8" hidden="1" x14ac:dyDescent="0.35">
      <c r="H3511" s="12"/>
    </row>
    <row r="3512" spans="8:8" hidden="1" x14ac:dyDescent="0.35">
      <c r="H3512" s="12"/>
    </row>
    <row r="3513" spans="8:8" hidden="1" x14ac:dyDescent="0.35">
      <c r="H3513" s="12"/>
    </row>
    <row r="3514" spans="8:8" hidden="1" x14ac:dyDescent="0.35">
      <c r="H3514" s="12"/>
    </row>
    <row r="3515" spans="8:8" hidden="1" x14ac:dyDescent="0.35">
      <c r="H3515" s="12"/>
    </row>
    <row r="3516" spans="8:8" hidden="1" x14ac:dyDescent="0.35">
      <c r="H3516" s="12"/>
    </row>
    <row r="3517" spans="8:8" hidden="1" x14ac:dyDescent="0.35">
      <c r="H3517" s="12"/>
    </row>
    <row r="3518" spans="8:8" hidden="1" x14ac:dyDescent="0.35">
      <c r="H3518" s="12"/>
    </row>
    <row r="3519" spans="8:8" hidden="1" x14ac:dyDescent="0.35">
      <c r="H3519" s="12"/>
    </row>
    <row r="3520" spans="8:8" hidden="1" x14ac:dyDescent="0.35">
      <c r="H3520" s="12"/>
    </row>
    <row r="3521" spans="8:8" hidden="1" x14ac:dyDescent="0.35">
      <c r="H3521" s="12"/>
    </row>
    <row r="3522" spans="8:8" hidden="1" x14ac:dyDescent="0.35">
      <c r="H3522" s="12"/>
    </row>
    <row r="3523" spans="8:8" hidden="1" x14ac:dyDescent="0.35">
      <c r="H3523" s="12"/>
    </row>
    <row r="3524" spans="8:8" hidden="1" x14ac:dyDescent="0.35">
      <c r="H3524" s="12"/>
    </row>
    <row r="3525" spans="8:8" hidden="1" x14ac:dyDescent="0.35">
      <c r="H3525" s="12"/>
    </row>
    <row r="3526" spans="8:8" hidden="1" x14ac:dyDescent="0.35">
      <c r="H3526" s="12"/>
    </row>
    <row r="3527" spans="8:8" hidden="1" x14ac:dyDescent="0.35">
      <c r="H3527" s="12"/>
    </row>
    <row r="3528" spans="8:8" hidden="1" x14ac:dyDescent="0.35">
      <c r="H3528" s="12"/>
    </row>
    <row r="3529" spans="8:8" hidden="1" x14ac:dyDescent="0.35">
      <c r="H3529" s="12"/>
    </row>
    <row r="3530" spans="8:8" hidden="1" x14ac:dyDescent="0.35">
      <c r="H3530" s="12"/>
    </row>
    <row r="3531" spans="8:8" hidden="1" x14ac:dyDescent="0.35">
      <c r="H3531" s="12"/>
    </row>
    <row r="3532" spans="8:8" hidden="1" x14ac:dyDescent="0.35">
      <c r="H3532" s="12"/>
    </row>
    <row r="3533" spans="8:8" hidden="1" x14ac:dyDescent="0.35">
      <c r="H3533" s="12"/>
    </row>
    <row r="3534" spans="8:8" hidden="1" x14ac:dyDescent="0.35">
      <c r="H3534" s="12"/>
    </row>
    <row r="3535" spans="8:8" hidden="1" x14ac:dyDescent="0.35">
      <c r="H3535" s="12"/>
    </row>
    <row r="3536" spans="8:8" hidden="1" x14ac:dyDescent="0.35">
      <c r="H3536" s="12"/>
    </row>
    <row r="3537" spans="8:8" hidden="1" x14ac:dyDescent="0.35">
      <c r="H3537" s="12"/>
    </row>
    <row r="3538" spans="8:8" hidden="1" x14ac:dyDescent="0.35">
      <c r="H3538" s="12"/>
    </row>
    <row r="3539" spans="8:8" hidden="1" x14ac:dyDescent="0.35">
      <c r="H3539" s="12"/>
    </row>
    <row r="3540" spans="8:8" hidden="1" x14ac:dyDescent="0.35">
      <c r="H3540" s="12"/>
    </row>
    <row r="3541" spans="8:8" hidden="1" x14ac:dyDescent="0.35">
      <c r="H3541" s="12"/>
    </row>
    <row r="3542" spans="8:8" hidden="1" x14ac:dyDescent="0.35">
      <c r="H3542" s="12"/>
    </row>
    <row r="3543" spans="8:8" hidden="1" x14ac:dyDescent="0.35">
      <c r="H3543" s="12"/>
    </row>
    <row r="3544" spans="8:8" hidden="1" x14ac:dyDescent="0.35">
      <c r="H3544" s="12"/>
    </row>
    <row r="3545" spans="8:8" hidden="1" x14ac:dyDescent="0.35">
      <c r="H3545" s="12"/>
    </row>
    <row r="3546" spans="8:8" hidden="1" x14ac:dyDescent="0.35">
      <c r="H3546" s="12"/>
    </row>
    <row r="3547" spans="8:8" hidden="1" x14ac:dyDescent="0.35">
      <c r="H3547" s="12"/>
    </row>
    <row r="3548" spans="8:8" hidden="1" x14ac:dyDescent="0.35">
      <c r="H3548" s="12"/>
    </row>
    <row r="3549" spans="8:8" hidden="1" x14ac:dyDescent="0.35">
      <c r="H3549" s="12"/>
    </row>
    <row r="3550" spans="8:8" hidden="1" x14ac:dyDescent="0.35">
      <c r="H3550" s="12"/>
    </row>
    <row r="3551" spans="8:8" hidden="1" x14ac:dyDescent="0.35">
      <c r="H3551" s="12"/>
    </row>
    <row r="3552" spans="8:8" hidden="1" x14ac:dyDescent="0.35">
      <c r="H3552" s="12"/>
    </row>
    <row r="3553" spans="8:8" hidden="1" x14ac:dyDescent="0.35">
      <c r="H3553" s="12"/>
    </row>
    <row r="3554" spans="8:8" hidden="1" x14ac:dyDescent="0.35">
      <c r="H3554" s="12"/>
    </row>
    <row r="3555" spans="8:8" hidden="1" x14ac:dyDescent="0.35">
      <c r="H3555" s="12"/>
    </row>
    <row r="3556" spans="8:8" hidden="1" x14ac:dyDescent="0.35">
      <c r="H3556" s="12"/>
    </row>
    <row r="3557" spans="8:8" hidden="1" x14ac:dyDescent="0.35">
      <c r="H3557" s="12"/>
    </row>
    <row r="3558" spans="8:8" hidden="1" x14ac:dyDescent="0.35">
      <c r="H3558" s="12"/>
    </row>
    <row r="3559" spans="8:8" hidden="1" x14ac:dyDescent="0.35">
      <c r="H3559" s="12"/>
    </row>
    <row r="3560" spans="8:8" hidden="1" x14ac:dyDescent="0.35">
      <c r="H3560" s="12"/>
    </row>
    <row r="3561" spans="8:8" hidden="1" x14ac:dyDescent="0.35">
      <c r="H3561" s="12"/>
    </row>
    <row r="3562" spans="8:8" hidden="1" x14ac:dyDescent="0.35">
      <c r="H3562" s="12"/>
    </row>
    <row r="3563" spans="8:8" hidden="1" x14ac:dyDescent="0.35">
      <c r="H3563" s="12"/>
    </row>
    <row r="3564" spans="8:8" hidden="1" x14ac:dyDescent="0.35">
      <c r="H3564" s="12"/>
    </row>
    <row r="3565" spans="8:8" hidden="1" x14ac:dyDescent="0.35">
      <c r="H3565" s="12"/>
    </row>
    <row r="3566" spans="8:8" hidden="1" x14ac:dyDescent="0.35">
      <c r="H3566" s="12"/>
    </row>
    <row r="3567" spans="8:8" hidden="1" x14ac:dyDescent="0.35">
      <c r="H3567" s="12"/>
    </row>
    <row r="3568" spans="8:8" hidden="1" x14ac:dyDescent="0.35">
      <c r="H3568" s="12"/>
    </row>
    <row r="3569" spans="8:8" hidden="1" x14ac:dyDescent="0.35">
      <c r="H3569" s="12"/>
    </row>
    <row r="3570" spans="8:8" hidden="1" x14ac:dyDescent="0.35">
      <c r="H3570" s="12"/>
    </row>
    <row r="3571" spans="8:8" hidden="1" x14ac:dyDescent="0.35">
      <c r="H3571" s="12"/>
    </row>
    <row r="3572" spans="8:8" hidden="1" x14ac:dyDescent="0.35">
      <c r="H3572" s="12"/>
    </row>
    <row r="3573" spans="8:8" hidden="1" x14ac:dyDescent="0.35">
      <c r="H3573" s="12"/>
    </row>
    <row r="3574" spans="8:8" hidden="1" x14ac:dyDescent="0.35">
      <c r="H3574" s="12"/>
    </row>
    <row r="3575" spans="8:8" hidden="1" x14ac:dyDescent="0.35">
      <c r="H3575" s="12"/>
    </row>
    <row r="3576" spans="8:8" hidden="1" x14ac:dyDescent="0.35">
      <c r="H3576" s="12"/>
    </row>
    <row r="3577" spans="8:8" hidden="1" x14ac:dyDescent="0.35">
      <c r="H3577" s="12"/>
    </row>
    <row r="3578" spans="8:8" hidden="1" x14ac:dyDescent="0.35">
      <c r="H3578" s="12"/>
    </row>
    <row r="3579" spans="8:8" hidden="1" x14ac:dyDescent="0.35">
      <c r="H3579" s="12"/>
    </row>
    <row r="3580" spans="8:8" hidden="1" x14ac:dyDescent="0.35">
      <c r="H3580" s="12"/>
    </row>
    <row r="3581" spans="8:8" hidden="1" x14ac:dyDescent="0.35">
      <c r="H3581" s="12"/>
    </row>
    <row r="3582" spans="8:8" hidden="1" x14ac:dyDescent="0.35">
      <c r="H3582" s="12"/>
    </row>
    <row r="3583" spans="8:8" hidden="1" x14ac:dyDescent="0.35">
      <c r="H3583" s="12"/>
    </row>
    <row r="3584" spans="8:8" hidden="1" x14ac:dyDescent="0.35">
      <c r="H3584" s="12"/>
    </row>
    <row r="3585" spans="8:8" hidden="1" x14ac:dyDescent="0.35">
      <c r="H3585" s="12"/>
    </row>
    <row r="3586" spans="8:8" hidden="1" x14ac:dyDescent="0.35">
      <c r="H3586" s="12"/>
    </row>
    <row r="3587" spans="8:8" hidden="1" x14ac:dyDescent="0.35">
      <c r="H3587" s="12"/>
    </row>
    <row r="3588" spans="8:8" hidden="1" x14ac:dyDescent="0.35">
      <c r="H3588" s="12"/>
    </row>
    <row r="3589" spans="8:8" hidden="1" x14ac:dyDescent="0.35">
      <c r="H3589" s="12"/>
    </row>
    <row r="3590" spans="8:8" hidden="1" x14ac:dyDescent="0.35">
      <c r="H3590" s="12"/>
    </row>
    <row r="3591" spans="8:8" hidden="1" x14ac:dyDescent="0.35">
      <c r="H3591" s="12"/>
    </row>
    <row r="3592" spans="8:8" hidden="1" x14ac:dyDescent="0.35">
      <c r="H3592" s="12"/>
    </row>
    <row r="3593" spans="8:8" hidden="1" x14ac:dyDescent="0.35">
      <c r="H3593" s="12"/>
    </row>
    <row r="3594" spans="8:8" hidden="1" x14ac:dyDescent="0.35">
      <c r="H3594" s="12"/>
    </row>
    <row r="3595" spans="8:8" hidden="1" x14ac:dyDescent="0.35">
      <c r="H3595" s="12"/>
    </row>
    <row r="3596" spans="8:8" hidden="1" x14ac:dyDescent="0.35">
      <c r="H3596" s="12"/>
    </row>
    <row r="3597" spans="8:8" hidden="1" x14ac:dyDescent="0.35">
      <c r="H3597" s="12"/>
    </row>
    <row r="3598" spans="8:8" hidden="1" x14ac:dyDescent="0.35">
      <c r="H3598" s="12"/>
    </row>
    <row r="3599" spans="8:8" hidden="1" x14ac:dyDescent="0.35">
      <c r="H3599" s="12"/>
    </row>
    <row r="3600" spans="8:8" hidden="1" x14ac:dyDescent="0.35">
      <c r="H3600" s="12"/>
    </row>
    <row r="3601" spans="8:8" hidden="1" x14ac:dyDescent="0.35">
      <c r="H3601" s="12"/>
    </row>
    <row r="3602" spans="8:8" hidden="1" x14ac:dyDescent="0.35">
      <c r="H3602" s="12"/>
    </row>
    <row r="3603" spans="8:8" hidden="1" x14ac:dyDescent="0.35">
      <c r="H3603" s="12"/>
    </row>
    <row r="3604" spans="8:8" hidden="1" x14ac:dyDescent="0.35">
      <c r="H3604" s="12"/>
    </row>
    <row r="3605" spans="8:8" hidden="1" x14ac:dyDescent="0.35">
      <c r="H3605" s="12"/>
    </row>
    <row r="3606" spans="8:8" hidden="1" x14ac:dyDescent="0.35">
      <c r="H3606" s="12"/>
    </row>
    <row r="3607" spans="8:8" hidden="1" x14ac:dyDescent="0.35">
      <c r="H3607" s="12"/>
    </row>
    <row r="3608" spans="8:8" hidden="1" x14ac:dyDescent="0.35">
      <c r="H3608" s="12"/>
    </row>
    <row r="3609" spans="8:8" hidden="1" x14ac:dyDescent="0.35">
      <c r="H3609" s="12"/>
    </row>
    <row r="3610" spans="8:8" hidden="1" x14ac:dyDescent="0.35">
      <c r="H3610" s="12"/>
    </row>
    <row r="3611" spans="8:8" hidden="1" x14ac:dyDescent="0.35">
      <c r="H3611" s="12"/>
    </row>
    <row r="3612" spans="8:8" hidden="1" x14ac:dyDescent="0.35">
      <c r="H3612" s="12"/>
    </row>
    <row r="3613" spans="8:8" hidden="1" x14ac:dyDescent="0.35">
      <c r="H3613" s="12"/>
    </row>
    <row r="3614" spans="8:8" hidden="1" x14ac:dyDescent="0.35">
      <c r="H3614" s="12"/>
    </row>
    <row r="3615" spans="8:8" hidden="1" x14ac:dyDescent="0.35">
      <c r="H3615" s="12"/>
    </row>
    <row r="3616" spans="8:8" hidden="1" x14ac:dyDescent="0.35">
      <c r="H3616" s="12"/>
    </row>
    <row r="3617" spans="8:8" hidden="1" x14ac:dyDescent="0.35">
      <c r="H3617" s="12"/>
    </row>
    <row r="3618" spans="8:8" hidden="1" x14ac:dyDescent="0.35">
      <c r="H3618" s="12"/>
    </row>
    <row r="3619" spans="8:8" hidden="1" x14ac:dyDescent="0.35">
      <c r="H3619" s="12"/>
    </row>
    <row r="3620" spans="8:8" hidden="1" x14ac:dyDescent="0.35">
      <c r="H3620" s="12"/>
    </row>
    <row r="3621" spans="8:8" hidden="1" x14ac:dyDescent="0.35">
      <c r="H3621" s="12"/>
    </row>
    <row r="3622" spans="8:8" hidden="1" x14ac:dyDescent="0.35">
      <c r="H3622" s="12"/>
    </row>
    <row r="3623" spans="8:8" hidden="1" x14ac:dyDescent="0.35">
      <c r="H3623" s="12"/>
    </row>
    <row r="3624" spans="8:8" hidden="1" x14ac:dyDescent="0.35">
      <c r="H3624" s="12"/>
    </row>
    <row r="3625" spans="8:8" hidden="1" x14ac:dyDescent="0.35">
      <c r="H3625" s="12"/>
    </row>
    <row r="3626" spans="8:8" hidden="1" x14ac:dyDescent="0.35">
      <c r="H3626" s="12"/>
    </row>
    <row r="3627" spans="8:8" hidden="1" x14ac:dyDescent="0.35">
      <c r="H3627" s="12"/>
    </row>
    <row r="3628" spans="8:8" hidden="1" x14ac:dyDescent="0.35">
      <c r="H3628" s="12"/>
    </row>
    <row r="3629" spans="8:8" hidden="1" x14ac:dyDescent="0.35">
      <c r="H3629" s="12"/>
    </row>
    <row r="3630" spans="8:8" hidden="1" x14ac:dyDescent="0.35">
      <c r="H3630" s="12"/>
    </row>
    <row r="3631" spans="8:8" hidden="1" x14ac:dyDescent="0.35">
      <c r="H3631" s="12"/>
    </row>
    <row r="3632" spans="8:8" hidden="1" x14ac:dyDescent="0.35">
      <c r="H3632" s="12"/>
    </row>
    <row r="3633" spans="8:8" hidden="1" x14ac:dyDescent="0.35">
      <c r="H3633" s="12"/>
    </row>
    <row r="3634" spans="8:8" hidden="1" x14ac:dyDescent="0.35">
      <c r="H3634" s="12"/>
    </row>
    <row r="3635" spans="8:8" hidden="1" x14ac:dyDescent="0.35">
      <c r="H3635" s="12"/>
    </row>
    <row r="3636" spans="8:8" hidden="1" x14ac:dyDescent="0.35">
      <c r="H3636" s="12"/>
    </row>
    <row r="3637" spans="8:8" hidden="1" x14ac:dyDescent="0.35">
      <c r="H3637" s="12"/>
    </row>
    <row r="3638" spans="8:8" hidden="1" x14ac:dyDescent="0.35">
      <c r="H3638" s="12"/>
    </row>
    <row r="3639" spans="8:8" hidden="1" x14ac:dyDescent="0.35">
      <c r="H3639" s="12"/>
    </row>
    <row r="3640" spans="8:8" hidden="1" x14ac:dyDescent="0.35">
      <c r="H3640" s="12"/>
    </row>
    <row r="3641" spans="8:8" hidden="1" x14ac:dyDescent="0.35">
      <c r="H3641" s="12"/>
    </row>
    <row r="3642" spans="8:8" hidden="1" x14ac:dyDescent="0.35">
      <c r="H3642" s="12"/>
    </row>
    <row r="3643" spans="8:8" hidden="1" x14ac:dyDescent="0.35">
      <c r="H3643" s="12"/>
    </row>
    <row r="3644" spans="8:8" hidden="1" x14ac:dyDescent="0.35">
      <c r="H3644" s="12"/>
    </row>
    <row r="3645" spans="8:8" hidden="1" x14ac:dyDescent="0.35">
      <c r="H3645" s="12"/>
    </row>
    <row r="3646" spans="8:8" hidden="1" x14ac:dyDescent="0.35">
      <c r="H3646" s="12"/>
    </row>
    <row r="3647" spans="8:8" hidden="1" x14ac:dyDescent="0.35">
      <c r="H3647" s="12"/>
    </row>
    <row r="3648" spans="8:8" hidden="1" x14ac:dyDescent="0.35">
      <c r="H3648" s="12"/>
    </row>
    <row r="3649" spans="8:8" hidden="1" x14ac:dyDescent="0.35">
      <c r="H3649" s="12"/>
    </row>
    <row r="3650" spans="8:8" hidden="1" x14ac:dyDescent="0.35">
      <c r="H3650" s="12"/>
    </row>
    <row r="3651" spans="8:8" hidden="1" x14ac:dyDescent="0.35">
      <c r="H3651" s="12"/>
    </row>
    <row r="3652" spans="8:8" hidden="1" x14ac:dyDescent="0.35">
      <c r="H3652" s="12"/>
    </row>
    <row r="3653" spans="8:8" hidden="1" x14ac:dyDescent="0.35">
      <c r="H3653" s="12"/>
    </row>
    <row r="3654" spans="8:8" hidden="1" x14ac:dyDescent="0.35">
      <c r="H3654" s="12"/>
    </row>
    <row r="3655" spans="8:8" hidden="1" x14ac:dyDescent="0.35">
      <c r="H3655" s="12"/>
    </row>
    <row r="3656" spans="8:8" hidden="1" x14ac:dyDescent="0.35">
      <c r="H3656" s="12"/>
    </row>
    <row r="3657" spans="8:8" hidden="1" x14ac:dyDescent="0.35">
      <c r="H3657" s="12"/>
    </row>
    <row r="3658" spans="8:8" hidden="1" x14ac:dyDescent="0.35">
      <c r="H3658" s="12"/>
    </row>
    <row r="3659" spans="8:8" hidden="1" x14ac:dyDescent="0.35">
      <c r="H3659" s="12"/>
    </row>
    <row r="3660" spans="8:8" hidden="1" x14ac:dyDescent="0.35">
      <c r="H3660" s="12"/>
    </row>
    <row r="3661" spans="8:8" hidden="1" x14ac:dyDescent="0.35">
      <c r="H3661" s="12"/>
    </row>
    <row r="3662" spans="8:8" hidden="1" x14ac:dyDescent="0.35">
      <c r="H3662" s="12"/>
    </row>
    <row r="3663" spans="8:8" hidden="1" x14ac:dyDescent="0.35">
      <c r="H3663" s="12"/>
    </row>
    <row r="3664" spans="8:8" hidden="1" x14ac:dyDescent="0.35">
      <c r="H3664" s="12"/>
    </row>
    <row r="3665" spans="8:8" hidden="1" x14ac:dyDescent="0.35">
      <c r="H3665" s="12"/>
    </row>
    <row r="3666" spans="8:8" hidden="1" x14ac:dyDescent="0.35">
      <c r="H3666" s="12"/>
    </row>
    <row r="3667" spans="8:8" hidden="1" x14ac:dyDescent="0.35">
      <c r="H3667" s="12"/>
    </row>
    <row r="3668" spans="8:8" hidden="1" x14ac:dyDescent="0.35">
      <c r="H3668" s="12"/>
    </row>
    <row r="3669" spans="8:8" hidden="1" x14ac:dyDescent="0.35">
      <c r="H3669" s="12"/>
    </row>
    <row r="3670" spans="8:8" hidden="1" x14ac:dyDescent="0.35">
      <c r="H3670" s="12"/>
    </row>
    <row r="3671" spans="8:8" hidden="1" x14ac:dyDescent="0.35">
      <c r="H3671" s="12"/>
    </row>
    <row r="3672" spans="8:8" hidden="1" x14ac:dyDescent="0.35">
      <c r="H3672" s="12"/>
    </row>
    <row r="3673" spans="8:8" hidden="1" x14ac:dyDescent="0.35">
      <c r="H3673" s="12"/>
    </row>
    <row r="3674" spans="8:8" hidden="1" x14ac:dyDescent="0.35">
      <c r="H3674" s="12"/>
    </row>
    <row r="3675" spans="8:8" hidden="1" x14ac:dyDescent="0.35">
      <c r="H3675" s="12"/>
    </row>
    <row r="3676" spans="8:8" hidden="1" x14ac:dyDescent="0.35">
      <c r="H3676" s="12"/>
    </row>
    <row r="3677" spans="8:8" hidden="1" x14ac:dyDescent="0.35">
      <c r="H3677" s="12"/>
    </row>
    <row r="3678" spans="8:8" hidden="1" x14ac:dyDescent="0.35">
      <c r="H3678" s="12"/>
    </row>
    <row r="3679" spans="8:8" hidden="1" x14ac:dyDescent="0.35">
      <c r="H3679" s="12"/>
    </row>
    <row r="3680" spans="8:8" hidden="1" x14ac:dyDescent="0.35">
      <c r="H3680" s="12"/>
    </row>
    <row r="3681" spans="8:8" hidden="1" x14ac:dyDescent="0.35">
      <c r="H3681" s="12"/>
    </row>
    <row r="3682" spans="8:8" hidden="1" x14ac:dyDescent="0.35">
      <c r="H3682" s="12"/>
    </row>
    <row r="3683" spans="8:8" hidden="1" x14ac:dyDescent="0.35">
      <c r="H3683" s="12"/>
    </row>
    <row r="3684" spans="8:8" hidden="1" x14ac:dyDescent="0.35">
      <c r="H3684" s="12"/>
    </row>
    <row r="3685" spans="8:8" hidden="1" x14ac:dyDescent="0.35">
      <c r="H3685" s="12"/>
    </row>
    <row r="3686" spans="8:8" hidden="1" x14ac:dyDescent="0.35">
      <c r="H3686" s="12"/>
    </row>
    <row r="3687" spans="8:8" hidden="1" x14ac:dyDescent="0.35">
      <c r="H3687" s="12"/>
    </row>
    <row r="3688" spans="8:8" hidden="1" x14ac:dyDescent="0.35">
      <c r="H3688" s="12"/>
    </row>
    <row r="3689" spans="8:8" hidden="1" x14ac:dyDescent="0.35">
      <c r="H3689" s="12"/>
    </row>
    <row r="3690" spans="8:8" hidden="1" x14ac:dyDescent="0.35">
      <c r="H3690" s="12"/>
    </row>
    <row r="3691" spans="8:8" hidden="1" x14ac:dyDescent="0.35">
      <c r="H3691" s="12"/>
    </row>
    <row r="3692" spans="8:8" hidden="1" x14ac:dyDescent="0.35">
      <c r="H3692" s="12"/>
    </row>
    <row r="3693" spans="8:8" hidden="1" x14ac:dyDescent="0.35">
      <c r="H3693" s="12"/>
    </row>
    <row r="3694" spans="8:8" hidden="1" x14ac:dyDescent="0.35">
      <c r="H3694" s="12"/>
    </row>
    <row r="3695" spans="8:8" hidden="1" x14ac:dyDescent="0.35">
      <c r="H3695" s="12"/>
    </row>
    <row r="3696" spans="8:8" hidden="1" x14ac:dyDescent="0.35">
      <c r="H3696" s="12"/>
    </row>
    <row r="3697" spans="8:8" hidden="1" x14ac:dyDescent="0.35">
      <c r="H3697" s="12"/>
    </row>
    <row r="3698" spans="8:8" hidden="1" x14ac:dyDescent="0.35">
      <c r="H3698" s="12"/>
    </row>
    <row r="3699" spans="8:8" hidden="1" x14ac:dyDescent="0.35">
      <c r="H3699" s="12"/>
    </row>
    <row r="3700" spans="8:8" hidden="1" x14ac:dyDescent="0.35">
      <c r="H3700" s="12"/>
    </row>
    <row r="3701" spans="8:8" hidden="1" x14ac:dyDescent="0.35">
      <c r="H3701" s="12"/>
    </row>
    <row r="3702" spans="8:8" hidden="1" x14ac:dyDescent="0.35">
      <c r="H3702" s="12"/>
    </row>
    <row r="3703" spans="8:8" hidden="1" x14ac:dyDescent="0.35">
      <c r="H3703" s="12"/>
    </row>
    <row r="3704" spans="8:8" hidden="1" x14ac:dyDescent="0.35">
      <c r="H3704" s="12"/>
    </row>
    <row r="3705" spans="8:8" hidden="1" x14ac:dyDescent="0.35">
      <c r="H3705" s="12"/>
    </row>
    <row r="3706" spans="8:8" hidden="1" x14ac:dyDescent="0.35">
      <c r="H3706" s="12"/>
    </row>
    <row r="3707" spans="8:8" hidden="1" x14ac:dyDescent="0.35">
      <c r="H3707" s="12"/>
    </row>
    <row r="3708" spans="8:8" hidden="1" x14ac:dyDescent="0.35">
      <c r="H3708" s="12"/>
    </row>
    <row r="3709" spans="8:8" hidden="1" x14ac:dyDescent="0.35">
      <c r="H3709" s="12"/>
    </row>
    <row r="3710" spans="8:8" hidden="1" x14ac:dyDescent="0.35">
      <c r="H3710" s="12"/>
    </row>
    <row r="3711" spans="8:8" hidden="1" x14ac:dyDescent="0.35">
      <c r="H3711" s="12"/>
    </row>
    <row r="3712" spans="8:8" hidden="1" x14ac:dyDescent="0.35">
      <c r="H3712" s="12"/>
    </row>
    <row r="3713" spans="8:8" hidden="1" x14ac:dyDescent="0.35">
      <c r="H3713" s="12"/>
    </row>
    <row r="3714" spans="8:8" hidden="1" x14ac:dyDescent="0.35">
      <c r="H3714" s="12"/>
    </row>
    <row r="3715" spans="8:8" hidden="1" x14ac:dyDescent="0.35">
      <c r="H3715" s="12"/>
    </row>
    <row r="3716" spans="8:8" hidden="1" x14ac:dyDescent="0.35">
      <c r="H3716" s="12"/>
    </row>
    <row r="3717" spans="8:8" hidden="1" x14ac:dyDescent="0.35">
      <c r="H3717" s="12"/>
    </row>
    <row r="3718" spans="8:8" hidden="1" x14ac:dyDescent="0.35">
      <c r="H3718" s="12"/>
    </row>
    <row r="3719" spans="8:8" hidden="1" x14ac:dyDescent="0.35">
      <c r="H3719" s="12"/>
    </row>
    <row r="3720" spans="8:8" hidden="1" x14ac:dyDescent="0.35">
      <c r="H3720" s="12"/>
    </row>
    <row r="3721" spans="8:8" hidden="1" x14ac:dyDescent="0.35">
      <c r="H3721" s="12"/>
    </row>
    <row r="3722" spans="8:8" hidden="1" x14ac:dyDescent="0.35">
      <c r="H3722" s="12"/>
    </row>
    <row r="3723" spans="8:8" hidden="1" x14ac:dyDescent="0.35">
      <c r="H3723" s="12"/>
    </row>
    <row r="3724" spans="8:8" hidden="1" x14ac:dyDescent="0.35">
      <c r="H3724" s="12"/>
    </row>
    <row r="3725" spans="8:8" hidden="1" x14ac:dyDescent="0.35">
      <c r="H3725" s="12"/>
    </row>
    <row r="3726" spans="8:8" hidden="1" x14ac:dyDescent="0.35">
      <c r="H3726" s="12"/>
    </row>
    <row r="3727" spans="8:8" hidden="1" x14ac:dyDescent="0.35">
      <c r="H3727" s="12"/>
    </row>
    <row r="3728" spans="8:8" hidden="1" x14ac:dyDescent="0.35">
      <c r="H3728" s="12"/>
    </row>
    <row r="3729" spans="8:8" hidden="1" x14ac:dyDescent="0.35">
      <c r="H3729" s="12"/>
    </row>
    <row r="3730" spans="8:8" hidden="1" x14ac:dyDescent="0.35">
      <c r="H3730" s="12"/>
    </row>
    <row r="3731" spans="8:8" hidden="1" x14ac:dyDescent="0.35">
      <c r="H3731" s="12"/>
    </row>
    <row r="3732" spans="8:8" hidden="1" x14ac:dyDescent="0.35">
      <c r="H3732" s="12"/>
    </row>
    <row r="3733" spans="8:8" hidden="1" x14ac:dyDescent="0.35">
      <c r="H3733" s="12"/>
    </row>
    <row r="3734" spans="8:8" hidden="1" x14ac:dyDescent="0.35">
      <c r="H3734" s="12"/>
    </row>
    <row r="3735" spans="8:8" hidden="1" x14ac:dyDescent="0.35">
      <c r="H3735" s="12"/>
    </row>
    <row r="3736" spans="8:8" hidden="1" x14ac:dyDescent="0.35">
      <c r="H3736" s="12"/>
    </row>
    <row r="3737" spans="8:8" hidden="1" x14ac:dyDescent="0.35">
      <c r="H3737" s="12"/>
    </row>
    <row r="3738" spans="8:8" hidden="1" x14ac:dyDescent="0.35">
      <c r="H3738" s="12"/>
    </row>
    <row r="3739" spans="8:8" hidden="1" x14ac:dyDescent="0.35">
      <c r="H3739" s="12"/>
    </row>
    <row r="3740" spans="8:8" hidden="1" x14ac:dyDescent="0.35">
      <c r="H3740" s="12"/>
    </row>
    <row r="3741" spans="8:8" hidden="1" x14ac:dyDescent="0.35">
      <c r="H3741" s="12"/>
    </row>
    <row r="3742" spans="8:8" hidden="1" x14ac:dyDescent="0.35">
      <c r="H3742" s="12"/>
    </row>
    <row r="3743" spans="8:8" hidden="1" x14ac:dyDescent="0.35">
      <c r="H3743" s="12"/>
    </row>
    <row r="3744" spans="8:8" hidden="1" x14ac:dyDescent="0.35">
      <c r="H3744" s="12"/>
    </row>
    <row r="3745" spans="8:8" hidden="1" x14ac:dyDescent="0.35">
      <c r="H3745" s="12"/>
    </row>
    <row r="3746" spans="8:8" hidden="1" x14ac:dyDescent="0.35">
      <c r="H3746" s="12"/>
    </row>
    <row r="3747" spans="8:8" hidden="1" x14ac:dyDescent="0.35">
      <c r="H3747" s="12"/>
    </row>
    <row r="3748" spans="8:8" hidden="1" x14ac:dyDescent="0.35">
      <c r="H3748" s="12"/>
    </row>
    <row r="3749" spans="8:8" hidden="1" x14ac:dyDescent="0.35">
      <c r="H3749" s="12"/>
    </row>
    <row r="3750" spans="8:8" hidden="1" x14ac:dyDescent="0.35">
      <c r="H3750" s="12"/>
    </row>
    <row r="3751" spans="8:8" hidden="1" x14ac:dyDescent="0.35">
      <c r="H3751" s="12"/>
    </row>
    <row r="3752" spans="8:8" hidden="1" x14ac:dyDescent="0.35">
      <c r="H3752" s="12"/>
    </row>
    <row r="3753" spans="8:8" hidden="1" x14ac:dyDescent="0.35">
      <c r="H3753" s="12"/>
    </row>
    <row r="3754" spans="8:8" hidden="1" x14ac:dyDescent="0.35">
      <c r="H3754" s="12"/>
    </row>
    <row r="3755" spans="8:8" hidden="1" x14ac:dyDescent="0.35">
      <c r="H3755" s="12"/>
    </row>
    <row r="3756" spans="8:8" hidden="1" x14ac:dyDescent="0.35">
      <c r="H3756" s="12"/>
    </row>
    <row r="3757" spans="8:8" hidden="1" x14ac:dyDescent="0.35">
      <c r="H3757" s="12"/>
    </row>
    <row r="3758" spans="8:8" hidden="1" x14ac:dyDescent="0.35">
      <c r="H3758" s="12"/>
    </row>
    <row r="3759" spans="8:8" hidden="1" x14ac:dyDescent="0.35">
      <c r="H3759" s="12"/>
    </row>
    <row r="3760" spans="8:8" hidden="1" x14ac:dyDescent="0.35">
      <c r="H3760" s="12"/>
    </row>
    <row r="3761" spans="8:8" hidden="1" x14ac:dyDescent="0.35">
      <c r="H3761" s="12"/>
    </row>
    <row r="3762" spans="8:8" hidden="1" x14ac:dyDescent="0.35">
      <c r="H3762" s="12"/>
    </row>
    <row r="3763" spans="8:8" hidden="1" x14ac:dyDescent="0.35">
      <c r="H3763" s="12"/>
    </row>
    <row r="3764" spans="8:8" hidden="1" x14ac:dyDescent="0.35">
      <c r="H3764" s="12"/>
    </row>
    <row r="3765" spans="8:8" hidden="1" x14ac:dyDescent="0.35">
      <c r="H3765" s="12"/>
    </row>
    <row r="3766" spans="8:8" hidden="1" x14ac:dyDescent="0.35">
      <c r="H3766" s="12"/>
    </row>
    <row r="3767" spans="8:8" hidden="1" x14ac:dyDescent="0.35">
      <c r="H3767" s="12"/>
    </row>
    <row r="3768" spans="8:8" hidden="1" x14ac:dyDescent="0.35">
      <c r="H3768" s="12"/>
    </row>
    <row r="3769" spans="8:8" hidden="1" x14ac:dyDescent="0.35">
      <c r="H3769" s="12"/>
    </row>
    <row r="3770" spans="8:8" hidden="1" x14ac:dyDescent="0.35">
      <c r="H3770" s="12"/>
    </row>
    <row r="3771" spans="8:8" hidden="1" x14ac:dyDescent="0.35">
      <c r="H3771" s="12"/>
    </row>
    <row r="3772" spans="8:8" hidden="1" x14ac:dyDescent="0.35">
      <c r="H3772" s="12"/>
    </row>
    <row r="3773" spans="8:8" hidden="1" x14ac:dyDescent="0.35">
      <c r="H3773" s="12"/>
    </row>
    <row r="3774" spans="8:8" hidden="1" x14ac:dyDescent="0.35">
      <c r="H3774" s="12"/>
    </row>
    <row r="3775" spans="8:8" hidden="1" x14ac:dyDescent="0.35">
      <c r="H3775" s="12"/>
    </row>
    <row r="3776" spans="8:8" hidden="1" x14ac:dyDescent="0.35">
      <c r="H3776" s="12"/>
    </row>
    <row r="3777" spans="8:8" hidden="1" x14ac:dyDescent="0.35">
      <c r="H3777" s="12"/>
    </row>
    <row r="3778" spans="8:8" hidden="1" x14ac:dyDescent="0.35">
      <c r="H3778" s="12"/>
    </row>
    <row r="3779" spans="8:8" hidden="1" x14ac:dyDescent="0.35">
      <c r="H3779" s="12"/>
    </row>
    <row r="3780" spans="8:8" hidden="1" x14ac:dyDescent="0.35">
      <c r="H3780" s="12"/>
    </row>
    <row r="3781" spans="8:8" hidden="1" x14ac:dyDescent="0.35">
      <c r="H3781" s="12"/>
    </row>
    <row r="3782" spans="8:8" hidden="1" x14ac:dyDescent="0.35">
      <c r="H3782" s="12"/>
    </row>
    <row r="3783" spans="8:8" hidden="1" x14ac:dyDescent="0.35">
      <c r="H3783" s="12"/>
    </row>
    <row r="3784" spans="8:8" hidden="1" x14ac:dyDescent="0.35">
      <c r="H3784" s="12"/>
    </row>
    <row r="3785" spans="8:8" hidden="1" x14ac:dyDescent="0.35">
      <c r="H3785" s="12"/>
    </row>
    <row r="3786" spans="8:8" hidden="1" x14ac:dyDescent="0.35">
      <c r="H3786" s="12"/>
    </row>
    <row r="3787" spans="8:8" hidden="1" x14ac:dyDescent="0.35">
      <c r="H3787" s="12"/>
    </row>
    <row r="3788" spans="8:8" hidden="1" x14ac:dyDescent="0.35">
      <c r="H3788" s="12"/>
    </row>
    <row r="3789" spans="8:8" hidden="1" x14ac:dyDescent="0.35">
      <c r="H3789" s="12"/>
    </row>
    <row r="3790" spans="8:8" hidden="1" x14ac:dyDescent="0.35">
      <c r="H3790" s="12"/>
    </row>
    <row r="3791" spans="8:8" hidden="1" x14ac:dyDescent="0.35">
      <c r="H3791" s="12"/>
    </row>
    <row r="3792" spans="8:8" hidden="1" x14ac:dyDescent="0.35">
      <c r="H3792" s="12"/>
    </row>
    <row r="3793" spans="8:8" hidden="1" x14ac:dyDescent="0.35">
      <c r="H3793" s="12"/>
    </row>
    <row r="3794" spans="8:8" hidden="1" x14ac:dyDescent="0.35">
      <c r="H3794" s="12"/>
    </row>
    <row r="3795" spans="8:8" hidden="1" x14ac:dyDescent="0.35">
      <c r="H3795" s="12"/>
    </row>
    <row r="3796" spans="8:8" hidden="1" x14ac:dyDescent="0.35">
      <c r="H3796" s="12"/>
    </row>
    <row r="3797" spans="8:8" hidden="1" x14ac:dyDescent="0.35">
      <c r="H3797" s="12"/>
    </row>
    <row r="3798" spans="8:8" hidden="1" x14ac:dyDescent="0.35">
      <c r="H3798" s="12"/>
    </row>
    <row r="3799" spans="8:8" hidden="1" x14ac:dyDescent="0.35">
      <c r="H3799" s="12"/>
    </row>
    <row r="3800" spans="8:8" hidden="1" x14ac:dyDescent="0.35">
      <c r="H3800" s="12"/>
    </row>
    <row r="3801" spans="8:8" hidden="1" x14ac:dyDescent="0.35">
      <c r="H3801" s="12"/>
    </row>
    <row r="3802" spans="8:8" hidden="1" x14ac:dyDescent="0.35">
      <c r="H3802" s="12"/>
    </row>
    <row r="3803" spans="8:8" hidden="1" x14ac:dyDescent="0.35">
      <c r="H3803" s="12"/>
    </row>
    <row r="3804" spans="8:8" hidden="1" x14ac:dyDescent="0.35">
      <c r="H3804" s="12"/>
    </row>
    <row r="3805" spans="8:8" hidden="1" x14ac:dyDescent="0.35">
      <c r="H3805" s="12"/>
    </row>
    <row r="3806" spans="8:8" hidden="1" x14ac:dyDescent="0.35">
      <c r="H3806" s="12"/>
    </row>
    <row r="3807" spans="8:8" hidden="1" x14ac:dyDescent="0.35">
      <c r="H3807" s="12"/>
    </row>
    <row r="3808" spans="8:8" hidden="1" x14ac:dyDescent="0.35">
      <c r="H3808" s="12"/>
    </row>
    <row r="3809" spans="8:8" hidden="1" x14ac:dyDescent="0.35">
      <c r="H3809" s="12"/>
    </row>
    <row r="3810" spans="8:8" hidden="1" x14ac:dyDescent="0.35">
      <c r="H3810" s="12"/>
    </row>
    <row r="3811" spans="8:8" hidden="1" x14ac:dyDescent="0.35">
      <c r="H3811" s="12"/>
    </row>
    <row r="3812" spans="8:8" hidden="1" x14ac:dyDescent="0.35">
      <c r="H3812" s="12"/>
    </row>
    <row r="3813" spans="8:8" hidden="1" x14ac:dyDescent="0.35">
      <c r="H3813" s="12"/>
    </row>
    <row r="3814" spans="8:8" hidden="1" x14ac:dyDescent="0.35">
      <c r="H3814" s="12"/>
    </row>
    <row r="3815" spans="8:8" hidden="1" x14ac:dyDescent="0.35">
      <c r="H3815" s="12"/>
    </row>
    <row r="3816" spans="8:8" hidden="1" x14ac:dyDescent="0.35">
      <c r="H3816" s="12"/>
    </row>
    <row r="3817" spans="8:8" hidden="1" x14ac:dyDescent="0.35">
      <c r="H3817" s="12"/>
    </row>
    <row r="3818" spans="8:8" hidden="1" x14ac:dyDescent="0.35">
      <c r="H3818" s="12"/>
    </row>
    <row r="3819" spans="8:8" hidden="1" x14ac:dyDescent="0.35">
      <c r="H3819" s="12"/>
    </row>
    <row r="3820" spans="8:8" hidden="1" x14ac:dyDescent="0.35">
      <c r="H3820" s="12"/>
    </row>
    <row r="3821" spans="8:8" hidden="1" x14ac:dyDescent="0.35">
      <c r="H3821" s="12"/>
    </row>
    <row r="3822" spans="8:8" hidden="1" x14ac:dyDescent="0.35">
      <c r="H3822" s="12"/>
    </row>
    <row r="3823" spans="8:8" hidden="1" x14ac:dyDescent="0.35">
      <c r="H3823" s="12"/>
    </row>
    <row r="3824" spans="8:8" hidden="1" x14ac:dyDescent="0.35">
      <c r="H3824" s="12"/>
    </row>
    <row r="3825" spans="8:8" hidden="1" x14ac:dyDescent="0.35">
      <c r="H3825" s="12"/>
    </row>
    <row r="3826" spans="8:8" hidden="1" x14ac:dyDescent="0.35">
      <c r="H3826" s="12"/>
    </row>
    <row r="3827" spans="8:8" hidden="1" x14ac:dyDescent="0.35">
      <c r="H3827" s="12"/>
    </row>
    <row r="3828" spans="8:8" hidden="1" x14ac:dyDescent="0.35">
      <c r="H3828" s="12"/>
    </row>
    <row r="3829" spans="8:8" hidden="1" x14ac:dyDescent="0.35">
      <c r="H3829" s="12"/>
    </row>
    <row r="3830" spans="8:8" hidden="1" x14ac:dyDescent="0.35">
      <c r="H3830" s="12"/>
    </row>
    <row r="3831" spans="8:8" hidden="1" x14ac:dyDescent="0.35">
      <c r="H3831" s="12"/>
    </row>
    <row r="3832" spans="8:8" hidden="1" x14ac:dyDescent="0.35">
      <c r="H3832" s="12"/>
    </row>
    <row r="3833" spans="8:8" hidden="1" x14ac:dyDescent="0.35">
      <c r="H3833" s="12"/>
    </row>
    <row r="3834" spans="8:8" hidden="1" x14ac:dyDescent="0.35">
      <c r="H3834" s="12"/>
    </row>
    <row r="3835" spans="8:8" hidden="1" x14ac:dyDescent="0.35">
      <c r="H3835" s="12"/>
    </row>
    <row r="3836" spans="8:8" hidden="1" x14ac:dyDescent="0.35">
      <c r="H3836" s="12"/>
    </row>
    <row r="3837" spans="8:8" hidden="1" x14ac:dyDescent="0.35">
      <c r="H3837" s="12"/>
    </row>
    <row r="3838" spans="8:8" hidden="1" x14ac:dyDescent="0.35">
      <c r="H3838" s="12"/>
    </row>
    <row r="3839" spans="8:8" hidden="1" x14ac:dyDescent="0.35">
      <c r="H3839" s="12"/>
    </row>
    <row r="3840" spans="8:8" hidden="1" x14ac:dyDescent="0.35">
      <c r="H3840" s="12"/>
    </row>
    <row r="3841" spans="8:8" hidden="1" x14ac:dyDescent="0.35">
      <c r="H3841" s="12"/>
    </row>
    <row r="3842" spans="8:8" hidden="1" x14ac:dyDescent="0.35">
      <c r="H3842" s="12"/>
    </row>
    <row r="3843" spans="8:8" hidden="1" x14ac:dyDescent="0.35">
      <c r="H3843" s="12"/>
    </row>
    <row r="3844" spans="8:8" hidden="1" x14ac:dyDescent="0.35">
      <c r="H3844" s="12"/>
    </row>
    <row r="3845" spans="8:8" hidden="1" x14ac:dyDescent="0.35">
      <c r="H3845" s="12"/>
    </row>
    <row r="3846" spans="8:8" hidden="1" x14ac:dyDescent="0.35">
      <c r="H3846" s="12"/>
    </row>
    <row r="3847" spans="8:8" hidden="1" x14ac:dyDescent="0.35">
      <c r="H3847" s="12"/>
    </row>
    <row r="3848" spans="8:8" hidden="1" x14ac:dyDescent="0.35">
      <c r="H3848" s="12"/>
    </row>
    <row r="3849" spans="8:8" hidden="1" x14ac:dyDescent="0.35">
      <c r="H3849" s="12"/>
    </row>
    <row r="3850" spans="8:8" hidden="1" x14ac:dyDescent="0.35">
      <c r="H3850" s="12"/>
    </row>
    <row r="3851" spans="8:8" hidden="1" x14ac:dyDescent="0.35">
      <c r="H3851" s="12"/>
    </row>
    <row r="3852" spans="8:8" hidden="1" x14ac:dyDescent="0.35">
      <c r="H3852" s="12"/>
    </row>
    <row r="3853" spans="8:8" hidden="1" x14ac:dyDescent="0.35">
      <c r="H3853" s="12"/>
    </row>
    <row r="3854" spans="8:8" hidden="1" x14ac:dyDescent="0.35">
      <c r="H3854" s="12"/>
    </row>
    <row r="3855" spans="8:8" hidden="1" x14ac:dyDescent="0.35">
      <c r="H3855" s="12"/>
    </row>
    <row r="3856" spans="8:8" hidden="1" x14ac:dyDescent="0.35">
      <c r="H3856" s="12"/>
    </row>
    <row r="3857" spans="8:8" hidden="1" x14ac:dyDescent="0.35">
      <c r="H3857" s="12"/>
    </row>
    <row r="3858" spans="8:8" hidden="1" x14ac:dyDescent="0.35">
      <c r="H3858" s="12"/>
    </row>
    <row r="3859" spans="8:8" hidden="1" x14ac:dyDescent="0.35">
      <c r="H3859" s="12"/>
    </row>
    <row r="3860" spans="8:8" hidden="1" x14ac:dyDescent="0.35">
      <c r="H3860" s="12"/>
    </row>
    <row r="3861" spans="8:8" hidden="1" x14ac:dyDescent="0.35">
      <c r="H3861" s="12"/>
    </row>
    <row r="3862" spans="8:8" hidden="1" x14ac:dyDescent="0.35">
      <c r="H3862" s="12"/>
    </row>
    <row r="3863" spans="8:8" hidden="1" x14ac:dyDescent="0.35">
      <c r="H3863" s="12"/>
    </row>
    <row r="3864" spans="8:8" hidden="1" x14ac:dyDescent="0.35">
      <c r="H3864" s="12"/>
    </row>
    <row r="3865" spans="8:8" hidden="1" x14ac:dyDescent="0.35">
      <c r="H3865" s="12"/>
    </row>
    <row r="3866" spans="8:8" hidden="1" x14ac:dyDescent="0.35">
      <c r="H3866" s="12"/>
    </row>
    <row r="3867" spans="8:8" hidden="1" x14ac:dyDescent="0.35">
      <c r="H3867" s="12"/>
    </row>
    <row r="3868" spans="8:8" hidden="1" x14ac:dyDescent="0.35">
      <c r="H3868" s="12"/>
    </row>
    <row r="3869" spans="8:8" hidden="1" x14ac:dyDescent="0.35">
      <c r="H3869" s="12"/>
    </row>
    <row r="3870" spans="8:8" hidden="1" x14ac:dyDescent="0.35">
      <c r="H3870" s="12"/>
    </row>
    <row r="3871" spans="8:8" hidden="1" x14ac:dyDescent="0.35">
      <c r="H3871" s="12"/>
    </row>
    <row r="3872" spans="8:8" hidden="1" x14ac:dyDescent="0.35">
      <c r="H3872" s="12"/>
    </row>
    <row r="3873" spans="8:8" hidden="1" x14ac:dyDescent="0.35">
      <c r="H3873" s="12"/>
    </row>
    <row r="3874" spans="8:8" hidden="1" x14ac:dyDescent="0.35">
      <c r="H3874" s="12"/>
    </row>
    <row r="3875" spans="8:8" hidden="1" x14ac:dyDescent="0.35">
      <c r="H3875" s="12"/>
    </row>
    <row r="3876" spans="8:8" hidden="1" x14ac:dyDescent="0.35">
      <c r="H3876" s="12"/>
    </row>
    <row r="3877" spans="8:8" hidden="1" x14ac:dyDescent="0.35">
      <c r="H3877" s="12"/>
    </row>
    <row r="3878" spans="8:8" hidden="1" x14ac:dyDescent="0.35">
      <c r="H3878" s="12"/>
    </row>
    <row r="3879" spans="8:8" hidden="1" x14ac:dyDescent="0.35">
      <c r="H3879" s="12"/>
    </row>
    <row r="3880" spans="8:8" hidden="1" x14ac:dyDescent="0.35">
      <c r="H3880" s="12"/>
    </row>
    <row r="3881" spans="8:8" hidden="1" x14ac:dyDescent="0.35">
      <c r="H3881" s="12"/>
    </row>
    <row r="3882" spans="8:8" hidden="1" x14ac:dyDescent="0.35">
      <c r="H3882" s="12"/>
    </row>
    <row r="3883" spans="8:8" hidden="1" x14ac:dyDescent="0.35">
      <c r="H3883" s="12"/>
    </row>
    <row r="3884" spans="8:8" hidden="1" x14ac:dyDescent="0.35">
      <c r="H3884" s="12"/>
    </row>
    <row r="3885" spans="8:8" hidden="1" x14ac:dyDescent="0.35">
      <c r="H3885" s="12"/>
    </row>
    <row r="3886" spans="8:8" hidden="1" x14ac:dyDescent="0.35">
      <c r="H3886" s="12"/>
    </row>
    <row r="3887" spans="8:8" hidden="1" x14ac:dyDescent="0.35">
      <c r="H3887" s="12"/>
    </row>
    <row r="3888" spans="8:8" hidden="1" x14ac:dyDescent="0.35">
      <c r="H3888" s="12"/>
    </row>
    <row r="3889" spans="8:8" hidden="1" x14ac:dyDescent="0.35">
      <c r="H3889" s="12"/>
    </row>
    <row r="3890" spans="8:8" hidden="1" x14ac:dyDescent="0.35">
      <c r="H3890" s="12"/>
    </row>
    <row r="3891" spans="8:8" hidden="1" x14ac:dyDescent="0.35">
      <c r="H3891" s="12"/>
    </row>
    <row r="3892" spans="8:8" hidden="1" x14ac:dyDescent="0.35">
      <c r="H3892" s="12"/>
    </row>
    <row r="3893" spans="8:8" hidden="1" x14ac:dyDescent="0.35">
      <c r="H3893" s="12"/>
    </row>
    <row r="3894" spans="8:8" hidden="1" x14ac:dyDescent="0.35">
      <c r="H3894" s="12"/>
    </row>
    <row r="3895" spans="8:8" hidden="1" x14ac:dyDescent="0.35">
      <c r="H3895" s="12"/>
    </row>
    <row r="3896" spans="8:8" hidden="1" x14ac:dyDescent="0.35">
      <c r="H3896" s="12"/>
    </row>
    <row r="3897" spans="8:8" hidden="1" x14ac:dyDescent="0.35">
      <c r="H3897" s="12"/>
    </row>
    <row r="3898" spans="8:8" hidden="1" x14ac:dyDescent="0.35">
      <c r="H3898" s="12"/>
    </row>
    <row r="3899" spans="8:8" hidden="1" x14ac:dyDescent="0.35">
      <c r="H3899" s="12"/>
    </row>
    <row r="3900" spans="8:8" hidden="1" x14ac:dyDescent="0.35">
      <c r="H3900" s="12"/>
    </row>
    <row r="3901" spans="8:8" hidden="1" x14ac:dyDescent="0.35">
      <c r="H3901" s="12"/>
    </row>
    <row r="3902" spans="8:8" hidden="1" x14ac:dyDescent="0.35">
      <c r="H3902" s="12"/>
    </row>
    <row r="3903" spans="8:8" hidden="1" x14ac:dyDescent="0.35">
      <c r="H3903" s="12"/>
    </row>
    <row r="3904" spans="8:8" hidden="1" x14ac:dyDescent="0.35">
      <c r="H3904" s="12"/>
    </row>
    <row r="3905" spans="8:8" hidden="1" x14ac:dyDescent="0.35">
      <c r="H3905" s="12"/>
    </row>
    <row r="3906" spans="8:8" hidden="1" x14ac:dyDescent="0.35">
      <c r="H3906" s="12"/>
    </row>
    <row r="3907" spans="8:8" hidden="1" x14ac:dyDescent="0.35">
      <c r="H3907" s="12"/>
    </row>
    <row r="3908" spans="8:8" hidden="1" x14ac:dyDescent="0.35">
      <c r="H3908" s="12"/>
    </row>
    <row r="3909" spans="8:8" hidden="1" x14ac:dyDescent="0.35">
      <c r="H3909" s="12"/>
    </row>
    <row r="3910" spans="8:8" hidden="1" x14ac:dyDescent="0.35">
      <c r="H3910" s="12"/>
    </row>
    <row r="3911" spans="8:8" hidden="1" x14ac:dyDescent="0.35">
      <c r="H3911" s="12"/>
    </row>
    <row r="3912" spans="8:8" hidden="1" x14ac:dyDescent="0.35">
      <c r="H3912" s="12"/>
    </row>
    <row r="3913" spans="8:8" hidden="1" x14ac:dyDescent="0.35">
      <c r="H3913" s="12"/>
    </row>
    <row r="3914" spans="8:8" hidden="1" x14ac:dyDescent="0.35">
      <c r="H3914" s="12"/>
    </row>
    <row r="3915" spans="8:8" hidden="1" x14ac:dyDescent="0.35">
      <c r="H3915" s="12"/>
    </row>
    <row r="3916" spans="8:8" hidden="1" x14ac:dyDescent="0.35">
      <c r="H3916" s="12"/>
    </row>
    <row r="3917" spans="8:8" hidden="1" x14ac:dyDescent="0.35">
      <c r="H3917" s="12"/>
    </row>
    <row r="3918" spans="8:8" hidden="1" x14ac:dyDescent="0.35">
      <c r="H3918" s="12"/>
    </row>
    <row r="3919" spans="8:8" hidden="1" x14ac:dyDescent="0.35">
      <c r="H3919" s="12"/>
    </row>
    <row r="3920" spans="8:8" hidden="1" x14ac:dyDescent="0.35">
      <c r="H3920" s="12"/>
    </row>
    <row r="3921" spans="8:8" hidden="1" x14ac:dyDescent="0.35">
      <c r="H3921" s="12"/>
    </row>
    <row r="3922" spans="8:8" hidden="1" x14ac:dyDescent="0.35">
      <c r="H3922" s="12"/>
    </row>
    <row r="3923" spans="8:8" hidden="1" x14ac:dyDescent="0.35">
      <c r="H3923" s="12"/>
    </row>
    <row r="3924" spans="8:8" hidden="1" x14ac:dyDescent="0.35">
      <c r="H3924" s="12"/>
    </row>
    <row r="3925" spans="8:8" hidden="1" x14ac:dyDescent="0.35">
      <c r="H3925" s="12"/>
    </row>
    <row r="3926" spans="8:8" hidden="1" x14ac:dyDescent="0.35">
      <c r="H3926" s="12"/>
    </row>
    <row r="3927" spans="8:8" hidden="1" x14ac:dyDescent="0.35">
      <c r="H3927" s="12"/>
    </row>
    <row r="3928" spans="8:8" hidden="1" x14ac:dyDescent="0.35">
      <c r="H3928" s="12"/>
    </row>
    <row r="3929" spans="8:8" hidden="1" x14ac:dyDescent="0.35">
      <c r="H3929" s="12"/>
    </row>
    <row r="3930" spans="8:8" hidden="1" x14ac:dyDescent="0.35">
      <c r="H3930" s="12"/>
    </row>
    <row r="3931" spans="8:8" hidden="1" x14ac:dyDescent="0.35">
      <c r="H3931" s="12"/>
    </row>
    <row r="3932" spans="8:8" hidden="1" x14ac:dyDescent="0.35">
      <c r="H3932" s="12"/>
    </row>
    <row r="3933" spans="8:8" hidden="1" x14ac:dyDescent="0.35">
      <c r="H3933" s="12"/>
    </row>
    <row r="3934" spans="8:8" hidden="1" x14ac:dyDescent="0.35">
      <c r="H3934" s="12"/>
    </row>
    <row r="3935" spans="8:8" hidden="1" x14ac:dyDescent="0.35">
      <c r="H3935" s="12"/>
    </row>
    <row r="3936" spans="8:8" hidden="1" x14ac:dyDescent="0.35">
      <c r="H3936" s="12"/>
    </row>
    <row r="3937" spans="8:8" hidden="1" x14ac:dyDescent="0.35">
      <c r="H3937" s="12"/>
    </row>
    <row r="3938" spans="8:8" hidden="1" x14ac:dyDescent="0.35">
      <c r="H3938" s="12"/>
    </row>
    <row r="3939" spans="8:8" hidden="1" x14ac:dyDescent="0.35">
      <c r="H3939" s="12"/>
    </row>
    <row r="3940" spans="8:8" hidden="1" x14ac:dyDescent="0.35">
      <c r="H3940" s="12"/>
    </row>
    <row r="3941" spans="8:8" hidden="1" x14ac:dyDescent="0.35">
      <c r="H3941" s="12"/>
    </row>
    <row r="3942" spans="8:8" hidden="1" x14ac:dyDescent="0.35">
      <c r="H3942" s="12"/>
    </row>
    <row r="3943" spans="8:8" hidden="1" x14ac:dyDescent="0.35">
      <c r="H3943" s="12"/>
    </row>
    <row r="3944" spans="8:8" hidden="1" x14ac:dyDescent="0.35">
      <c r="H3944" s="12"/>
    </row>
    <row r="3945" spans="8:8" hidden="1" x14ac:dyDescent="0.35">
      <c r="H3945" s="12"/>
    </row>
    <row r="3946" spans="8:8" hidden="1" x14ac:dyDescent="0.35">
      <c r="H3946" s="12"/>
    </row>
    <row r="3947" spans="8:8" hidden="1" x14ac:dyDescent="0.35">
      <c r="H3947" s="12"/>
    </row>
    <row r="3948" spans="8:8" hidden="1" x14ac:dyDescent="0.35">
      <c r="H3948" s="12"/>
    </row>
    <row r="3949" spans="8:8" hidden="1" x14ac:dyDescent="0.35">
      <c r="H3949" s="12"/>
    </row>
    <row r="3950" spans="8:8" hidden="1" x14ac:dyDescent="0.35">
      <c r="H3950" s="12"/>
    </row>
    <row r="3951" spans="8:8" hidden="1" x14ac:dyDescent="0.35">
      <c r="H3951" s="12"/>
    </row>
    <row r="3952" spans="8:8" hidden="1" x14ac:dyDescent="0.35">
      <c r="H3952" s="12"/>
    </row>
    <row r="3953" spans="8:8" hidden="1" x14ac:dyDescent="0.35">
      <c r="H3953" s="12"/>
    </row>
    <row r="3954" spans="8:8" hidden="1" x14ac:dyDescent="0.35">
      <c r="H3954" s="12"/>
    </row>
    <row r="3955" spans="8:8" hidden="1" x14ac:dyDescent="0.35">
      <c r="H3955" s="12"/>
    </row>
    <row r="3956" spans="8:8" hidden="1" x14ac:dyDescent="0.35">
      <c r="H3956" s="12"/>
    </row>
    <row r="3957" spans="8:8" hidden="1" x14ac:dyDescent="0.35">
      <c r="H3957" s="12"/>
    </row>
    <row r="3958" spans="8:8" hidden="1" x14ac:dyDescent="0.35">
      <c r="H3958" s="12"/>
    </row>
    <row r="3959" spans="8:8" hidden="1" x14ac:dyDescent="0.35">
      <c r="H3959" s="12"/>
    </row>
    <row r="3960" spans="8:8" hidden="1" x14ac:dyDescent="0.35">
      <c r="H3960" s="12"/>
    </row>
    <row r="3961" spans="8:8" hidden="1" x14ac:dyDescent="0.35">
      <c r="H3961" s="12"/>
    </row>
    <row r="3962" spans="8:8" hidden="1" x14ac:dyDescent="0.35">
      <c r="H3962" s="12"/>
    </row>
    <row r="3963" spans="8:8" hidden="1" x14ac:dyDescent="0.35">
      <c r="H3963" s="12"/>
    </row>
    <row r="3964" spans="8:8" hidden="1" x14ac:dyDescent="0.35">
      <c r="H3964" s="12"/>
    </row>
    <row r="3965" spans="8:8" hidden="1" x14ac:dyDescent="0.35">
      <c r="H3965" s="12"/>
    </row>
    <row r="3966" spans="8:8" hidden="1" x14ac:dyDescent="0.35">
      <c r="H3966" s="12"/>
    </row>
    <row r="3967" spans="8:8" hidden="1" x14ac:dyDescent="0.35">
      <c r="H3967" s="12"/>
    </row>
    <row r="3968" spans="8:8" hidden="1" x14ac:dyDescent="0.35">
      <c r="H3968" s="12"/>
    </row>
    <row r="3969" spans="8:8" hidden="1" x14ac:dyDescent="0.35">
      <c r="H3969" s="12"/>
    </row>
    <row r="3970" spans="8:8" hidden="1" x14ac:dyDescent="0.35">
      <c r="H3970" s="12"/>
    </row>
    <row r="3971" spans="8:8" hidden="1" x14ac:dyDescent="0.35">
      <c r="H3971" s="12"/>
    </row>
    <row r="3972" spans="8:8" hidden="1" x14ac:dyDescent="0.35">
      <c r="H3972" s="12"/>
    </row>
    <row r="3973" spans="8:8" hidden="1" x14ac:dyDescent="0.35">
      <c r="H3973" s="12"/>
    </row>
    <row r="3974" spans="8:8" hidden="1" x14ac:dyDescent="0.35">
      <c r="H3974" s="12"/>
    </row>
    <row r="3975" spans="8:8" hidden="1" x14ac:dyDescent="0.35">
      <c r="H3975" s="12"/>
    </row>
    <row r="3976" spans="8:8" hidden="1" x14ac:dyDescent="0.35">
      <c r="H3976" s="12"/>
    </row>
    <row r="3977" spans="8:8" hidden="1" x14ac:dyDescent="0.35">
      <c r="H3977" s="12"/>
    </row>
    <row r="3978" spans="8:8" hidden="1" x14ac:dyDescent="0.35">
      <c r="H3978" s="12"/>
    </row>
    <row r="3979" spans="8:8" hidden="1" x14ac:dyDescent="0.35">
      <c r="H3979" s="12"/>
    </row>
    <row r="3980" spans="8:8" hidden="1" x14ac:dyDescent="0.35">
      <c r="H3980" s="12"/>
    </row>
    <row r="3981" spans="8:8" hidden="1" x14ac:dyDescent="0.35">
      <c r="H3981" s="12"/>
    </row>
    <row r="3982" spans="8:8" hidden="1" x14ac:dyDescent="0.35">
      <c r="H3982" s="12"/>
    </row>
    <row r="3983" spans="8:8" hidden="1" x14ac:dyDescent="0.35">
      <c r="H3983" s="12"/>
    </row>
    <row r="3984" spans="8:8" hidden="1" x14ac:dyDescent="0.35">
      <c r="H3984" s="12"/>
    </row>
    <row r="3985" spans="8:8" hidden="1" x14ac:dyDescent="0.35">
      <c r="H3985" s="12"/>
    </row>
    <row r="3986" spans="8:8" hidden="1" x14ac:dyDescent="0.35">
      <c r="H3986" s="12"/>
    </row>
    <row r="3987" spans="8:8" hidden="1" x14ac:dyDescent="0.35">
      <c r="H3987" s="12"/>
    </row>
    <row r="3988" spans="8:8" hidden="1" x14ac:dyDescent="0.35">
      <c r="H3988" s="12"/>
    </row>
    <row r="3989" spans="8:8" hidden="1" x14ac:dyDescent="0.35">
      <c r="H3989" s="12"/>
    </row>
    <row r="3990" spans="8:8" hidden="1" x14ac:dyDescent="0.35">
      <c r="H3990" s="12"/>
    </row>
    <row r="3991" spans="8:8" hidden="1" x14ac:dyDescent="0.35">
      <c r="H3991" s="12"/>
    </row>
    <row r="3992" spans="8:8" hidden="1" x14ac:dyDescent="0.35">
      <c r="H3992" s="12"/>
    </row>
    <row r="3993" spans="8:8" hidden="1" x14ac:dyDescent="0.35">
      <c r="H3993" s="12"/>
    </row>
    <row r="3994" spans="8:8" hidden="1" x14ac:dyDescent="0.35">
      <c r="H3994" s="12"/>
    </row>
    <row r="3995" spans="8:8" hidden="1" x14ac:dyDescent="0.35">
      <c r="H3995" s="12"/>
    </row>
    <row r="3996" spans="8:8" hidden="1" x14ac:dyDescent="0.35">
      <c r="H3996" s="12"/>
    </row>
    <row r="3997" spans="8:8" hidden="1" x14ac:dyDescent="0.35">
      <c r="H3997" s="12"/>
    </row>
    <row r="3998" spans="8:8" hidden="1" x14ac:dyDescent="0.35">
      <c r="H3998" s="12"/>
    </row>
    <row r="3999" spans="8:8" hidden="1" x14ac:dyDescent="0.35">
      <c r="H3999" s="12"/>
    </row>
    <row r="4000" spans="8:8" hidden="1" x14ac:dyDescent="0.35">
      <c r="H4000" s="12"/>
    </row>
    <row r="4001" spans="8:8" hidden="1" x14ac:dyDescent="0.35">
      <c r="H4001" s="12"/>
    </row>
    <row r="4002" spans="8:8" hidden="1" x14ac:dyDescent="0.35">
      <c r="H4002" s="12"/>
    </row>
    <row r="4003" spans="8:8" hidden="1" x14ac:dyDescent="0.35">
      <c r="H4003" s="12"/>
    </row>
    <row r="4004" spans="8:8" hidden="1" x14ac:dyDescent="0.35">
      <c r="H4004" s="12"/>
    </row>
    <row r="4005" spans="8:8" hidden="1" x14ac:dyDescent="0.35">
      <c r="H4005" s="12"/>
    </row>
    <row r="4006" spans="8:8" hidden="1" x14ac:dyDescent="0.35">
      <c r="H4006" s="12"/>
    </row>
    <row r="4007" spans="8:8" hidden="1" x14ac:dyDescent="0.35">
      <c r="H4007" s="12"/>
    </row>
    <row r="4008" spans="8:8" hidden="1" x14ac:dyDescent="0.35">
      <c r="H4008" s="12"/>
    </row>
    <row r="4009" spans="8:8" hidden="1" x14ac:dyDescent="0.35">
      <c r="H4009" s="12"/>
    </row>
    <row r="4010" spans="8:8" hidden="1" x14ac:dyDescent="0.35">
      <c r="H4010" s="12"/>
    </row>
    <row r="4011" spans="8:8" hidden="1" x14ac:dyDescent="0.35">
      <c r="H4011" s="12"/>
    </row>
    <row r="4012" spans="8:8" hidden="1" x14ac:dyDescent="0.35">
      <c r="H4012" s="12"/>
    </row>
    <row r="4013" spans="8:8" hidden="1" x14ac:dyDescent="0.35">
      <c r="H4013" s="12"/>
    </row>
    <row r="4014" spans="8:8" hidden="1" x14ac:dyDescent="0.35">
      <c r="H4014" s="12"/>
    </row>
    <row r="4015" spans="8:8" hidden="1" x14ac:dyDescent="0.35">
      <c r="H4015" s="12"/>
    </row>
    <row r="4016" spans="8:8" hidden="1" x14ac:dyDescent="0.35">
      <c r="H4016" s="12"/>
    </row>
    <row r="4017" spans="8:8" hidden="1" x14ac:dyDescent="0.35">
      <c r="H4017" s="12"/>
    </row>
    <row r="4018" spans="8:8" hidden="1" x14ac:dyDescent="0.35">
      <c r="H4018" s="12"/>
    </row>
    <row r="4019" spans="8:8" hidden="1" x14ac:dyDescent="0.35">
      <c r="H4019" s="12"/>
    </row>
    <row r="4020" spans="8:8" hidden="1" x14ac:dyDescent="0.35">
      <c r="H4020" s="12"/>
    </row>
    <row r="4021" spans="8:8" hidden="1" x14ac:dyDescent="0.35">
      <c r="H4021" s="12"/>
    </row>
    <row r="4022" spans="8:8" hidden="1" x14ac:dyDescent="0.35">
      <c r="H4022" s="12"/>
    </row>
    <row r="4023" spans="8:8" hidden="1" x14ac:dyDescent="0.35">
      <c r="H4023" s="12"/>
    </row>
    <row r="4024" spans="8:8" hidden="1" x14ac:dyDescent="0.35">
      <c r="H4024" s="12"/>
    </row>
    <row r="4025" spans="8:8" hidden="1" x14ac:dyDescent="0.35">
      <c r="H4025" s="12"/>
    </row>
    <row r="4026" spans="8:8" hidden="1" x14ac:dyDescent="0.35">
      <c r="H4026" s="12"/>
    </row>
    <row r="4027" spans="8:8" hidden="1" x14ac:dyDescent="0.35">
      <c r="H4027" s="12"/>
    </row>
    <row r="4028" spans="8:8" hidden="1" x14ac:dyDescent="0.35">
      <c r="H4028" s="12"/>
    </row>
    <row r="4029" spans="8:8" hidden="1" x14ac:dyDescent="0.35">
      <c r="H4029" s="12"/>
    </row>
    <row r="4030" spans="8:8" hidden="1" x14ac:dyDescent="0.35">
      <c r="H4030" s="12"/>
    </row>
    <row r="4031" spans="8:8" hidden="1" x14ac:dyDescent="0.35">
      <c r="H4031" s="12"/>
    </row>
    <row r="4032" spans="8:8" hidden="1" x14ac:dyDescent="0.35">
      <c r="H4032" s="12"/>
    </row>
    <row r="4033" spans="8:8" hidden="1" x14ac:dyDescent="0.35">
      <c r="H4033" s="12"/>
    </row>
    <row r="4034" spans="8:8" hidden="1" x14ac:dyDescent="0.35">
      <c r="H4034" s="12"/>
    </row>
    <row r="4035" spans="8:8" hidden="1" x14ac:dyDescent="0.35">
      <c r="H4035" s="12"/>
    </row>
    <row r="4036" spans="8:8" hidden="1" x14ac:dyDescent="0.35">
      <c r="H4036" s="12"/>
    </row>
    <row r="4037" spans="8:8" hidden="1" x14ac:dyDescent="0.35">
      <c r="H4037" s="12"/>
    </row>
    <row r="4038" spans="8:8" hidden="1" x14ac:dyDescent="0.35">
      <c r="H4038" s="12"/>
    </row>
    <row r="4039" spans="8:8" hidden="1" x14ac:dyDescent="0.35">
      <c r="H4039" s="12"/>
    </row>
    <row r="4040" spans="8:8" hidden="1" x14ac:dyDescent="0.35">
      <c r="H4040" s="12"/>
    </row>
    <row r="4041" spans="8:8" hidden="1" x14ac:dyDescent="0.35">
      <c r="H4041" s="12"/>
    </row>
    <row r="4042" spans="8:8" hidden="1" x14ac:dyDescent="0.35">
      <c r="H4042" s="12"/>
    </row>
    <row r="4043" spans="8:8" hidden="1" x14ac:dyDescent="0.35">
      <c r="H4043" s="12"/>
    </row>
    <row r="4044" spans="8:8" hidden="1" x14ac:dyDescent="0.35">
      <c r="H4044" s="12"/>
    </row>
    <row r="4045" spans="8:8" hidden="1" x14ac:dyDescent="0.35">
      <c r="H4045" s="12"/>
    </row>
    <row r="4046" spans="8:8" hidden="1" x14ac:dyDescent="0.35">
      <c r="H4046" s="12"/>
    </row>
    <row r="4047" spans="8:8" hidden="1" x14ac:dyDescent="0.35">
      <c r="H4047" s="12"/>
    </row>
    <row r="4048" spans="8:8" hidden="1" x14ac:dyDescent="0.35">
      <c r="H4048" s="12"/>
    </row>
    <row r="4049" spans="8:8" hidden="1" x14ac:dyDescent="0.35">
      <c r="H4049" s="12"/>
    </row>
    <row r="4050" spans="8:8" hidden="1" x14ac:dyDescent="0.35">
      <c r="H4050" s="12"/>
    </row>
    <row r="4051" spans="8:8" hidden="1" x14ac:dyDescent="0.35">
      <c r="H4051" s="12"/>
    </row>
    <row r="4052" spans="8:8" hidden="1" x14ac:dyDescent="0.35">
      <c r="H4052" s="12"/>
    </row>
    <row r="4053" spans="8:8" hidden="1" x14ac:dyDescent="0.35">
      <c r="H4053" s="12"/>
    </row>
    <row r="4054" spans="8:8" hidden="1" x14ac:dyDescent="0.35">
      <c r="H4054" s="12"/>
    </row>
    <row r="4055" spans="8:8" hidden="1" x14ac:dyDescent="0.35">
      <c r="H4055" s="12"/>
    </row>
    <row r="4056" spans="8:8" hidden="1" x14ac:dyDescent="0.35">
      <c r="H4056" s="12"/>
    </row>
    <row r="4057" spans="8:8" hidden="1" x14ac:dyDescent="0.35">
      <c r="H4057" s="12"/>
    </row>
    <row r="4058" spans="8:8" hidden="1" x14ac:dyDescent="0.35">
      <c r="H4058" s="12"/>
    </row>
    <row r="4059" spans="8:8" hidden="1" x14ac:dyDescent="0.35">
      <c r="H4059" s="12"/>
    </row>
    <row r="4060" spans="8:8" hidden="1" x14ac:dyDescent="0.35">
      <c r="H4060" s="12"/>
    </row>
    <row r="4061" spans="8:8" hidden="1" x14ac:dyDescent="0.35">
      <c r="H4061" s="12"/>
    </row>
    <row r="4062" spans="8:8" hidden="1" x14ac:dyDescent="0.35">
      <c r="H4062" s="12"/>
    </row>
    <row r="4063" spans="8:8" hidden="1" x14ac:dyDescent="0.35">
      <c r="H4063" s="12"/>
    </row>
    <row r="4064" spans="8:8" hidden="1" x14ac:dyDescent="0.35">
      <c r="H4064" s="12"/>
    </row>
    <row r="4065" spans="8:8" hidden="1" x14ac:dyDescent="0.35">
      <c r="H4065" s="12"/>
    </row>
    <row r="4066" spans="8:8" hidden="1" x14ac:dyDescent="0.35">
      <c r="H4066" s="12"/>
    </row>
    <row r="4067" spans="8:8" hidden="1" x14ac:dyDescent="0.35">
      <c r="H4067" s="12"/>
    </row>
    <row r="4068" spans="8:8" hidden="1" x14ac:dyDescent="0.35">
      <c r="H4068" s="12"/>
    </row>
    <row r="4069" spans="8:8" hidden="1" x14ac:dyDescent="0.35">
      <c r="H4069" s="12"/>
    </row>
    <row r="4070" spans="8:8" hidden="1" x14ac:dyDescent="0.35">
      <c r="H4070" s="12"/>
    </row>
    <row r="4071" spans="8:8" hidden="1" x14ac:dyDescent="0.35">
      <c r="H4071" s="12"/>
    </row>
    <row r="4072" spans="8:8" hidden="1" x14ac:dyDescent="0.35">
      <c r="H4072" s="12"/>
    </row>
    <row r="4073" spans="8:8" hidden="1" x14ac:dyDescent="0.35">
      <c r="H4073" s="12"/>
    </row>
    <row r="4074" spans="8:8" hidden="1" x14ac:dyDescent="0.35">
      <c r="H4074" s="12"/>
    </row>
    <row r="4075" spans="8:8" hidden="1" x14ac:dyDescent="0.35">
      <c r="H4075" s="12"/>
    </row>
    <row r="4076" spans="8:8" hidden="1" x14ac:dyDescent="0.35">
      <c r="H4076" s="12"/>
    </row>
    <row r="4077" spans="8:8" hidden="1" x14ac:dyDescent="0.35">
      <c r="H4077" s="12"/>
    </row>
    <row r="4078" spans="8:8" hidden="1" x14ac:dyDescent="0.35">
      <c r="H4078" s="12"/>
    </row>
    <row r="4079" spans="8:8" hidden="1" x14ac:dyDescent="0.35">
      <c r="H4079" s="12"/>
    </row>
    <row r="4080" spans="8:8" hidden="1" x14ac:dyDescent="0.35">
      <c r="H4080" s="12"/>
    </row>
    <row r="4081" spans="8:8" hidden="1" x14ac:dyDescent="0.35">
      <c r="H4081" s="12"/>
    </row>
    <row r="4082" spans="8:8" hidden="1" x14ac:dyDescent="0.35">
      <c r="H4082" s="12"/>
    </row>
    <row r="4083" spans="8:8" hidden="1" x14ac:dyDescent="0.35">
      <c r="H4083" s="12"/>
    </row>
    <row r="4084" spans="8:8" hidden="1" x14ac:dyDescent="0.35">
      <c r="H4084" s="12"/>
    </row>
    <row r="4085" spans="8:8" hidden="1" x14ac:dyDescent="0.35">
      <c r="H4085" s="12"/>
    </row>
    <row r="4086" spans="8:8" hidden="1" x14ac:dyDescent="0.35">
      <c r="H4086" s="12"/>
    </row>
    <row r="4087" spans="8:8" hidden="1" x14ac:dyDescent="0.35">
      <c r="H4087" s="12"/>
    </row>
    <row r="4088" spans="8:8" hidden="1" x14ac:dyDescent="0.35">
      <c r="H4088" s="12"/>
    </row>
    <row r="4089" spans="8:8" hidden="1" x14ac:dyDescent="0.35">
      <c r="H4089" s="12"/>
    </row>
    <row r="4090" spans="8:8" hidden="1" x14ac:dyDescent="0.35">
      <c r="H4090" s="12"/>
    </row>
    <row r="4091" spans="8:8" hidden="1" x14ac:dyDescent="0.35">
      <c r="H4091" s="12"/>
    </row>
    <row r="4092" spans="8:8" hidden="1" x14ac:dyDescent="0.35">
      <c r="H4092" s="12"/>
    </row>
    <row r="4093" spans="8:8" hidden="1" x14ac:dyDescent="0.35">
      <c r="H4093" s="12"/>
    </row>
    <row r="4094" spans="8:8" hidden="1" x14ac:dyDescent="0.35">
      <c r="H4094" s="12"/>
    </row>
    <row r="4095" spans="8:8" hidden="1" x14ac:dyDescent="0.35">
      <c r="H4095" s="12"/>
    </row>
    <row r="4096" spans="8:8" hidden="1" x14ac:dyDescent="0.35">
      <c r="H4096" s="12"/>
    </row>
    <row r="4097" spans="8:8" hidden="1" x14ac:dyDescent="0.35">
      <c r="H4097" s="12"/>
    </row>
    <row r="4098" spans="8:8" hidden="1" x14ac:dyDescent="0.35">
      <c r="H4098" s="12"/>
    </row>
    <row r="4099" spans="8:8" hidden="1" x14ac:dyDescent="0.35">
      <c r="H4099" s="12"/>
    </row>
    <row r="4100" spans="8:8" hidden="1" x14ac:dyDescent="0.35">
      <c r="H4100" s="12"/>
    </row>
    <row r="4101" spans="8:8" hidden="1" x14ac:dyDescent="0.35">
      <c r="H4101" s="12"/>
    </row>
    <row r="4102" spans="8:8" hidden="1" x14ac:dyDescent="0.35">
      <c r="H4102" s="12"/>
    </row>
    <row r="4103" spans="8:8" hidden="1" x14ac:dyDescent="0.35">
      <c r="H4103" s="12"/>
    </row>
    <row r="4104" spans="8:8" hidden="1" x14ac:dyDescent="0.35">
      <c r="H4104" s="12"/>
    </row>
    <row r="4105" spans="8:8" hidden="1" x14ac:dyDescent="0.35">
      <c r="H4105" s="12"/>
    </row>
    <row r="4106" spans="8:8" hidden="1" x14ac:dyDescent="0.35">
      <c r="H4106" s="12"/>
    </row>
    <row r="4107" spans="8:8" hidden="1" x14ac:dyDescent="0.35">
      <c r="H4107" s="12"/>
    </row>
    <row r="4108" spans="8:8" hidden="1" x14ac:dyDescent="0.35">
      <c r="H4108" s="12"/>
    </row>
    <row r="4109" spans="8:8" hidden="1" x14ac:dyDescent="0.35">
      <c r="H4109" s="12"/>
    </row>
    <row r="4110" spans="8:8" hidden="1" x14ac:dyDescent="0.35">
      <c r="H4110" s="12"/>
    </row>
    <row r="4111" spans="8:8" hidden="1" x14ac:dyDescent="0.35">
      <c r="H4111" s="12"/>
    </row>
    <row r="4112" spans="8:8" hidden="1" x14ac:dyDescent="0.35">
      <c r="H4112" s="12"/>
    </row>
    <row r="4113" spans="8:8" hidden="1" x14ac:dyDescent="0.35">
      <c r="H4113" s="12"/>
    </row>
    <row r="4114" spans="8:8" hidden="1" x14ac:dyDescent="0.35">
      <c r="H4114" s="12"/>
    </row>
    <row r="4115" spans="8:8" hidden="1" x14ac:dyDescent="0.35">
      <c r="H4115" s="12"/>
    </row>
    <row r="4116" spans="8:8" hidden="1" x14ac:dyDescent="0.35">
      <c r="H4116" s="12"/>
    </row>
    <row r="4117" spans="8:8" hidden="1" x14ac:dyDescent="0.35">
      <c r="H4117" s="12"/>
    </row>
    <row r="4118" spans="8:8" hidden="1" x14ac:dyDescent="0.35">
      <c r="H4118" s="12"/>
    </row>
    <row r="4119" spans="8:8" hidden="1" x14ac:dyDescent="0.35">
      <c r="H4119" s="12"/>
    </row>
    <row r="4120" spans="8:8" hidden="1" x14ac:dyDescent="0.35">
      <c r="H4120" s="12"/>
    </row>
    <row r="4121" spans="8:8" hidden="1" x14ac:dyDescent="0.35">
      <c r="H4121" s="12"/>
    </row>
    <row r="4122" spans="8:8" hidden="1" x14ac:dyDescent="0.35">
      <c r="H4122" s="12"/>
    </row>
    <row r="4123" spans="8:8" hidden="1" x14ac:dyDescent="0.35">
      <c r="H4123" s="12"/>
    </row>
    <row r="4124" spans="8:8" hidden="1" x14ac:dyDescent="0.35">
      <c r="H4124" s="12"/>
    </row>
    <row r="4125" spans="8:8" hidden="1" x14ac:dyDescent="0.35">
      <c r="H4125" s="12"/>
    </row>
    <row r="4126" spans="8:8" hidden="1" x14ac:dyDescent="0.35">
      <c r="H4126" s="12"/>
    </row>
    <row r="4127" spans="8:8" hidden="1" x14ac:dyDescent="0.35">
      <c r="H4127" s="12"/>
    </row>
    <row r="4128" spans="8:8" hidden="1" x14ac:dyDescent="0.35">
      <c r="H4128" s="12"/>
    </row>
    <row r="4129" spans="8:8" hidden="1" x14ac:dyDescent="0.35">
      <c r="H4129" s="12"/>
    </row>
    <row r="4130" spans="8:8" hidden="1" x14ac:dyDescent="0.35">
      <c r="H4130" s="12"/>
    </row>
    <row r="4131" spans="8:8" hidden="1" x14ac:dyDescent="0.35">
      <c r="H4131" s="12"/>
    </row>
    <row r="4132" spans="8:8" hidden="1" x14ac:dyDescent="0.35">
      <c r="H4132" s="12"/>
    </row>
    <row r="4133" spans="8:8" hidden="1" x14ac:dyDescent="0.35">
      <c r="H4133" s="12"/>
    </row>
    <row r="4134" spans="8:8" hidden="1" x14ac:dyDescent="0.35">
      <c r="H4134" s="12"/>
    </row>
    <row r="4135" spans="8:8" hidden="1" x14ac:dyDescent="0.35">
      <c r="H4135" s="12"/>
    </row>
    <row r="4136" spans="8:8" hidden="1" x14ac:dyDescent="0.35">
      <c r="H4136" s="12"/>
    </row>
    <row r="4137" spans="8:8" hidden="1" x14ac:dyDescent="0.35">
      <c r="H4137" s="12"/>
    </row>
    <row r="4138" spans="8:8" hidden="1" x14ac:dyDescent="0.35">
      <c r="H4138" s="12"/>
    </row>
    <row r="4139" spans="8:8" hidden="1" x14ac:dyDescent="0.35">
      <c r="H4139" s="12"/>
    </row>
    <row r="4140" spans="8:8" hidden="1" x14ac:dyDescent="0.35">
      <c r="H4140" s="12"/>
    </row>
    <row r="4141" spans="8:8" hidden="1" x14ac:dyDescent="0.35">
      <c r="H4141" s="12"/>
    </row>
    <row r="4142" spans="8:8" hidden="1" x14ac:dyDescent="0.35">
      <c r="H4142" s="12"/>
    </row>
    <row r="4143" spans="8:8" hidden="1" x14ac:dyDescent="0.35">
      <c r="H4143" s="12"/>
    </row>
    <row r="4144" spans="8:8" hidden="1" x14ac:dyDescent="0.35">
      <c r="H4144" s="12"/>
    </row>
    <row r="4145" spans="8:8" hidden="1" x14ac:dyDescent="0.35">
      <c r="H4145" s="12"/>
    </row>
    <row r="4146" spans="8:8" hidden="1" x14ac:dyDescent="0.35">
      <c r="H4146" s="12"/>
    </row>
    <row r="4147" spans="8:8" hidden="1" x14ac:dyDescent="0.35">
      <c r="H4147" s="12"/>
    </row>
    <row r="4148" spans="8:8" hidden="1" x14ac:dyDescent="0.35">
      <c r="H4148" s="12"/>
    </row>
    <row r="4149" spans="8:8" hidden="1" x14ac:dyDescent="0.35">
      <c r="H4149" s="12"/>
    </row>
    <row r="4150" spans="8:8" hidden="1" x14ac:dyDescent="0.35">
      <c r="H4150" s="12"/>
    </row>
    <row r="4151" spans="8:8" hidden="1" x14ac:dyDescent="0.35">
      <c r="H4151" s="12"/>
    </row>
    <row r="4152" spans="8:8" hidden="1" x14ac:dyDescent="0.35">
      <c r="H4152" s="12"/>
    </row>
    <row r="4153" spans="8:8" hidden="1" x14ac:dyDescent="0.35">
      <c r="H4153" s="12"/>
    </row>
    <row r="4154" spans="8:8" hidden="1" x14ac:dyDescent="0.35">
      <c r="H4154" s="12"/>
    </row>
    <row r="4155" spans="8:8" hidden="1" x14ac:dyDescent="0.35">
      <c r="H4155" s="12"/>
    </row>
    <row r="4156" spans="8:8" hidden="1" x14ac:dyDescent="0.35">
      <c r="H4156" s="12"/>
    </row>
    <row r="4157" spans="8:8" hidden="1" x14ac:dyDescent="0.35">
      <c r="H4157" s="12"/>
    </row>
    <row r="4158" spans="8:8" hidden="1" x14ac:dyDescent="0.35">
      <c r="H4158" s="12"/>
    </row>
    <row r="4159" spans="8:8" hidden="1" x14ac:dyDescent="0.35">
      <c r="H4159" s="12"/>
    </row>
    <row r="4160" spans="8:8" hidden="1" x14ac:dyDescent="0.35">
      <c r="H4160" s="12"/>
    </row>
    <row r="4161" spans="8:8" hidden="1" x14ac:dyDescent="0.35">
      <c r="H4161" s="12"/>
    </row>
    <row r="4162" spans="8:8" hidden="1" x14ac:dyDescent="0.35">
      <c r="H4162" s="12"/>
    </row>
    <row r="4163" spans="8:8" hidden="1" x14ac:dyDescent="0.35">
      <c r="H4163" s="12"/>
    </row>
    <row r="4164" spans="8:8" hidden="1" x14ac:dyDescent="0.35">
      <c r="H4164" s="12"/>
    </row>
    <row r="4165" spans="8:8" hidden="1" x14ac:dyDescent="0.35">
      <c r="H4165" s="12"/>
    </row>
    <row r="4166" spans="8:8" hidden="1" x14ac:dyDescent="0.35">
      <c r="H4166" s="12"/>
    </row>
    <row r="4167" spans="8:8" hidden="1" x14ac:dyDescent="0.35">
      <c r="H4167" s="12"/>
    </row>
    <row r="4168" spans="8:8" hidden="1" x14ac:dyDescent="0.35">
      <c r="H4168" s="12"/>
    </row>
    <row r="4169" spans="8:8" hidden="1" x14ac:dyDescent="0.35">
      <c r="H4169" s="12"/>
    </row>
    <row r="4170" spans="8:8" hidden="1" x14ac:dyDescent="0.35">
      <c r="H4170" s="12"/>
    </row>
    <row r="4171" spans="8:8" hidden="1" x14ac:dyDescent="0.35">
      <c r="H4171" s="12"/>
    </row>
    <row r="4172" spans="8:8" hidden="1" x14ac:dyDescent="0.35">
      <c r="H4172" s="12"/>
    </row>
    <row r="4173" spans="8:8" hidden="1" x14ac:dyDescent="0.35">
      <c r="H4173" s="12"/>
    </row>
    <row r="4174" spans="8:8" hidden="1" x14ac:dyDescent="0.35">
      <c r="H4174" s="12"/>
    </row>
    <row r="4175" spans="8:8" hidden="1" x14ac:dyDescent="0.35">
      <c r="H4175" s="12"/>
    </row>
    <row r="4176" spans="8:8" hidden="1" x14ac:dyDescent="0.35">
      <c r="H4176" s="12"/>
    </row>
    <row r="4177" spans="8:8" hidden="1" x14ac:dyDescent="0.35">
      <c r="H4177" s="12"/>
    </row>
    <row r="4178" spans="8:8" hidden="1" x14ac:dyDescent="0.35">
      <c r="H4178" s="12"/>
    </row>
    <row r="4179" spans="8:8" hidden="1" x14ac:dyDescent="0.35">
      <c r="H4179" s="12"/>
    </row>
    <row r="4180" spans="8:8" hidden="1" x14ac:dyDescent="0.35">
      <c r="H4180" s="12"/>
    </row>
    <row r="4181" spans="8:8" hidden="1" x14ac:dyDescent="0.35">
      <c r="H4181" s="12"/>
    </row>
    <row r="4182" spans="8:8" hidden="1" x14ac:dyDescent="0.35">
      <c r="H4182" s="12"/>
    </row>
    <row r="4183" spans="8:8" hidden="1" x14ac:dyDescent="0.35">
      <c r="H4183" s="12"/>
    </row>
    <row r="4184" spans="8:8" hidden="1" x14ac:dyDescent="0.35">
      <c r="H4184" s="12"/>
    </row>
    <row r="4185" spans="8:8" hidden="1" x14ac:dyDescent="0.35">
      <c r="H4185" s="12"/>
    </row>
    <row r="4186" spans="8:8" hidden="1" x14ac:dyDescent="0.35">
      <c r="H4186" s="12"/>
    </row>
    <row r="4187" spans="8:8" hidden="1" x14ac:dyDescent="0.35">
      <c r="H4187" s="12"/>
    </row>
    <row r="4188" spans="8:8" hidden="1" x14ac:dyDescent="0.35">
      <c r="H4188" s="12"/>
    </row>
    <row r="4189" spans="8:8" hidden="1" x14ac:dyDescent="0.35">
      <c r="H4189" s="12"/>
    </row>
    <row r="4190" spans="8:8" hidden="1" x14ac:dyDescent="0.35">
      <c r="H4190" s="12"/>
    </row>
    <row r="4191" spans="8:8" hidden="1" x14ac:dyDescent="0.35">
      <c r="H4191" s="12"/>
    </row>
    <row r="4192" spans="8:8" hidden="1" x14ac:dyDescent="0.35">
      <c r="H4192" s="12"/>
    </row>
    <row r="4193" spans="8:8" hidden="1" x14ac:dyDescent="0.35">
      <c r="H4193" s="12"/>
    </row>
    <row r="4194" spans="8:8" hidden="1" x14ac:dyDescent="0.35">
      <c r="H4194" s="12"/>
    </row>
    <row r="4195" spans="8:8" hidden="1" x14ac:dyDescent="0.35">
      <c r="H4195" s="12"/>
    </row>
    <row r="4196" spans="8:8" hidden="1" x14ac:dyDescent="0.35">
      <c r="H4196" s="12"/>
    </row>
    <row r="4197" spans="8:8" hidden="1" x14ac:dyDescent="0.35">
      <c r="H4197" s="12"/>
    </row>
    <row r="4198" spans="8:8" hidden="1" x14ac:dyDescent="0.35">
      <c r="H4198" s="12"/>
    </row>
    <row r="4199" spans="8:8" hidden="1" x14ac:dyDescent="0.35">
      <c r="H4199" s="12"/>
    </row>
    <row r="4200" spans="8:8" hidden="1" x14ac:dyDescent="0.35">
      <c r="H4200" s="12"/>
    </row>
    <row r="4201" spans="8:8" hidden="1" x14ac:dyDescent="0.35">
      <c r="H4201" s="12"/>
    </row>
    <row r="4202" spans="8:8" hidden="1" x14ac:dyDescent="0.35">
      <c r="H4202" s="12"/>
    </row>
    <row r="4203" spans="8:8" hidden="1" x14ac:dyDescent="0.35">
      <c r="H4203" s="12"/>
    </row>
    <row r="4204" spans="8:8" hidden="1" x14ac:dyDescent="0.35">
      <c r="H4204" s="12"/>
    </row>
    <row r="4205" spans="8:8" hidden="1" x14ac:dyDescent="0.35">
      <c r="H4205" s="12"/>
    </row>
    <row r="4206" spans="8:8" hidden="1" x14ac:dyDescent="0.35">
      <c r="H4206" s="12"/>
    </row>
    <row r="4207" spans="8:8" hidden="1" x14ac:dyDescent="0.35">
      <c r="H4207" s="12"/>
    </row>
    <row r="4208" spans="8:8" hidden="1" x14ac:dyDescent="0.35">
      <c r="H4208" s="12"/>
    </row>
    <row r="4209" spans="8:8" hidden="1" x14ac:dyDescent="0.35">
      <c r="H4209" s="12"/>
    </row>
    <row r="4210" spans="8:8" hidden="1" x14ac:dyDescent="0.35">
      <c r="H4210" s="12"/>
    </row>
    <row r="4211" spans="8:8" hidden="1" x14ac:dyDescent="0.35">
      <c r="H4211" s="12"/>
    </row>
    <row r="4212" spans="8:8" hidden="1" x14ac:dyDescent="0.35">
      <c r="H4212" s="12"/>
    </row>
    <row r="4213" spans="8:8" hidden="1" x14ac:dyDescent="0.35">
      <c r="H4213" s="12"/>
    </row>
    <row r="4214" spans="8:8" hidden="1" x14ac:dyDescent="0.35">
      <c r="H4214" s="12"/>
    </row>
    <row r="4215" spans="8:8" hidden="1" x14ac:dyDescent="0.35">
      <c r="H4215" s="12"/>
    </row>
    <row r="4216" spans="8:8" hidden="1" x14ac:dyDescent="0.35">
      <c r="H4216" s="12"/>
    </row>
    <row r="4217" spans="8:8" hidden="1" x14ac:dyDescent="0.35">
      <c r="H4217" s="12"/>
    </row>
    <row r="4218" spans="8:8" hidden="1" x14ac:dyDescent="0.35">
      <c r="H4218" s="12"/>
    </row>
    <row r="4219" spans="8:8" hidden="1" x14ac:dyDescent="0.35">
      <c r="H4219" s="12"/>
    </row>
    <row r="4220" spans="8:8" hidden="1" x14ac:dyDescent="0.35">
      <c r="H4220" s="12"/>
    </row>
    <row r="4221" spans="8:8" hidden="1" x14ac:dyDescent="0.35">
      <c r="H4221" s="12"/>
    </row>
    <row r="4222" spans="8:8" hidden="1" x14ac:dyDescent="0.35">
      <c r="H4222" s="12"/>
    </row>
    <row r="4223" spans="8:8" hidden="1" x14ac:dyDescent="0.35">
      <c r="H4223" s="12"/>
    </row>
    <row r="4224" spans="8:8" hidden="1" x14ac:dyDescent="0.35">
      <c r="H4224" s="12"/>
    </row>
    <row r="4225" spans="8:8" hidden="1" x14ac:dyDescent="0.35">
      <c r="H4225" s="12"/>
    </row>
    <row r="4226" spans="8:8" hidden="1" x14ac:dyDescent="0.35">
      <c r="H4226" s="12"/>
    </row>
    <row r="4227" spans="8:8" hidden="1" x14ac:dyDescent="0.35">
      <c r="H4227" s="12"/>
    </row>
    <row r="4228" spans="8:8" hidden="1" x14ac:dyDescent="0.35">
      <c r="H4228" s="12"/>
    </row>
    <row r="4229" spans="8:8" hidden="1" x14ac:dyDescent="0.35">
      <c r="H4229" s="12"/>
    </row>
    <row r="4230" spans="8:8" hidden="1" x14ac:dyDescent="0.35">
      <c r="H4230" s="12"/>
    </row>
    <row r="4231" spans="8:8" hidden="1" x14ac:dyDescent="0.35">
      <c r="H4231" s="12"/>
    </row>
    <row r="4232" spans="8:8" hidden="1" x14ac:dyDescent="0.35">
      <c r="H4232" s="12"/>
    </row>
    <row r="4233" spans="8:8" hidden="1" x14ac:dyDescent="0.35">
      <c r="H4233" s="12"/>
    </row>
    <row r="4234" spans="8:8" hidden="1" x14ac:dyDescent="0.35">
      <c r="H4234" s="12"/>
    </row>
    <row r="4235" spans="8:8" hidden="1" x14ac:dyDescent="0.35">
      <c r="H4235" s="12"/>
    </row>
    <row r="4236" spans="8:8" hidden="1" x14ac:dyDescent="0.35">
      <c r="H4236" s="12"/>
    </row>
    <row r="4237" spans="8:8" hidden="1" x14ac:dyDescent="0.35">
      <c r="H4237" s="12"/>
    </row>
    <row r="4238" spans="8:8" hidden="1" x14ac:dyDescent="0.35">
      <c r="H4238" s="12"/>
    </row>
    <row r="4239" spans="8:8" hidden="1" x14ac:dyDescent="0.35">
      <c r="H4239" s="12"/>
    </row>
    <row r="4240" spans="8:8" hidden="1" x14ac:dyDescent="0.35">
      <c r="H4240" s="12"/>
    </row>
    <row r="4241" spans="8:8" hidden="1" x14ac:dyDescent="0.35">
      <c r="H4241" s="12"/>
    </row>
    <row r="4242" spans="8:8" hidden="1" x14ac:dyDescent="0.35">
      <c r="H4242" s="12"/>
    </row>
    <row r="4243" spans="8:8" hidden="1" x14ac:dyDescent="0.35">
      <c r="H4243" s="12"/>
    </row>
    <row r="4244" spans="8:8" hidden="1" x14ac:dyDescent="0.35">
      <c r="H4244" s="12"/>
    </row>
    <row r="4245" spans="8:8" hidden="1" x14ac:dyDescent="0.35">
      <c r="H4245" s="12"/>
    </row>
    <row r="4246" spans="8:8" hidden="1" x14ac:dyDescent="0.35">
      <c r="H4246" s="12"/>
    </row>
    <row r="4247" spans="8:8" hidden="1" x14ac:dyDescent="0.35">
      <c r="H4247" s="12"/>
    </row>
    <row r="4248" spans="8:8" hidden="1" x14ac:dyDescent="0.35">
      <c r="H4248" s="12"/>
    </row>
    <row r="4249" spans="8:8" hidden="1" x14ac:dyDescent="0.35">
      <c r="H4249" s="12"/>
    </row>
    <row r="4250" spans="8:8" hidden="1" x14ac:dyDescent="0.35">
      <c r="H4250" s="12"/>
    </row>
    <row r="4251" spans="8:8" hidden="1" x14ac:dyDescent="0.35">
      <c r="H4251" s="12"/>
    </row>
    <row r="4252" spans="8:8" hidden="1" x14ac:dyDescent="0.35">
      <c r="H4252" s="12"/>
    </row>
    <row r="4253" spans="8:8" hidden="1" x14ac:dyDescent="0.35">
      <c r="H4253" s="12"/>
    </row>
    <row r="4254" spans="8:8" hidden="1" x14ac:dyDescent="0.35">
      <c r="H4254" s="12"/>
    </row>
    <row r="4255" spans="8:8" hidden="1" x14ac:dyDescent="0.35">
      <c r="H4255" s="12"/>
    </row>
    <row r="4256" spans="8:8" hidden="1" x14ac:dyDescent="0.35">
      <c r="H4256" s="12"/>
    </row>
    <row r="4257" spans="8:8" hidden="1" x14ac:dyDescent="0.35">
      <c r="H4257" s="12"/>
    </row>
    <row r="4258" spans="8:8" hidden="1" x14ac:dyDescent="0.35">
      <c r="H4258" s="12"/>
    </row>
    <row r="4259" spans="8:8" hidden="1" x14ac:dyDescent="0.35">
      <c r="H4259" s="12"/>
    </row>
    <row r="4260" spans="8:8" hidden="1" x14ac:dyDescent="0.35">
      <c r="H4260" s="12"/>
    </row>
    <row r="4261" spans="8:8" hidden="1" x14ac:dyDescent="0.35">
      <c r="H4261" s="12"/>
    </row>
    <row r="4262" spans="8:8" hidden="1" x14ac:dyDescent="0.35">
      <c r="H4262" s="12"/>
    </row>
    <row r="4263" spans="8:8" hidden="1" x14ac:dyDescent="0.35">
      <c r="H4263" s="12"/>
    </row>
    <row r="4264" spans="8:8" hidden="1" x14ac:dyDescent="0.35">
      <c r="H4264" s="12"/>
    </row>
    <row r="4265" spans="8:8" hidden="1" x14ac:dyDescent="0.35">
      <c r="H4265" s="12"/>
    </row>
    <row r="4266" spans="8:8" hidden="1" x14ac:dyDescent="0.35">
      <c r="H4266" s="12"/>
    </row>
    <row r="4267" spans="8:8" hidden="1" x14ac:dyDescent="0.35">
      <c r="H4267" s="12"/>
    </row>
    <row r="4268" spans="8:8" hidden="1" x14ac:dyDescent="0.35">
      <c r="H4268" s="12"/>
    </row>
    <row r="4269" spans="8:8" hidden="1" x14ac:dyDescent="0.35">
      <c r="H4269" s="12"/>
    </row>
    <row r="4270" spans="8:8" hidden="1" x14ac:dyDescent="0.35">
      <c r="H4270" s="12"/>
    </row>
    <row r="4271" spans="8:8" hidden="1" x14ac:dyDescent="0.35">
      <c r="H4271" s="12"/>
    </row>
    <row r="4272" spans="8:8" hidden="1" x14ac:dyDescent="0.35">
      <c r="H4272" s="12"/>
    </row>
    <row r="4273" spans="8:8" hidden="1" x14ac:dyDescent="0.35">
      <c r="H4273" s="12"/>
    </row>
    <row r="4274" spans="8:8" hidden="1" x14ac:dyDescent="0.35">
      <c r="H4274" s="12"/>
    </row>
    <row r="4275" spans="8:8" hidden="1" x14ac:dyDescent="0.35">
      <c r="H4275" s="12"/>
    </row>
    <row r="4276" spans="8:8" hidden="1" x14ac:dyDescent="0.35">
      <c r="H4276" s="12"/>
    </row>
    <row r="4277" spans="8:8" hidden="1" x14ac:dyDescent="0.35">
      <c r="H4277" s="12"/>
    </row>
    <row r="4278" spans="8:8" hidden="1" x14ac:dyDescent="0.35">
      <c r="H4278" s="12"/>
    </row>
    <row r="4279" spans="8:8" hidden="1" x14ac:dyDescent="0.35">
      <c r="H4279" s="12"/>
    </row>
    <row r="4280" spans="8:8" hidden="1" x14ac:dyDescent="0.35">
      <c r="H4280" s="12"/>
    </row>
    <row r="4281" spans="8:8" hidden="1" x14ac:dyDescent="0.35">
      <c r="H4281" s="12"/>
    </row>
    <row r="4282" spans="8:8" hidden="1" x14ac:dyDescent="0.35">
      <c r="H4282" s="12"/>
    </row>
    <row r="4283" spans="8:8" hidden="1" x14ac:dyDescent="0.35">
      <c r="H4283" s="12"/>
    </row>
    <row r="4284" spans="8:8" hidden="1" x14ac:dyDescent="0.35">
      <c r="H4284" s="12"/>
    </row>
    <row r="4285" spans="8:8" hidden="1" x14ac:dyDescent="0.35">
      <c r="H4285" s="12"/>
    </row>
    <row r="4286" spans="8:8" hidden="1" x14ac:dyDescent="0.35">
      <c r="H4286" s="12"/>
    </row>
    <row r="4287" spans="8:8" hidden="1" x14ac:dyDescent="0.35">
      <c r="H4287" s="12"/>
    </row>
    <row r="4288" spans="8:8" hidden="1" x14ac:dyDescent="0.35">
      <c r="H4288" s="12"/>
    </row>
    <row r="4289" spans="8:8" hidden="1" x14ac:dyDescent="0.35">
      <c r="H4289" s="12"/>
    </row>
    <row r="4290" spans="8:8" hidden="1" x14ac:dyDescent="0.35">
      <c r="H4290" s="12"/>
    </row>
    <row r="4291" spans="8:8" hidden="1" x14ac:dyDescent="0.35">
      <c r="H4291" s="12"/>
    </row>
    <row r="4292" spans="8:8" hidden="1" x14ac:dyDescent="0.35">
      <c r="H4292" s="12"/>
    </row>
    <row r="4293" spans="8:8" hidden="1" x14ac:dyDescent="0.35">
      <c r="H4293" s="12"/>
    </row>
    <row r="4294" spans="8:8" hidden="1" x14ac:dyDescent="0.35">
      <c r="H4294" s="12"/>
    </row>
    <row r="4295" spans="8:8" hidden="1" x14ac:dyDescent="0.35">
      <c r="H4295" s="12"/>
    </row>
    <row r="4296" spans="8:8" hidden="1" x14ac:dyDescent="0.35">
      <c r="H4296" s="12"/>
    </row>
    <row r="4297" spans="8:8" hidden="1" x14ac:dyDescent="0.35">
      <c r="H4297" s="12"/>
    </row>
    <row r="4298" spans="8:8" hidden="1" x14ac:dyDescent="0.35">
      <c r="H4298" s="12"/>
    </row>
    <row r="4299" spans="8:8" hidden="1" x14ac:dyDescent="0.35">
      <c r="H4299" s="12"/>
    </row>
    <row r="4300" spans="8:8" hidden="1" x14ac:dyDescent="0.35">
      <c r="H4300" s="12"/>
    </row>
    <row r="4301" spans="8:8" hidden="1" x14ac:dyDescent="0.35">
      <c r="H4301" s="12"/>
    </row>
    <row r="4302" spans="8:8" hidden="1" x14ac:dyDescent="0.35">
      <c r="H4302" s="12"/>
    </row>
    <row r="4303" spans="8:8" hidden="1" x14ac:dyDescent="0.35">
      <c r="H4303" s="12"/>
    </row>
    <row r="4304" spans="8:8" hidden="1" x14ac:dyDescent="0.35">
      <c r="H4304" s="12"/>
    </row>
    <row r="4305" spans="8:8" hidden="1" x14ac:dyDescent="0.35">
      <c r="H4305" s="12"/>
    </row>
    <row r="4306" spans="8:8" hidden="1" x14ac:dyDescent="0.35">
      <c r="H4306" s="12"/>
    </row>
    <row r="4307" spans="8:8" hidden="1" x14ac:dyDescent="0.35">
      <c r="H4307" s="12"/>
    </row>
    <row r="4308" spans="8:8" hidden="1" x14ac:dyDescent="0.35">
      <c r="H4308" s="12"/>
    </row>
    <row r="4309" spans="8:8" hidden="1" x14ac:dyDescent="0.35">
      <c r="H4309" s="12"/>
    </row>
    <row r="4310" spans="8:8" hidden="1" x14ac:dyDescent="0.35">
      <c r="H4310" s="12"/>
    </row>
    <row r="4311" spans="8:8" hidden="1" x14ac:dyDescent="0.35">
      <c r="H4311" s="12"/>
    </row>
    <row r="4312" spans="8:8" hidden="1" x14ac:dyDescent="0.35">
      <c r="H4312" s="12"/>
    </row>
    <row r="4313" spans="8:8" hidden="1" x14ac:dyDescent="0.35">
      <c r="H4313" s="12"/>
    </row>
    <row r="4314" spans="8:8" hidden="1" x14ac:dyDescent="0.35">
      <c r="H4314" s="12"/>
    </row>
    <row r="4315" spans="8:8" hidden="1" x14ac:dyDescent="0.35">
      <c r="H4315" s="12"/>
    </row>
    <row r="4316" spans="8:8" hidden="1" x14ac:dyDescent="0.35">
      <c r="H4316" s="12"/>
    </row>
    <row r="4317" spans="8:8" hidden="1" x14ac:dyDescent="0.35">
      <c r="H4317" s="12"/>
    </row>
    <row r="4318" spans="8:8" hidden="1" x14ac:dyDescent="0.35">
      <c r="H4318" s="12"/>
    </row>
    <row r="4319" spans="8:8" hidden="1" x14ac:dyDescent="0.35">
      <c r="H4319" s="12"/>
    </row>
    <row r="4320" spans="8:8" hidden="1" x14ac:dyDescent="0.35">
      <c r="H4320" s="12"/>
    </row>
    <row r="4321" spans="8:8" hidden="1" x14ac:dyDescent="0.35">
      <c r="H4321" s="12"/>
    </row>
    <row r="4322" spans="8:8" hidden="1" x14ac:dyDescent="0.35">
      <c r="H4322" s="12"/>
    </row>
    <row r="4323" spans="8:8" hidden="1" x14ac:dyDescent="0.35">
      <c r="H4323" s="12"/>
    </row>
    <row r="4324" spans="8:8" hidden="1" x14ac:dyDescent="0.35">
      <c r="H4324" s="12"/>
    </row>
    <row r="4325" spans="8:8" hidden="1" x14ac:dyDescent="0.35">
      <c r="H4325" s="12"/>
    </row>
    <row r="4326" spans="8:8" hidden="1" x14ac:dyDescent="0.35">
      <c r="H4326" s="12"/>
    </row>
    <row r="4327" spans="8:8" hidden="1" x14ac:dyDescent="0.35">
      <c r="H4327" s="12"/>
    </row>
    <row r="4328" spans="8:8" hidden="1" x14ac:dyDescent="0.35">
      <c r="H4328" s="12"/>
    </row>
    <row r="4329" spans="8:8" hidden="1" x14ac:dyDescent="0.35">
      <c r="H4329" s="12"/>
    </row>
    <row r="4330" spans="8:8" hidden="1" x14ac:dyDescent="0.35">
      <c r="H4330" s="12"/>
    </row>
    <row r="4331" spans="8:8" hidden="1" x14ac:dyDescent="0.35">
      <c r="H4331" s="12"/>
    </row>
    <row r="4332" spans="8:8" hidden="1" x14ac:dyDescent="0.35">
      <c r="H4332" s="12"/>
    </row>
    <row r="4333" spans="8:8" hidden="1" x14ac:dyDescent="0.35">
      <c r="H4333" s="12"/>
    </row>
    <row r="4334" spans="8:8" hidden="1" x14ac:dyDescent="0.35">
      <c r="H4334" s="12"/>
    </row>
    <row r="4335" spans="8:8" hidden="1" x14ac:dyDescent="0.35">
      <c r="H4335" s="12"/>
    </row>
    <row r="4336" spans="8:8" hidden="1" x14ac:dyDescent="0.35">
      <c r="H4336" s="12"/>
    </row>
    <row r="4337" spans="8:8" hidden="1" x14ac:dyDescent="0.35">
      <c r="H4337" s="12"/>
    </row>
    <row r="4338" spans="8:8" hidden="1" x14ac:dyDescent="0.35">
      <c r="H4338" s="12"/>
    </row>
    <row r="4339" spans="8:8" hidden="1" x14ac:dyDescent="0.35">
      <c r="H4339" s="12"/>
    </row>
    <row r="4340" spans="8:8" hidden="1" x14ac:dyDescent="0.35">
      <c r="H4340" s="12"/>
    </row>
    <row r="4341" spans="8:8" hidden="1" x14ac:dyDescent="0.35">
      <c r="H4341" s="12"/>
    </row>
    <row r="4342" spans="8:8" hidden="1" x14ac:dyDescent="0.35">
      <c r="H4342" s="12"/>
    </row>
    <row r="4343" spans="8:8" hidden="1" x14ac:dyDescent="0.35">
      <c r="H4343" s="12"/>
    </row>
    <row r="4344" spans="8:8" hidden="1" x14ac:dyDescent="0.35">
      <c r="H4344" s="12"/>
    </row>
    <row r="4345" spans="8:8" hidden="1" x14ac:dyDescent="0.35">
      <c r="H4345" s="12"/>
    </row>
    <row r="4346" spans="8:8" hidden="1" x14ac:dyDescent="0.35">
      <c r="H4346" s="12"/>
    </row>
    <row r="4347" spans="8:8" hidden="1" x14ac:dyDescent="0.35">
      <c r="H4347" s="12"/>
    </row>
    <row r="4348" spans="8:8" hidden="1" x14ac:dyDescent="0.35">
      <c r="H4348" s="12"/>
    </row>
    <row r="4349" spans="8:8" hidden="1" x14ac:dyDescent="0.35">
      <c r="H4349" s="12"/>
    </row>
    <row r="4350" spans="8:8" hidden="1" x14ac:dyDescent="0.35">
      <c r="H4350" s="12"/>
    </row>
    <row r="4351" spans="8:8" hidden="1" x14ac:dyDescent="0.35">
      <c r="H4351" s="12"/>
    </row>
    <row r="4352" spans="8:8" hidden="1" x14ac:dyDescent="0.35">
      <c r="H4352" s="12"/>
    </row>
    <row r="4353" spans="8:8" hidden="1" x14ac:dyDescent="0.35">
      <c r="H4353" s="12"/>
    </row>
    <row r="4354" spans="8:8" hidden="1" x14ac:dyDescent="0.35">
      <c r="H4354" s="12"/>
    </row>
    <row r="4355" spans="8:8" hidden="1" x14ac:dyDescent="0.35">
      <c r="H4355" s="12"/>
    </row>
    <row r="4356" spans="8:8" hidden="1" x14ac:dyDescent="0.35">
      <c r="H4356" s="12"/>
    </row>
    <row r="4357" spans="8:8" hidden="1" x14ac:dyDescent="0.35">
      <c r="H4357" s="12"/>
    </row>
    <row r="4358" spans="8:8" hidden="1" x14ac:dyDescent="0.35">
      <c r="H4358" s="12"/>
    </row>
    <row r="4359" spans="8:8" hidden="1" x14ac:dyDescent="0.35">
      <c r="H4359" s="12"/>
    </row>
    <row r="4360" spans="8:8" hidden="1" x14ac:dyDescent="0.35">
      <c r="H4360" s="12"/>
    </row>
    <row r="4361" spans="8:8" hidden="1" x14ac:dyDescent="0.35">
      <c r="H4361" s="12"/>
    </row>
    <row r="4362" spans="8:8" hidden="1" x14ac:dyDescent="0.35">
      <c r="H4362" s="12"/>
    </row>
    <row r="4363" spans="8:8" hidden="1" x14ac:dyDescent="0.35">
      <c r="H4363" s="12"/>
    </row>
    <row r="4364" spans="8:8" hidden="1" x14ac:dyDescent="0.35">
      <c r="H4364" s="12"/>
    </row>
    <row r="4365" spans="8:8" hidden="1" x14ac:dyDescent="0.35">
      <c r="H4365" s="12"/>
    </row>
    <row r="4366" spans="8:8" hidden="1" x14ac:dyDescent="0.35">
      <c r="H4366" s="12"/>
    </row>
    <row r="4367" spans="8:8" hidden="1" x14ac:dyDescent="0.35">
      <c r="H4367" s="12"/>
    </row>
    <row r="4368" spans="8:8" hidden="1" x14ac:dyDescent="0.35">
      <c r="H4368" s="12"/>
    </row>
    <row r="4369" spans="8:8" hidden="1" x14ac:dyDescent="0.35">
      <c r="H4369" s="12"/>
    </row>
    <row r="4370" spans="8:8" hidden="1" x14ac:dyDescent="0.35">
      <c r="H4370" s="12"/>
    </row>
    <row r="4371" spans="8:8" hidden="1" x14ac:dyDescent="0.35">
      <c r="H4371" s="12"/>
    </row>
    <row r="4372" spans="8:8" hidden="1" x14ac:dyDescent="0.35">
      <c r="H4372" s="12"/>
    </row>
    <row r="4373" spans="8:8" hidden="1" x14ac:dyDescent="0.35">
      <c r="H4373" s="12"/>
    </row>
    <row r="4374" spans="8:8" hidden="1" x14ac:dyDescent="0.35">
      <c r="H4374" s="12"/>
    </row>
    <row r="4375" spans="8:8" hidden="1" x14ac:dyDescent="0.35">
      <c r="H4375" s="12"/>
    </row>
    <row r="4376" spans="8:8" hidden="1" x14ac:dyDescent="0.35">
      <c r="H4376" s="12"/>
    </row>
    <row r="4377" spans="8:8" hidden="1" x14ac:dyDescent="0.35">
      <c r="H4377" s="12"/>
    </row>
    <row r="4378" spans="8:8" hidden="1" x14ac:dyDescent="0.35">
      <c r="H4378" s="12"/>
    </row>
    <row r="4379" spans="8:8" hidden="1" x14ac:dyDescent="0.35">
      <c r="H4379" s="12"/>
    </row>
    <row r="4380" spans="8:8" hidden="1" x14ac:dyDescent="0.35">
      <c r="H4380" s="12"/>
    </row>
    <row r="4381" spans="8:8" hidden="1" x14ac:dyDescent="0.35">
      <c r="H4381" s="12"/>
    </row>
    <row r="4382" spans="8:8" hidden="1" x14ac:dyDescent="0.35">
      <c r="H4382" s="12"/>
    </row>
    <row r="4383" spans="8:8" hidden="1" x14ac:dyDescent="0.35">
      <c r="H4383" s="12"/>
    </row>
    <row r="4384" spans="8:8" hidden="1" x14ac:dyDescent="0.35">
      <c r="H4384" s="12"/>
    </row>
    <row r="4385" spans="8:8" hidden="1" x14ac:dyDescent="0.35">
      <c r="H4385" s="12"/>
    </row>
    <row r="4386" spans="8:8" hidden="1" x14ac:dyDescent="0.35">
      <c r="H4386" s="12"/>
    </row>
    <row r="4387" spans="8:8" hidden="1" x14ac:dyDescent="0.35">
      <c r="H4387" s="12"/>
    </row>
    <row r="4388" spans="8:8" hidden="1" x14ac:dyDescent="0.35">
      <c r="H4388" s="12"/>
    </row>
    <row r="4389" spans="8:8" hidden="1" x14ac:dyDescent="0.35">
      <c r="H4389" s="12"/>
    </row>
    <row r="4390" spans="8:8" hidden="1" x14ac:dyDescent="0.35">
      <c r="H4390" s="12"/>
    </row>
    <row r="4391" spans="8:8" hidden="1" x14ac:dyDescent="0.35">
      <c r="H4391" s="12"/>
    </row>
    <row r="4392" spans="8:8" hidden="1" x14ac:dyDescent="0.35">
      <c r="H4392" s="12"/>
    </row>
    <row r="4393" spans="8:8" hidden="1" x14ac:dyDescent="0.35">
      <c r="H4393" s="12"/>
    </row>
    <row r="4394" spans="8:8" hidden="1" x14ac:dyDescent="0.35">
      <c r="H4394" s="12"/>
    </row>
    <row r="4395" spans="8:8" hidden="1" x14ac:dyDescent="0.35">
      <c r="H4395" s="12"/>
    </row>
    <row r="4396" spans="8:8" hidden="1" x14ac:dyDescent="0.35">
      <c r="H4396" s="12"/>
    </row>
    <row r="4397" spans="8:8" hidden="1" x14ac:dyDescent="0.35">
      <c r="H4397" s="12"/>
    </row>
    <row r="4398" spans="8:8" hidden="1" x14ac:dyDescent="0.35">
      <c r="H4398" s="12"/>
    </row>
    <row r="4399" spans="8:8" hidden="1" x14ac:dyDescent="0.35">
      <c r="H4399" s="12"/>
    </row>
    <row r="4400" spans="8:8" hidden="1" x14ac:dyDescent="0.35">
      <c r="H4400" s="12"/>
    </row>
    <row r="4401" spans="8:8" hidden="1" x14ac:dyDescent="0.35">
      <c r="H4401" s="12"/>
    </row>
    <row r="4402" spans="8:8" hidden="1" x14ac:dyDescent="0.35">
      <c r="H4402" s="12"/>
    </row>
    <row r="4403" spans="8:8" hidden="1" x14ac:dyDescent="0.35">
      <c r="H4403" s="12"/>
    </row>
    <row r="4404" spans="8:8" hidden="1" x14ac:dyDescent="0.35">
      <c r="H4404" s="12"/>
    </row>
    <row r="4405" spans="8:8" hidden="1" x14ac:dyDescent="0.35">
      <c r="H4405" s="12"/>
    </row>
    <row r="4406" spans="8:8" hidden="1" x14ac:dyDescent="0.35">
      <c r="H4406" s="12"/>
    </row>
    <row r="4407" spans="8:8" hidden="1" x14ac:dyDescent="0.35">
      <c r="H4407" s="12"/>
    </row>
    <row r="4408" spans="8:8" hidden="1" x14ac:dyDescent="0.35">
      <c r="H4408" s="12"/>
    </row>
    <row r="4409" spans="8:8" hidden="1" x14ac:dyDescent="0.35">
      <c r="H4409" s="12"/>
    </row>
    <row r="4410" spans="8:8" hidden="1" x14ac:dyDescent="0.35">
      <c r="H4410" s="12"/>
    </row>
    <row r="4411" spans="8:8" hidden="1" x14ac:dyDescent="0.35">
      <c r="H4411" s="12"/>
    </row>
    <row r="4412" spans="8:8" hidden="1" x14ac:dyDescent="0.35">
      <c r="H4412" s="12"/>
    </row>
    <row r="4413" spans="8:8" hidden="1" x14ac:dyDescent="0.35">
      <c r="H4413" s="12"/>
    </row>
    <row r="4414" spans="8:8" hidden="1" x14ac:dyDescent="0.35">
      <c r="H4414" s="12"/>
    </row>
    <row r="4415" spans="8:8" hidden="1" x14ac:dyDescent="0.35">
      <c r="H4415" s="12"/>
    </row>
    <row r="4416" spans="8:8" hidden="1" x14ac:dyDescent="0.35">
      <c r="H4416" s="12"/>
    </row>
    <row r="4417" spans="8:8" hidden="1" x14ac:dyDescent="0.35">
      <c r="H4417" s="12"/>
    </row>
    <row r="4418" spans="8:8" hidden="1" x14ac:dyDescent="0.35">
      <c r="H4418" s="12"/>
    </row>
    <row r="4419" spans="8:8" hidden="1" x14ac:dyDescent="0.35">
      <c r="H4419" s="12"/>
    </row>
    <row r="4420" spans="8:8" hidden="1" x14ac:dyDescent="0.35">
      <c r="H4420" s="12"/>
    </row>
    <row r="4421" spans="8:8" hidden="1" x14ac:dyDescent="0.35">
      <c r="H4421" s="12"/>
    </row>
    <row r="4422" spans="8:8" hidden="1" x14ac:dyDescent="0.35">
      <c r="H4422" s="12"/>
    </row>
    <row r="4423" spans="8:8" hidden="1" x14ac:dyDescent="0.35">
      <c r="H4423" s="12"/>
    </row>
    <row r="4424" spans="8:8" hidden="1" x14ac:dyDescent="0.35">
      <c r="H4424" s="12"/>
    </row>
    <row r="4425" spans="8:8" hidden="1" x14ac:dyDescent="0.35">
      <c r="H4425" s="12"/>
    </row>
    <row r="4426" spans="8:8" hidden="1" x14ac:dyDescent="0.35">
      <c r="H4426" s="12"/>
    </row>
    <row r="4427" spans="8:8" hidden="1" x14ac:dyDescent="0.35">
      <c r="H4427" s="12"/>
    </row>
    <row r="4428" spans="8:8" hidden="1" x14ac:dyDescent="0.35">
      <c r="H4428" s="12"/>
    </row>
    <row r="4429" spans="8:8" hidden="1" x14ac:dyDescent="0.35">
      <c r="H4429" s="12"/>
    </row>
    <row r="4430" spans="8:8" hidden="1" x14ac:dyDescent="0.35">
      <c r="H4430" s="12"/>
    </row>
    <row r="4431" spans="8:8" hidden="1" x14ac:dyDescent="0.35">
      <c r="H4431" s="12"/>
    </row>
    <row r="4432" spans="8:8" hidden="1" x14ac:dyDescent="0.35">
      <c r="H4432" s="12"/>
    </row>
    <row r="4433" spans="8:8" hidden="1" x14ac:dyDescent="0.35">
      <c r="H4433" s="12"/>
    </row>
    <row r="4434" spans="8:8" hidden="1" x14ac:dyDescent="0.35">
      <c r="H4434" s="12"/>
    </row>
    <row r="4435" spans="8:8" hidden="1" x14ac:dyDescent="0.35">
      <c r="H4435" s="12"/>
    </row>
    <row r="4436" spans="8:8" hidden="1" x14ac:dyDescent="0.35">
      <c r="H4436" s="12"/>
    </row>
    <row r="4437" spans="8:8" hidden="1" x14ac:dyDescent="0.35">
      <c r="H4437" s="12"/>
    </row>
    <row r="4438" spans="8:8" hidden="1" x14ac:dyDescent="0.35">
      <c r="H4438" s="12"/>
    </row>
    <row r="4439" spans="8:8" hidden="1" x14ac:dyDescent="0.35">
      <c r="H4439" s="12"/>
    </row>
    <row r="4440" spans="8:8" hidden="1" x14ac:dyDescent="0.35">
      <c r="H4440" s="12"/>
    </row>
    <row r="4441" spans="8:8" hidden="1" x14ac:dyDescent="0.35">
      <c r="H4441" s="12"/>
    </row>
    <row r="4442" spans="8:8" hidden="1" x14ac:dyDescent="0.35">
      <c r="H4442" s="12"/>
    </row>
    <row r="4443" spans="8:8" hidden="1" x14ac:dyDescent="0.35">
      <c r="H4443" s="12"/>
    </row>
    <row r="4444" spans="8:8" hidden="1" x14ac:dyDescent="0.35">
      <c r="H4444" s="12"/>
    </row>
    <row r="4445" spans="8:8" hidden="1" x14ac:dyDescent="0.35">
      <c r="H4445" s="12"/>
    </row>
    <row r="4446" spans="8:8" hidden="1" x14ac:dyDescent="0.35">
      <c r="H4446" s="12"/>
    </row>
    <row r="4447" spans="8:8" hidden="1" x14ac:dyDescent="0.35">
      <c r="H4447" s="12"/>
    </row>
    <row r="4448" spans="8:8" hidden="1" x14ac:dyDescent="0.35">
      <c r="H4448" s="12"/>
    </row>
    <row r="4449" spans="8:8" hidden="1" x14ac:dyDescent="0.35">
      <c r="H4449" s="12"/>
    </row>
    <row r="4450" spans="8:8" hidden="1" x14ac:dyDescent="0.35">
      <c r="H4450" s="12"/>
    </row>
    <row r="4451" spans="8:8" hidden="1" x14ac:dyDescent="0.35">
      <c r="H4451" s="12"/>
    </row>
    <row r="4452" spans="8:8" hidden="1" x14ac:dyDescent="0.35">
      <c r="H4452" s="12"/>
    </row>
    <row r="4453" spans="8:8" hidden="1" x14ac:dyDescent="0.35">
      <c r="H4453" s="12"/>
    </row>
    <row r="4454" spans="8:8" hidden="1" x14ac:dyDescent="0.35">
      <c r="H4454" s="12"/>
    </row>
    <row r="4455" spans="8:8" hidden="1" x14ac:dyDescent="0.35">
      <c r="H4455" s="12"/>
    </row>
    <row r="4456" spans="8:8" hidden="1" x14ac:dyDescent="0.35">
      <c r="H4456" s="12"/>
    </row>
    <row r="4457" spans="8:8" hidden="1" x14ac:dyDescent="0.35">
      <c r="H4457" s="12"/>
    </row>
    <row r="4458" spans="8:8" hidden="1" x14ac:dyDescent="0.35">
      <c r="H4458" s="12"/>
    </row>
    <row r="4459" spans="8:8" hidden="1" x14ac:dyDescent="0.35">
      <c r="H4459" s="12"/>
    </row>
    <row r="4460" spans="8:8" hidden="1" x14ac:dyDescent="0.35">
      <c r="H4460" s="12"/>
    </row>
    <row r="4461" spans="8:8" hidden="1" x14ac:dyDescent="0.35">
      <c r="H4461" s="12"/>
    </row>
    <row r="4462" spans="8:8" hidden="1" x14ac:dyDescent="0.35">
      <c r="H4462" s="12"/>
    </row>
    <row r="4463" spans="8:8" hidden="1" x14ac:dyDescent="0.35">
      <c r="H4463" s="12"/>
    </row>
    <row r="4464" spans="8:8" hidden="1" x14ac:dyDescent="0.35">
      <c r="H4464" s="12"/>
    </row>
    <row r="4465" spans="8:8" hidden="1" x14ac:dyDescent="0.35">
      <c r="H4465" s="12"/>
    </row>
    <row r="4466" spans="8:8" hidden="1" x14ac:dyDescent="0.35">
      <c r="H4466" s="12"/>
    </row>
    <row r="4467" spans="8:8" hidden="1" x14ac:dyDescent="0.35">
      <c r="H4467" s="12"/>
    </row>
    <row r="4468" spans="8:8" hidden="1" x14ac:dyDescent="0.35">
      <c r="H4468" s="12"/>
    </row>
    <row r="4469" spans="8:8" hidden="1" x14ac:dyDescent="0.35">
      <c r="H4469" s="12"/>
    </row>
    <row r="4470" spans="8:8" hidden="1" x14ac:dyDescent="0.35">
      <c r="H4470" s="12"/>
    </row>
    <row r="4471" spans="8:8" hidden="1" x14ac:dyDescent="0.35">
      <c r="H4471" s="12"/>
    </row>
    <row r="4472" spans="8:8" hidden="1" x14ac:dyDescent="0.35">
      <c r="H4472" s="12"/>
    </row>
    <row r="4473" spans="8:8" hidden="1" x14ac:dyDescent="0.35">
      <c r="H4473" s="12"/>
    </row>
    <row r="4474" spans="8:8" hidden="1" x14ac:dyDescent="0.35">
      <c r="H4474" s="12"/>
    </row>
    <row r="4475" spans="8:8" hidden="1" x14ac:dyDescent="0.35">
      <c r="H4475" s="12"/>
    </row>
    <row r="4476" spans="8:8" hidden="1" x14ac:dyDescent="0.35">
      <c r="H4476" s="12"/>
    </row>
    <row r="4477" spans="8:8" hidden="1" x14ac:dyDescent="0.35">
      <c r="H4477" s="12"/>
    </row>
    <row r="4478" spans="8:8" hidden="1" x14ac:dyDescent="0.35">
      <c r="H4478" s="12"/>
    </row>
    <row r="4479" spans="8:8" hidden="1" x14ac:dyDescent="0.35">
      <c r="H4479" s="12"/>
    </row>
    <row r="4480" spans="8:8" hidden="1" x14ac:dyDescent="0.35">
      <c r="H4480" s="12"/>
    </row>
    <row r="4481" spans="8:8" hidden="1" x14ac:dyDescent="0.35">
      <c r="H4481" s="12"/>
    </row>
    <row r="4482" spans="8:8" hidden="1" x14ac:dyDescent="0.35">
      <c r="H4482" s="12"/>
    </row>
    <row r="4483" spans="8:8" hidden="1" x14ac:dyDescent="0.35">
      <c r="H4483" s="12"/>
    </row>
    <row r="4484" spans="8:8" hidden="1" x14ac:dyDescent="0.35">
      <c r="H4484" s="12"/>
    </row>
    <row r="4485" spans="8:8" hidden="1" x14ac:dyDescent="0.35">
      <c r="H4485" s="12"/>
    </row>
    <row r="4486" spans="8:8" hidden="1" x14ac:dyDescent="0.35">
      <c r="H4486" s="12"/>
    </row>
    <row r="4487" spans="8:8" hidden="1" x14ac:dyDescent="0.35">
      <c r="H4487" s="12"/>
    </row>
    <row r="4488" spans="8:8" hidden="1" x14ac:dyDescent="0.35">
      <c r="H4488" s="12"/>
    </row>
    <row r="4489" spans="8:8" hidden="1" x14ac:dyDescent="0.35">
      <c r="H4489" s="12"/>
    </row>
    <row r="4490" spans="8:8" hidden="1" x14ac:dyDescent="0.35">
      <c r="H4490" s="12"/>
    </row>
    <row r="4491" spans="8:8" hidden="1" x14ac:dyDescent="0.35">
      <c r="H4491" s="12"/>
    </row>
    <row r="4492" spans="8:8" hidden="1" x14ac:dyDescent="0.35">
      <c r="H4492" s="12"/>
    </row>
    <row r="4493" spans="8:8" hidden="1" x14ac:dyDescent="0.35">
      <c r="H4493" s="12"/>
    </row>
    <row r="4494" spans="8:8" hidden="1" x14ac:dyDescent="0.35">
      <c r="H4494" s="12"/>
    </row>
    <row r="4495" spans="8:8" hidden="1" x14ac:dyDescent="0.35">
      <c r="H4495" s="12"/>
    </row>
    <row r="4496" spans="8:8" hidden="1" x14ac:dyDescent="0.35">
      <c r="H4496" s="12"/>
    </row>
    <row r="4497" spans="8:8" hidden="1" x14ac:dyDescent="0.35">
      <c r="H4497" s="12"/>
    </row>
    <row r="4498" spans="8:8" hidden="1" x14ac:dyDescent="0.35">
      <c r="H4498" s="12"/>
    </row>
    <row r="4499" spans="8:8" hidden="1" x14ac:dyDescent="0.35">
      <c r="H4499" s="12"/>
    </row>
    <row r="4500" spans="8:8" hidden="1" x14ac:dyDescent="0.35">
      <c r="H4500" s="12"/>
    </row>
    <row r="4501" spans="8:8" hidden="1" x14ac:dyDescent="0.35">
      <c r="H4501" s="12"/>
    </row>
    <row r="4502" spans="8:8" hidden="1" x14ac:dyDescent="0.35">
      <c r="H4502" s="12"/>
    </row>
    <row r="4503" spans="8:8" hidden="1" x14ac:dyDescent="0.35">
      <c r="H4503" s="12"/>
    </row>
    <row r="4504" spans="8:8" hidden="1" x14ac:dyDescent="0.35">
      <c r="H4504" s="12"/>
    </row>
    <row r="4505" spans="8:8" hidden="1" x14ac:dyDescent="0.35">
      <c r="H4505" s="12"/>
    </row>
    <row r="4506" spans="8:8" hidden="1" x14ac:dyDescent="0.35">
      <c r="H4506" s="12"/>
    </row>
    <row r="4507" spans="8:8" hidden="1" x14ac:dyDescent="0.35">
      <c r="H4507" s="12"/>
    </row>
    <row r="4508" spans="8:8" hidden="1" x14ac:dyDescent="0.35">
      <c r="H4508" s="12"/>
    </row>
    <row r="4509" spans="8:8" hidden="1" x14ac:dyDescent="0.35">
      <c r="H4509" s="12"/>
    </row>
    <row r="4510" spans="8:8" hidden="1" x14ac:dyDescent="0.35">
      <c r="H4510" s="12"/>
    </row>
    <row r="4511" spans="8:8" hidden="1" x14ac:dyDescent="0.35">
      <c r="H4511" s="12"/>
    </row>
    <row r="4512" spans="8:8" hidden="1" x14ac:dyDescent="0.35">
      <c r="H4512" s="12"/>
    </row>
    <row r="4513" spans="8:8" hidden="1" x14ac:dyDescent="0.35">
      <c r="H4513" s="12"/>
    </row>
    <row r="4514" spans="8:8" hidden="1" x14ac:dyDescent="0.35">
      <c r="H4514" s="12"/>
    </row>
    <row r="4515" spans="8:8" hidden="1" x14ac:dyDescent="0.35">
      <c r="H4515" s="12"/>
    </row>
    <row r="4516" spans="8:8" hidden="1" x14ac:dyDescent="0.35">
      <c r="H4516" s="12"/>
    </row>
    <row r="4517" spans="8:8" hidden="1" x14ac:dyDescent="0.35">
      <c r="H4517" s="12"/>
    </row>
    <row r="4518" spans="8:8" hidden="1" x14ac:dyDescent="0.35">
      <c r="H4518" s="12"/>
    </row>
    <row r="4519" spans="8:8" hidden="1" x14ac:dyDescent="0.35">
      <c r="H4519" s="12"/>
    </row>
    <row r="4520" spans="8:8" hidden="1" x14ac:dyDescent="0.35">
      <c r="H4520" s="12"/>
    </row>
    <row r="4521" spans="8:8" hidden="1" x14ac:dyDescent="0.35">
      <c r="H4521" s="12"/>
    </row>
    <row r="4522" spans="8:8" hidden="1" x14ac:dyDescent="0.35">
      <c r="H4522" s="12"/>
    </row>
    <row r="4523" spans="8:8" hidden="1" x14ac:dyDescent="0.35">
      <c r="H4523" s="12"/>
    </row>
    <row r="4524" spans="8:8" hidden="1" x14ac:dyDescent="0.35">
      <c r="H4524" s="12"/>
    </row>
    <row r="4525" spans="8:8" hidden="1" x14ac:dyDescent="0.35">
      <c r="H4525" s="12"/>
    </row>
    <row r="4526" spans="8:8" hidden="1" x14ac:dyDescent="0.35">
      <c r="H4526" s="12"/>
    </row>
    <row r="4527" spans="8:8" hidden="1" x14ac:dyDescent="0.35">
      <c r="H4527" s="12"/>
    </row>
    <row r="4528" spans="8:8" hidden="1" x14ac:dyDescent="0.35">
      <c r="H4528" s="12"/>
    </row>
    <row r="4529" spans="8:8" hidden="1" x14ac:dyDescent="0.35">
      <c r="H4529" s="12"/>
    </row>
    <row r="4530" spans="8:8" hidden="1" x14ac:dyDescent="0.35">
      <c r="H4530" s="12"/>
    </row>
    <row r="4531" spans="8:8" hidden="1" x14ac:dyDescent="0.35">
      <c r="H4531" s="12"/>
    </row>
    <row r="4532" spans="8:8" hidden="1" x14ac:dyDescent="0.35">
      <c r="H4532" s="12"/>
    </row>
    <row r="4533" spans="8:8" hidden="1" x14ac:dyDescent="0.35">
      <c r="H4533" s="12"/>
    </row>
    <row r="4534" spans="8:8" hidden="1" x14ac:dyDescent="0.35">
      <c r="H4534" s="12"/>
    </row>
    <row r="4535" spans="8:8" hidden="1" x14ac:dyDescent="0.35">
      <c r="H4535" s="12"/>
    </row>
    <row r="4536" spans="8:8" hidden="1" x14ac:dyDescent="0.35">
      <c r="H4536" s="12"/>
    </row>
    <row r="4537" spans="8:8" hidden="1" x14ac:dyDescent="0.35">
      <c r="H4537" s="12"/>
    </row>
    <row r="4538" spans="8:8" hidden="1" x14ac:dyDescent="0.35">
      <c r="H4538" s="12"/>
    </row>
    <row r="4539" spans="8:8" hidden="1" x14ac:dyDescent="0.35">
      <c r="H4539" s="12"/>
    </row>
    <row r="4540" spans="8:8" hidden="1" x14ac:dyDescent="0.35">
      <c r="H4540" s="12"/>
    </row>
    <row r="4541" spans="8:8" hidden="1" x14ac:dyDescent="0.35">
      <c r="H4541" s="12"/>
    </row>
    <row r="4542" spans="8:8" hidden="1" x14ac:dyDescent="0.35">
      <c r="H4542" s="12"/>
    </row>
    <row r="4543" spans="8:8" hidden="1" x14ac:dyDescent="0.35">
      <c r="H4543" s="12"/>
    </row>
    <row r="4544" spans="8:8" hidden="1" x14ac:dyDescent="0.35">
      <c r="H4544" s="12"/>
    </row>
    <row r="4545" spans="8:8" hidden="1" x14ac:dyDescent="0.35">
      <c r="H4545" s="12"/>
    </row>
    <row r="4546" spans="8:8" hidden="1" x14ac:dyDescent="0.35">
      <c r="H4546" s="12"/>
    </row>
    <row r="4547" spans="8:8" hidden="1" x14ac:dyDescent="0.35">
      <c r="H4547" s="12"/>
    </row>
    <row r="4548" spans="8:8" hidden="1" x14ac:dyDescent="0.35">
      <c r="H4548" s="12"/>
    </row>
    <row r="4549" spans="8:8" hidden="1" x14ac:dyDescent="0.35">
      <c r="H4549" s="12"/>
    </row>
    <row r="4550" spans="8:8" hidden="1" x14ac:dyDescent="0.35">
      <c r="H4550" s="12"/>
    </row>
    <row r="4551" spans="8:8" hidden="1" x14ac:dyDescent="0.35">
      <c r="H4551" s="12"/>
    </row>
    <row r="4552" spans="8:8" hidden="1" x14ac:dyDescent="0.35">
      <c r="H4552" s="12"/>
    </row>
    <row r="4553" spans="8:8" hidden="1" x14ac:dyDescent="0.35">
      <c r="H4553" s="12"/>
    </row>
    <row r="4554" spans="8:8" hidden="1" x14ac:dyDescent="0.35">
      <c r="H4554" s="12"/>
    </row>
    <row r="4555" spans="8:8" hidden="1" x14ac:dyDescent="0.35">
      <c r="H4555" s="12"/>
    </row>
    <row r="4556" spans="8:8" hidden="1" x14ac:dyDescent="0.35">
      <c r="H4556" s="12"/>
    </row>
    <row r="4557" spans="8:8" hidden="1" x14ac:dyDescent="0.35">
      <c r="H4557" s="12"/>
    </row>
    <row r="4558" spans="8:8" hidden="1" x14ac:dyDescent="0.35">
      <c r="H4558" s="12"/>
    </row>
    <row r="4559" spans="8:8" hidden="1" x14ac:dyDescent="0.35">
      <c r="H4559" s="12"/>
    </row>
    <row r="4560" spans="8:8" hidden="1" x14ac:dyDescent="0.35">
      <c r="H4560" s="12"/>
    </row>
    <row r="4561" spans="8:8" hidden="1" x14ac:dyDescent="0.35">
      <c r="H4561" s="12"/>
    </row>
    <row r="4562" spans="8:8" hidden="1" x14ac:dyDescent="0.35">
      <c r="H4562" s="12"/>
    </row>
    <row r="4563" spans="8:8" hidden="1" x14ac:dyDescent="0.35">
      <c r="H4563" s="12"/>
    </row>
    <row r="4564" spans="8:8" hidden="1" x14ac:dyDescent="0.35">
      <c r="H4564" s="12"/>
    </row>
    <row r="4565" spans="8:8" hidden="1" x14ac:dyDescent="0.35">
      <c r="H4565" s="12"/>
    </row>
    <row r="4566" spans="8:8" hidden="1" x14ac:dyDescent="0.35">
      <c r="H4566" s="12"/>
    </row>
    <row r="4567" spans="8:8" hidden="1" x14ac:dyDescent="0.35">
      <c r="H4567" s="12"/>
    </row>
    <row r="4568" spans="8:8" hidden="1" x14ac:dyDescent="0.35">
      <c r="H4568" s="12"/>
    </row>
    <row r="4569" spans="8:8" hidden="1" x14ac:dyDescent="0.35">
      <c r="H4569" s="12"/>
    </row>
    <row r="4570" spans="8:8" hidden="1" x14ac:dyDescent="0.35">
      <c r="H4570" s="12"/>
    </row>
    <row r="4571" spans="8:8" hidden="1" x14ac:dyDescent="0.35">
      <c r="H4571" s="12"/>
    </row>
    <row r="4572" spans="8:8" hidden="1" x14ac:dyDescent="0.35">
      <c r="H4572" s="12"/>
    </row>
    <row r="4573" spans="8:8" hidden="1" x14ac:dyDescent="0.35">
      <c r="H4573" s="12"/>
    </row>
    <row r="4574" spans="8:8" hidden="1" x14ac:dyDescent="0.35">
      <c r="H4574" s="12"/>
    </row>
    <row r="4575" spans="8:8" hidden="1" x14ac:dyDescent="0.35">
      <c r="H4575" s="12"/>
    </row>
    <row r="4576" spans="8:8" hidden="1" x14ac:dyDescent="0.35">
      <c r="H4576" s="12"/>
    </row>
    <row r="4577" spans="8:8" hidden="1" x14ac:dyDescent="0.35">
      <c r="H4577" s="12"/>
    </row>
    <row r="4578" spans="8:8" hidden="1" x14ac:dyDescent="0.35">
      <c r="H4578" s="12"/>
    </row>
    <row r="4579" spans="8:8" hidden="1" x14ac:dyDescent="0.35">
      <c r="H4579" s="12"/>
    </row>
    <row r="4580" spans="8:8" hidden="1" x14ac:dyDescent="0.35">
      <c r="H4580" s="12"/>
    </row>
    <row r="4581" spans="8:8" hidden="1" x14ac:dyDescent="0.35">
      <c r="H4581" s="12"/>
    </row>
    <row r="4582" spans="8:8" hidden="1" x14ac:dyDescent="0.35">
      <c r="H4582" s="12"/>
    </row>
    <row r="4583" spans="8:8" hidden="1" x14ac:dyDescent="0.35">
      <c r="H4583" s="12"/>
    </row>
    <row r="4584" spans="8:8" hidden="1" x14ac:dyDescent="0.35">
      <c r="H4584" s="12"/>
    </row>
    <row r="4585" spans="8:8" hidden="1" x14ac:dyDescent="0.35">
      <c r="H4585" s="12"/>
    </row>
    <row r="4586" spans="8:8" hidden="1" x14ac:dyDescent="0.35">
      <c r="H4586" s="12"/>
    </row>
    <row r="4587" spans="8:8" hidden="1" x14ac:dyDescent="0.35">
      <c r="H4587" s="12"/>
    </row>
    <row r="4588" spans="8:8" hidden="1" x14ac:dyDescent="0.35">
      <c r="H4588" s="12"/>
    </row>
    <row r="4589" spans="8:8" hidden="1" x14ac:dyDescent="0.35">
      <c r="H4589" s="12"/>
    </row>
    <row r="4590" spans="8:8" hidden="1" x14ac:dyDescent="0.35">
      <c r="H4590" s="12"/>
    </row>
    <row r="4591" spans="8:8" hidden="1" x14ac:dyDescent="0.35">
      <c r="H4591" s="12"/>
    </row>
    <row r="4592" spans="8:8" hidden="1" x14ac:dyDescent="0.35">
      <c r="H4592" s="12"/>
    </row>
    <row r="4593" spans="8:8" hidden="1" x14ac:dyDescent="0.35">
      <c r="H4593" s="12"/>
    </row>
    <row r="4594" spans="8:8" hidden="1" x14ac:dyDescent="0.35">
      <c r="H4594" s="12"/>
    </row>
    <row r="4595" spans="8:8" hidden="1" x14ac:dyDescent="0.35">
      <c r="H4595" s="12"/>
    </row>
    <row r="4596" spans="8:8" hidden="1" x14ac:dyDescent="0.35">
      <c r="H4596" s="12"/>
    </row>
    <row r="4597" spans="8:8" hidden="1" x14ac:dyDescent="0.35">
      <c r="H4597" s="12"/>
    </row>
    <row r="4598" spans="8:8" hidden="1" x14ac:dyDescent="0.35">
      <c r="H4598" s="12"/>
    </row>
    <row r="4599" spans="8:8" hidden="1" x14ac:dyDescent="0.35">
      <c r="H4599" s="12"/>
    </row>
    <row r="4600" spans="8:8" hidden="1" x14ac:dyDescent="0.35">
      <c r="H4600" s="12"/>
    </row>
    <row r="4601" spans="8:8" hidden="1" x14ac:dyDescent="0.35">
      <c r="H4601" s="12"/>
    </row>
    <row r="4602" spans="8:8" hidden="1" x14ac:dyDescent="0.35">
      <c r="H4602" s="12"/>
    </row>
    <row r="4603" spans="8:8" hidden="1" x14ac:dyDescent="0.35">
      <c r="H4603" s="12"/>
    </row>
    <row r="4604" spans="8:8" hidden="1" x14ac:dyDescent="0.35">
      <c r="H4604" s="12"/>
    </row>
    <row r="4605" spans="8:8" hidden="1" x14ac:dyDescent="0.35">
      <c r="H4605" s="12"/>
    </row>
    <row r="4606" spans="8:8" hidden="1" x14ac:dyDescent="0.35">
      <c r="H4606" s="12"/>
    </row>
    <row r="4607" spans="8:8" hidden="1" x14ac:dyDescent="0.35">
      <c r="H4607" s="12"/>
    </row>
    <row r="4608" spans="8:8" hidden="1" x14ac:dyDescent="0.35">
      <c r="H4608" s="12"/>
    </row>
    <row r="4609" spans="8:8" hidden="1" x14ac:dyDescent="0.35">
      <c r="H4609" s="12"/>
    </row>
    <row r="4610" spans="8:8" hidden="1" x14ac:dyDescent="0.35">
      <c r="H4610" s="12"/>
    </row>
    <row r="4611" spans="8:8" hidden="1" x14ac:dyDescent="0.35">
      <c r="H4611" s="12"/>
    </row>
    <row r="4612" spans="8:8" hidden="1" x14ac:dyDescent="0.35">
      <c r="H4612" s="12"/>
    </row>
    <row r="4613" spans="8:8" hidden="1" x14ac:dyDescent="0.35">
      <c r="H4613" s="12"/>
    </row>
    <row r="4614" spans="8:8" hidden="1" x14ac:dyDescent="0.35">
      <c r="H4614" s="12"/>
    </row>
    <row r="4615" spans="8:8" hidden="1" x14ac:dyDescent="0.35">
      <c r="H4615" s="12"/>
    </row>
    <row r="4616" spans="8:8" hidden="1" x14ac:dyDescent="0.35">
      <c r="H4616" s="12"/>
    </row>
    <row r="4617" spans="8:8" hidden="1" x14ac:dyDescent="0.35">
      <c r="H4617" s="12"/>
    </row>
    <row r="4618" spans="8:8" hidden="1" x14ac:dyDescent="0.35">
      <c r="H4618" s="12"/>
    </row>
    <row r="4619" spans="8:8" hidden="1" x14ac:dyDescent="0.35">
      <c r="H4619" s="12"/>
    </row>
    <row r="4620" spans="8:8" hidden="1" x14ac:dyDescent="0.35">
      <c r="H4620" s="12"/>
    </row>
    <row r="4621" spans="8:8" hidden="1" x14ac:dyDescent="0.35">
      <c r="H4621" s="12"/>
    </row>
    <row r="4622" spans="8:8" hidden="1" x14ac:dyDescent="0.35">
      <c r="H4622" s="12"/>
    </row>
    <row r="4623" spans="8:8" hidden="1" x14ac:dyDescent="0.35">
      <c r="H4623" s="12"/>
    </row>
    <row r="4624" spans="8:8" hidden="1" x14ac:dyDescent="0.35">
      <c r="H4624" s="12"/>
    </row>
    <row r="4625" spans="8:8" hidden="1" x14ac:dyDescent="0.35">
      <c r="H4625" s="12"/>
    </row>
    <row r="4626" spans="8:8" hidden="1" x14ac:dyDescent="0.35">
      <c r="H4626" s="12"/>
    </row>
    <row r="4627" spans="8:8" hidden="1" x14ac:dyDescent="0.35">
      <c r="H4627" s="12"/>
    </row>
    <row r="4628" spans="8:8" hidden="1" x14ac:dyDescent="0.35">
      <c r="H4628" s="12"/>
    </row>
    <row r="4629" spans="8:8" hidden="1" x14ac:dyDescent="0.35">
      <c r="H4629" s="12"/>
    </row>
    <row r="4630" spans="8:8" hidden="1" x14ac:dyDescent="0.35">
      <c r="H4630" s="12"/>
    </row>
    <row r="4631" spans="8:8" hidden="1" x14ac:dyDescent="0.35">
      <c r="H4631" s="12"/>
    </row>
    <row r="4632" spans="8:8" hidden="1" x14ac:dyDescent="0.35">
      <c r="H4632" s="12"/>
    </row>
    <row r="4633" spans="8:8" hidden="1" x14ac:dyDescent="0.35">
      <c r="H4633" s="12"/>
    </row>
    <row r="4634" spans="8:8" hidden="1" x14ac:dyDescent="0.35">
      <c r="H4634" s="12"/>
    </row>
    <row r="4635" spans="8:8" hidden="1" x14ac:dyDescent="0.35">
      <c r="H4635" s="12"/>
    </row>
    <row r="4636" spans="8:8" hidden="1" x14ac:dyDescent="0.35">
      <c r="H4636" s="12"/>
    </row>
    <row r="4637" spans="8:8" hidden="1" x14ac:dyDescent="0.35">
      <c r="H4637" s="12"/>
    </row>
    <row r="4638" spans="8:8" hidden="1" x14ac:dyDescent="0.35">
      <c r="H4638" s="12"/>
    </row>
    <row r="4639" spans="8:8" hidden="1" x14ac:dyDescent="0.35">
      <c r="H4639" s="12"/>
    </row>
    <row r="4640" spans="8:8" hidden="1" x14ac:dyDescent="0.35">
      <c r="H4640" s="12"/>
    </row>
    <row r="4641" spans="8:8" hidden="1" x14ac:dyDescent="0.35">
      <c r="H4641" s="12"/>
    </row>
    <row r="4642" spans="8:8" hidden="1" x14ac:dyDescent="0.35">
      <c r="H4642" s="12"/>
    </row>
    <row r="4643" spans="8:8" hidden="1" x14ac:dyDescent="0.35">
      <c r="H4643" s="12"/>
    </row>
    <row r="4644" spans="8:8" hidden="1" x14ac:dyDescent="0.35">
      <c r="H4644" s="12"/>
    </row>
    <row r="4645" spans="8:8" hidden="1" x14ac:dyDescent="0.35">
      <c r="H4645" s="12"/>
    </row>
    <row r="4646" spans="8:8" hidden="1" x14ac:dyDescent="0.35">
      <c r="H4646" s="12"/>
    </row>
    <row r="4647" spans="8:8" hidden="1" x14ac:dyDescent="0.35">
      <c r="H4647" s="12"/>
    </row>
    <row r="4648" spans="8:8" hidden="1" x14ac:dyDescent="0.35">
      <c r="H4648" s="12"/>
    </row>
    <row r="4649" spans="8:8" hidden="1" x14ac:dyDescent="0.35">
      <c r="H4649" s="12"/>
    </row>
    <row r="4650" spans="8:8" hidden="1" x14ac:dyDescent="0.35">
      <c r="H4650" s="12"/>
    </row>
    <row r="4651" spans="8:8" hidden="1" x14ac:dyDescent="0.35">
      <c r="H4651" s="12"/>
    </row>
    <row r="4652" spans="8:8" hidden="1" x14ac:dyDescent="0.35">
      <c r="H4652" s="12"/>
    </row>
    <row r="4653" spans="8:8" hidden="1" x14ac:dyDescent="0.35">
      <c r="H4653" s="12"/>
    </row>
    <row r="4654" spans="8:8" hidden="1" x14ac:dyDescent="0.35">
      <c r="H4654" s="12"/>
    </row>
    <row r="4655" spans="8:8" hidden="1" x14ac:dyDescent="0.35">
      <c r="H4655" s="12"/>
    </row>
    <row r="4656" spans="8:8" hidden="1" x14ac:dyDescent="0.35">
      <c r="H4656" s="12"/>
    </row>
    <row r="4657" spans="8:8" hidden="1" x14ac:dyDescent="0.35">
      <c r="H4657" s="12"/>
    </row>
    <row r="4658" spans="8:8" hidden="1" x14ac:dyDescent="0.35">
      <c r="H4658" s="12"/>
    </row>
    <row r="4659" spans="8:8" hidden="1" x14ac:dyDescent="0.35">
      <c r="H4659" s="12"/>
    </row>
    <row r="4660" spans="8:8" hidden="1" x14ac:dyDescent="0.35">
      <c r="H4660" s="12"/>
    </row>
    <row r="4661" spans="8:8" hidden="1" x14ac:dyDescent="0.35">
      <c r="H4661" s="12"/>
    </row>
    <row r="4662" spans="8:8" hidden="1" x14ac:dyDescent="0.35">
      <c r="H4662" s="12"/>
    </row>
    <row r="4663" spans="8:8" hidden="1" x14ac:dyDescent="0.35">
      <c r="H4663" s="12"/>
    </row>
    <row r="4664" spans="8:8" hidden="1" x14ac:dyDescent="0.35">
      <c r="H4664" s="12"/>
    </row>
    <row r="4665" spans="8:8" hidden="1" x14ac:dyDescent="0.35">
      <c r="H4665" s="12"/>
    </row>
    <row r="4666" spans="8:8" hidden="1" x14ac:dyDescent="0.35">
      <c r="H4666" s="12"/>
    </row>
    <row r="4667" spans="8:8" hidden="1" x14ac:dyDescent="0.35">
      <c r="H4667" s="12"/>
    </row>
    <row r="4668" spans="8:8" hidden="1" x14ac:dyDescent="0.35">
      <c r="H4668" s="12"/>
    </row>
    <row r="4669" spans="8:8" hidden="1" x14ac:dyDescent="0.35">
      <c r="H4669" s="12"/>
    </row>
    <row r="4670" spans="8:8" hidden="1" x14ac:dyDescent="0.35">
      <c r="H4670" s="12"/>
    </row>
    <row r="4671" spans="8:8" hidden="1" x14ac:dyDescent="0.35">
      <c r="H4671" s="12"/>
    </row>
    <row r="4672" spans="8:8" hidden="1" x14ac:dyDescent="0.35">
      <c r="H4672" s="12"/>
    </row>
    <row r="4673" spans="8:8" hidden="1" x14ac:dyDescent="0.35">
      <c r="H4673" s="12"/>
    </row>
    <row r="4674" spans="8:8" hidden="1" x14ac:dyDescent="0.35">
      <c r="H4674" s="12"/>
    </row>
    <row r="4675" spans="8:8" hidden="1" x14ac:dyDescent="0.35">
      <c r="H4675" s="12"/>
    </row>
    <row r="4676" spans="8:8" hidden="1" x14ac:dyDescent="0.35">
      <c r="H4676" s="12"/>
    </row>
    <row r="4677" spans="8:8" hidden="1" x14ac:dyDescent="0.35">
      <c r="H4677" s="12"/>
    </row>
    <row r="4678" spans="8:8" hidden="1" x14ac:dyDescent="0.35">
      <c r="H4678" s="12"/>
    </row>
    <row r="4679" spans="8:8" hidden="1" x14ac:dyDescent="0.35">
      <c r="H4679" s="12"/>
    </row>
    <row r="4680" spans="8:8" hidden="1" x14ac:dyDescent="0.35">
      <c r="H4680" s="12"/>
    </row>
    <row r="4681" spans="8:8" hidden="1" x14ac:dyDescent="0.35">
      <c r="H4681" s="12"/>
    </row>
    <row r="4682" spans="8:8" hidden="1" x14ac:dyDescent="0.35">
      <c r="H4682" s="12"/>
    </row>
    <row r="4683" spans="8:8" hidden="1" x14ac:dyDescent="0.35">
      <c r="H4683" s="12"/>
    </row>
    <row r="4684" spans="8:8" hidden="1" x14ac:dyDescent="0.35">
      <c r="H4684" s="12"/>
    </row>
    <row r="4685" spans="8:8" hidden="1" x14ac:dyDescent="0.35">
      <c r="H4685" s="12"/>
    </row>
    <row r="4686" spans="8:8" hidden="1" x14ac:dyDescent="0.35">
      <c r="H4686" s="12"/>
    </row>
    <row r="4687" spans="8:8" hidden="1" x14ac:dyDescent="0.35">
      <c r="H4687" s="12"/>
    </row>
    <row r="4688" spans="8:8" hidden="1" x14ac:dyDescent="0.35">
      <c r="H4688" s="12"/>
    </row>
    <row r="4689" spans="8:8" hidden="1" x14ac:dyDescent="0.35">
      <c r="H4689" s="12"/>
    </row>
    <row r="4690" spans="8:8" hidden="1" x14ac:dyDescent="0.35">
      <c r="H4690" s="12"/>
    </row>
    <row r="4691" spans="8:8" hidden="1" x14ac:dyDescent="0.35">
      <c r="H4691" s="12"/>
    </row>
    <row r="4692" spans="8:8" hidden="1" x14ac:dyDescent="0.35">
      <c r="H4692" s="12"/>
    </row>
    <row r="4693" spans="8:8" hidden="1" x14ac:dyDescent="0.35">
      <c r="H4693" s="12"/>
    </row>
    <row r="4694" spans="8:8" hidden="1" x14ac:dyDescent="0.35">
      <c r="H4694" s="12"/>
    </row>
    <row r="4695" spans="8:8" hidden="1" x14ac:dyDescent="0.35">
      <c r="H4695" s="12"/>
    </row>
    <row r="4696" spans="8:8" hidden="1" x14ac:dyDescent="0.35">
      <c r="H4696" s="12"/>
    </row>
    <row r="4697" spans="8:8" hidden="1" x14ac:dyDescent="0.35">
      <c r="H4697" s="12"/>
    </row>
    <row r="4698" spans="8:8" hidden="1" x14ac:dyDescent="0.35">
      <c r="H4698" s="12"/>
    </row>
    <row r="4699" spans="8:8" hidden="1" x14ac:dyDescent="0.35">
      <c r="H4699" s="12"/>
    </row>
    <row r="4700" spans="8:8" hidden="1" x14ac:dyDescent="0.35">
      <c r="H4700" s="12"/>
    </row>
    <row r="4701" spans="8:8" hidden="1" x14ac:dyDescent="0.35">
      <c r="H4701" s="12"/>
    </row>
    <row r="4702" spans="8:8" hidden="1" x14ac:dyDescent="0.35">
      <c r="H4702" s="12"/>
    </row>
    <row r="4703" spans="8:8" hidden="1" x14ac:dyDescent="0.35">
      <c r="H4703" s="12"/>
    </row>
    <row r="4704" spans="8:8" hidden="1" x14ac:dyDescent="0.35">
      <c r="H4704" s="12"/>
    </row>
    <row r="4705" spans="8:8" hidden="1" x14ac:dyDescent="0.35">
      <c r="H4705" s="12"/>
    </row>
    <row r="4706" spans="8:8" hidden="1" x14ac:dyDescent="0.35">
      <c r="H4706" s="12"/>
    </row>
    <row r="4707" spans="8:8" hidden="1" x14ac:dyDescent="0.35">
      <c r="H4707" s="12"/>
    </row>
    <row r="4708" spans="8:8" hidden="1" x14ac:dyDescent="0.35">
      <c r="H4708" s="12"/>
    </row>
    <row r="4709" spans="8:8" hidden="1" x14ac:dyDescent="0.35">
      <c r="H4709" s="12"/>
    </row>
    <row r="4710" spans="8:8" hidden="1" x14ac:dyDescent="0.35">
      <c r="H4710" s="12"/>
    </row>
    <row r="4711" spans="8:8" hidden="1" x14ac:dyDescent="0.35">
      <c r="H4711" s="12"/>
    </row>
    <row r="4712" spans="8:8" hidden="1" x14ac:dyDescent="0.35">
      <c r="H4712" s="12"/>
    </row>
    <row r="4713" spans="8:8" hidden="1" x14ac:dyDescent="0.35">
      <c r="H4713" s="12"/>
    </row>
    <row r="4714" spans="8:8" hidden="1" x14ac:dyDescent="0.35">
      <c r="H4714" s="12"/>
    </row>
    <row r="4715" spans="8:8" hidden="1" x14ac:dyDescent="0.35">
      <c r="H4715" s="12"/>
    </row>
    <row r="4716" spans="8:8" hidden="1" x14ac:dyDescent="0.35">
      <c r="H4716" s="12"/>
    </row>
    <row r="4717" spans="8:8" hidden="1" x14ac:dyDescent="0.35">
      <c r="H4717" s="12"/>
    </row>
    <row r="4718" spans="8:8" hidden="1" x14ac:dyDescent="0.35">
      <c r="H4718" s="12"/>
    </row>
    <row r="4719" spans="8:8" hidden="1" x14ac:dyDescent="0.35">
      <c r="H4719" s="12"/>
    </row>
    <row r="4720" spans="8:8" hidden="1" x14ac:dyDescent="0.35">
      <c r="H4720" s="12"/>
    </row>
    <row r="4721" spans="8:8" hidden="1" x14ac:dyDescent="0.35">
      <c r="H4721" s="12"/>
    </row>
    <row r="4722" spans="8:8" hidden="1" x14ac:dyDescent="0.35">
      <c r="H4722" s="12"/>
    </row>
    <row r="4723" spans="8:8" hidden="1" x14ac:dyDescent="0.35">
      <c r="H4723" s="12"/>
    </row>
    <row r="4724" spans="8:8" hidden="1" x14ac:dyDescent="0.35">
      <c r="H4724" s="12"/>
    </row>
    <row r="4725" spans="8:8" hidden="1" x14ac:dyDescent="0.35">
      <c r="H4725" s="12"/>
    </row>
    <row r="4726" spans="8:8" hidden="1" x14ac:dyDescent="0.35">
      <c r="H4726" s="12"/>
    </row>
    <row r="4727" spans="8:8" hidden="1" x14ac:dyDescent="0.35">
      <c r="H4727" s="12"/>
    </row>
    <row r="4728" spans="8:8" hidden="1" x14ac:dyDescent="0.35">
      <c r="H4728" s="12"/>
    </row>
    <row r="4729" spans="8:8" hidden="1" x14ac:dyDescent="0.35">
      <c r="H4729" s="12"/>
    </row>
    <row r="4730" spans="8:8" hidden="1" x14ac:dyDescent="0.35">
      <c r="H4730" s="12"/>
    </row>
    <row r="4731" spans="8:8" hidden="1" x14ac:dyDescent="0.35">
      <c r="H4731" s="12"/>
    </row>
    <row r="4732" spans="8:8" hidden="1" x14ac:dyDescent="0.35">
      <c r="H4732" s="12"/>
    </row>
    <row r="4733" spans="8:8" hidden="1" x14ac:dyDescent="0.35">
      <c r="H4733" s="12"/>
    </row>
    <row r="4734" spans="8:8" hidden="1" x14ac:dyDescent="0.35">
      <c r="H4734" s="12"/>
    </row>
    <row r="4735" spans="8:8" hidden="1" x14ac:dyDescent="0.35">
      <c r="H4735" s="12"/>
    </row>
    <row r="4736" spans="8:8" hidden="1" x14ac:dyDescent="0.35">
      <c r="H4736" s="12"/>
    </row>
    <row r="4737" spans="8:8" hidden="1" x14ac:dyDescent="0.35">
      <c r="H4737" s="12"/>
    </row>
    <row r="4738" spans="8:8" hidden="1" x14ac:dyDescent="0.35">
      <c r="H4738" s="12"/>
    </row>
    <row r="4739" spans="8:8" hidden="1" x14ac:dyDescent="0.35">
      <c r="H4739" s="12"/>
    </row>
    <row r="4740" spans="8:8" hidden="1" x14ac:dyDescent="0.35">
      <c r="H4740" s="12"/>
    </row>
    <row r="4741" spans="8:8" hidden="1" x14ac:dyDescent="0.35">
      <c r="H4741" s="12"/>
    </row>
    <row r="4742" spans="8:8" hidden="1" x14ac:dyDescent="0.35">
      <c r="H4742" s="12"/>
    </row>
    <row r="4743" spans="8:8" hidden="1" x14ac:dyDescent="0.35">
      <c r="H4743" s="12"/>
    </row>
    <row r="4744" spans="8:8" hidden="1" x14ac:dyDescent="0.35">
      <c r="H4744" s="12"/>
    </row>
    <row r="4745" spans="8:8" hidden="1" x14ac:dyDescent="0.35">
      <c r="H4745" s="12"/>
    </row>
    <row r="4746" spans="8:8" hidden="1" x14ac:dyDescent="0.35">
      <c r="H4746" s="12"/>
    </row>
    <row r="4747" spans="8:8" hidden="1" x14ac:dyDescent="0.35">
      <c r="H4747" s="12"/>
    </row>
    <row r="4748" spans="8:8" hidden="1" x14ac:dyDescent="0.35">
      <c r="H4748" s="12"/>
    </row>
    <row r="4749" spans="8:8" hidden="1" x14ac:dyDescent="0.35">
      <c r="H4749" s="12"/>
    </row>
    <row r="4750" spans="8:8" hidden="1" x14ac:dyDescent="0.35">
      <c r="H4750" s="12"/>
    </row>
    <row r="4751" spans="8:8" hidden="1" x14ac:dyDescent="0.35">
      <c r="H4751" s="12"/>
    </row>
    <row r="4752" spans="8:8" hidden="1" x14ac:dyDescent="0.35">
      <c r="H4752" s="12"/>
    </row>
    <row r="4753" spans="8:8" hidden="1" x14ac:dyDescent="0.35">
      <c r="H4753" s="12"/>
    </row>
    <row r="4754" spans="8:8" hidden="1" x14ac:dyDescent="0.35">
      <c r="H4754" s="12"/>
    </row>
    <row r="4755" spans="8:8" hidden="1" x14ac:dyDescent="0.35">
      <c r="H4755" s="12"/>
    </row>
    <row r="4756" spans="8:8" hidden="1" x14ac:dyDescent="0.35">
      <c r="H4756" s="12"/>
    </row>
    <row r="4757" spans="8:8" hidden="1" x14ac:dyDescent="0.35">
      <c r="H4757" s="12"/>
    </row>
    <row r="4758" spans="8:8" hidden="1" x14ac:dyDescent="0.35">
      <c r="H4758" s="12"/>
    </row>
    <row r="4759" spans="8:8" hidden="1" x14ac:dyDescent="0.35">
      <c r="H4759" s="12"/>
    </row>
    <row r="4760" spans="8:8" hidden="1" x14ac:dyDescent="0.35">
      <c r="H4760" s="12"/>
    </row>
    <row r="4761" spans="8:8" hidden="1" x14ac:dyDescent="0.35">
      <c r="H4761" s="12"/>
    </row>
    <row r="4762" spans="8:8" hidden="1" x14ac:dyDescent="0.35">
      <c r="H4762" s="12"/>
    </row>
    <row r="4763" spans="8:8" hidden="1" x14ac:dyDescent="0.35">
      <c r="H4763" s="12"/>
    </row>
    <row r="4764" spans="8:8" hidden="1" x14ac:dyDescent="0.35">
      <c r="H4764" s="12"/>
    </row>
    <row r="4765" spans="8:8" hidden="1" x14ac:dyDescent="0.35">
      <c r="H4765" s="12"/>
    </row>
    <row r="4766" spans="8:8" hidden="1" x14ac:dyDescent="0.35">
      <c r="H4766" s="12"/>
    </row>
    <row r="4767" spans="8:8" hidden="1" x14ac:dyDescent="0.35">
      <c r="H4767" s="12"/>
    </row>
    <row r="4768" spans="8:8" hidden="1" x14ac:dyDescent="0.35">
      <c r="H4768" s="12"/>
    </row>
    <row r="4769" spans="8:8" hidden="1" x14ac:dyDescent="0.35">
      <c r="H4769" s="12"/>
    </row>
    <row r="4770" spans="8:8" hidden="1" x14ac:dyDescent="0.35">
      <c r="H4770" s="12"/>
    </row>
    <row r="4771" spans="8:8" hidden="1" x14ac:dyDescent="0.35">
      <c r="H4771" s="12"/>
    </row>
    <row r="4772" spans="8:8" hidden="1" x14ac:dyDescent="0.35">
      <c r="H4772" s="12"/>
    </row>
    <row r="4773" spans="8:8" hidden="1" x14ac:dyDescent="0.35">
      <c r="H4773" s="12"/>
    </row>
    <row r="4774" spans="8:8" hidden="1" x14ac:dyDescent="0.35">
      <c r="H4774" s="12"/>
    </row>
    <row r="4775" spans="8:8" hidden="1" x14ac:dyDescent="0.35">
      <c r="H4775" s="12"/>
    </row>
    <row r="4776" spans="8:8" hidden="1" x14ac:dyDescent="0.35">
      <c r="H4776" s="12"/>
    </row>
    <row r="4777" spans="8:8" hidden="1" x14ac:dyDescent="0.35">
      <c r="H4777" s="12"/>
    </row>
    <row r="4778" spans="8:8" hidden="1" x14ac:dyDescent="0.35">
      <c r="H4778" s="12"/>
    </row>
    <row r="4779" spans="8:8" hidden="1" x14ac:dyDescent="0.35">
      <c r="H4779" s="12"/>
    </row>
    <row r="4780" spans="8:8" hidden="1" x14ac:dyDescent="0.35">
      <c r="H4780" s="12"/>
    </row>
    <row r="4781" spans="8:8" hidden="1" x14ac:dyDescent="0.35">
      <c r="H4781" s="12"/>
    </row>
    <row r="4782" spans="8:8" hidden="1" x14ac:dyDescent="0.35">
      <c r="H4782" s="12"/>
    </row>
    <row r="4783" spans="8:8" hidden="1" x14ac:dyDescent="0.35">
      <c r="H4783" s="12"/>
    </row>
    <row r="4784" spans="8:8" hidden="1" x14ac:dyDescent="0.35">
      <c r="H4784" s="12"/>
    </row>
    <row r="4785" spans="8:8" hidden="1" x14ac:dyDescent="0.35">
      <c r="H4785" s="12"/>
    </row>
    <row r="4786" spans="8:8" hidden="1" x14ac:dyDescent="0.35">
      <c r="H4786" s="12"/>
    </row>
    <row r="4787" spans="8:8" hidden="1" x14ac:dyDescent="0.35">
      <c r="H4787" s="12"/>
    </row>
    <row r="4788" spans="8:8" hidden="1" x14ac:dyDescent="0.35">
      <c r="H4788" s="12"/>
    </row>
    <row r="4789" spans="8:8" hidden="1" x14ac:dyDescent="0.35">
      <c r="H4789" s="12"/>
    </row>
    <row r="4790" spans="8:8" hidden="1" x14ac:dyDescent="0.35">
      <c r="H4790" s="12"/>
    </row>
    <row r="4791" spans="8:8" hidden="1" x14ac:dyDescent="0.35">
      <c r="H4791" s="12"/>
    </row>
    <row r="4792" spans="8:8" hidden="1" x14ac:dyDescent="0.35">
      <c r="H4792" s="12"/>
    </row>
    <row r="4793" spans="8:8" hidden="1" x14ac:dyDescent="0.35">
      <c r="H4793" s="12"/>
    </row>
    <row r="4794" spans="8:8" hidden="1" x14ac:dyDescent="0.35">
      <c r="H4794" s="12"/>
    </row>
    <row r="4795" spans="8:8" hidden="1" x14ac:dyDescent="0.35">
      <c r="H4795" s="12"/>
    </row>
    <row r="4796" spans="8:8" hidden="1" x14ac:dyDescent="0.35">
      <c r="H4796" s="12"/>
    </row>
    <row r="4797" spans="8:8" hidden="1" x14ac:dyDescent="0.35">
      <c r="H4797" s="12"/>
    </row>
    <row r="4798" spans="8:8" hidden="1" x14ac:dyDescent="0.35">
      <c r="H4798" s="12"/>
    </row>
    <row r="4799" spans="8:8" hidden="1" x14ac:dyDescent="0.35">
      <c r="H4799" s="12"/>
    </row>
    <row r="4800" spans="8:8" hidden="1" x14ac:dyDescent="0.35">
      <c r="H4800" s="12"/>
    </row>
    <row r="4801" spans="8:8" hidden="1" x14ac:dyDescent="0.35">
      <c r="H4801" s="12"/>
    </row>
    <row r="4802" spans="8:8" hidden="1" x14ac:dyDescent="0.35">
      <c r="H4802" s="12"/>
    </row>
    <row r="4803" spans="8:8" hidden="1" x14ac:dyDescent="0.35">
      <c r="H4803" s="12"/>
    </row>
    <row r="4804" spans="8:8" hidden="1" x14ac:dyDescent="0.35">
      <c r="H4804" s="12"/>
    </row>
    <row r="4805" spans="8:8" hidden="1" x14ac:dyDescent="0.35">
      <c r="H4805" s="12"/>
    </row>
    <row r="4806" spans="8:8" hidden="1" x14ac:dyDescent="0.35">
      <c r="H4806" s="12"/>
    </row>
    <row r="4807" spans="8:8" hidden="1" x14ac:dyDescent="0.35">
      <c r="H4807" s="12"/>
    </row>
    <row r="4808" spans="8:8" hidden="1" x14ac:dyDescent="0.35">
      <c r="H4808" s="12"/>
    </row>
    <row r="4809" spans="8:8" hidden="1" x14ac:dyDescent="0.35">
      <c r="H4809" s="12"/>
    </row>
    <row r="4810" spans="8:8" hidden="1" x14ac:dyDescent="0.35">
      <c r="H4810" s="12"/>
    </row>
    <row r="4811" spans="8:8" hidden="1" x14ac:dyDescent="0.35">
      <c r="H4811" s="12"/>
    </row>
    <row r="4812" spans="8:8" hidden="1" x14ac:dyDescent="0.35">
      <c r="H4812" s="12"/>
    </row>
    <row r="4813" spans="8:8" hidden="1" x14ac:dyDescent="0.35">
      <c r="H4813" s="12"/>
    </row>
    <row r="4814" spans="8:8" hidden="1" x14ac:dyDescent="0.35">
      <c r="H4814" s="12"/>
    </row>
    <row r="4815" spans="8:8" hidden="1" x14ac:dyDescent="0.35">
      <c r="H4815" s="12"/>
    </row>
    <row r="4816" spans="8:8" hidden="1" x14ac:dyDescent="0.35">
      <c r="H4816" s="12"/>
    </row>
    <row r="4817" spans="8:8" hidden="1" x14ac:dyDescent="0.35">
      <c r="H4817" s="12"/>
    </row>
    <row r="4818" spans="8:8" hidden="1" x14ac:dyDescent="0.35">
      <c r="H4818" s="12"/>
    </row>
    <row r="4819" spans="8:8" hidden="1" x14ac:dyDescent="0.35">
      <c r="H4819" s="12"/>
    </row>
    <row r="4820" spans="8:8" hidden="1" x14ac:dyDescent="0.35">
      <c r="H4820" s="12"/>
    </row>
    <row r="4821" spans="8:8" hidden="1" x14ac:dyDescent="0.35">
      <c r="H4821" s="12"/>
    </row>
    <row r="4822" spans="8:8" hidden="1" x14ac:dyDescent="0.35">
      <c r="H4822" s="12"/>
    </row>
    <row r="4823" spans="8:8" hidden="1" x14ac:dyDescent="0.35">
      <c r="H4823" s="12"/>
    </row>
    <row r="4824" spans="8:8" hidden="1" x14ac:dyDescent="0.35">
      <c r="H4824" s="12"/>
    </row>
    <row r="4825" spans="8:8" hidden="1" x14ac:dyDescent="0.35">
      <c r="H4825" s="12"/>
    </row>
    <row r="4826" spans="8:8" hidden="1" x14ac:dyDescent="0.35">
      <c r="H4826" s="12"/>
    </row>
    <row r="4827" spans="8:8" hidden="1" x14ac:dyDescent="0.35">
      <c r="H4827" s="12"/>
    </row>
    <row r="4828" spans="8:8" hidden="1" x14ac:dyDescent="0.35">
      <c r="H4828" s="12"/>
    </row>
    <row r="4829" spans="8:8" hidden="1" x14ac:dyDescent="0.35">
      <c r="H4829" s="12"/>
    </row>
    <row r="4830" spans="8:8" hidden="1" x14ac:dyDescent="0.35">
      <c r="H4830" s="12"/>
    </row>
    <row r="4831" spans="8:8" hidden="1" x14ac:dyDescent="0.35">
      <c r="H4831" s="12"/>
    </row>
    <row r="4832" spans="8:8" hidden="1" x14ac:dyDescent="0.35">
      <c r="H4832" s="12"/>
    </row>
    <row r="4833" spans="8:8" hidden="1" x14ac:dyDescent="0.35">
      <c r="H4833" s="12"/>
    </row>
    <row r="4834" spans="8:8" hidden="1" x14ac:dyDescent="0.35">
      <c r="H4834" s="12"/>
    </row>
    <row r="4835" spans="8:8" hidden="1" x14ac:dyDescent="0.35">
      <c r="H4835" s="12"/>
    </row>
    <row r="4836" spans="8:8" hidden="1" x14ac:dyDescent="0.35">
      <c r="H4836" s="12"/>
    </row>
    <row r="4837" spans="8:8" hidden="1" x14ac:dyDescent="0.35">
      <c r="H4837" s="12"/>
    </row>
    <row r="4838" spans="8:8" hidden="1" x14ac:dyDescent="0.35">
      <c r="H4838" s="12"/>
    </row>
    <row r="4839" spans="8:8" hidden="1" x14ac:dyDescent="0.35">
      <c r="H4839" s="12"/>
    </row>
    <row r="4840" spans="8:8" hidden="1" x14ac:dyDescent="0.35">
      <c r="H4840" s="12"/>
    </row>
    <row r="4841" spans="8:8" hidden="1" x14ac:dyDescent="0.35">
      <c r="H4841" s="12"/>
    </row>
    <row r="4842" spans="8:8" hidden="1" x14ac:dyDescent="0.35">
      <c r="H4842" s="12"/>
    </row>
    <row r="4843" spans="8:8" hidden="1" x14ac:dyDescent="0.35">
      <c r="H4843" s="12"/>
    </row>
    <row r="4844" spans="8:8" hidden="1" x14ac:dyDescent="0.35">
      <c r="H4844" s="12"/>
    </row>
    <row r="4845" spans="8:8" hidden="1" x14ac:dyDescent="0.35">
      <c r="H4845" s="12"/>
    </row>
    <row r="4846" spans="8:8" hidden="1" x14ac:dyDescent="0.35">
      <c r="H4846" s="12"/>
    </row>
    <row r="4847" spans="8:8" hidden="1" x14ac:dyDescent="0.35">
      <c r="H4847" s="12"/>
    </row>
    <row r="4848" spans="8:8" hidden="1" x14ac:dyDescent="0.35">
      <c r="H4848" s="12"/>
    </row>
    <row r="4849" spans="8:8" hidden="1" x14ac:dyDescent="0.35">
      <c r="H4849" s="12"/>
    </row>
    <row r="4850" spans="8:8" hidden="1" x14ac:dyDescent="0.35">
      <c r="H4850" s="12"/>
    </row>
    <row r="4851" spans="8:8" hidden="1" x14ac:dyDescent="0.35">
      <c r="H4851" s="12"/>
    </row>
    <row r="4852" spans="8:8" hidden="1" x14ac:dyDescent="0.35">
      <c r="H4852" s="12"/>
    </row>
    <row r="4853" spans="8:8" hidden="1" x14ac:dyDescent="0.35">
      <c r="H4853" s="12"/>
    </row>
    <row r="4854" spans="8:8" hidden="1" x14ac:dyDescent="0.35">
      <c r="H4854" s="12"/>
    </row>
    <row r="4855" spans="8:8" hidden="1" x14ac:dyDescent="0.35">
      <c r="H4855" s="12"/>
    </row>
    <row r="4856" spans="8:8" hidden="1" x14ac:dyDescent="0.35">
      <c r="H4856" s="12"/>
    </row>
    <row r="4857" spans="8:8" hidden="1" x14ac:dyDescent="0.35">
      <c r="H4857" s="12"/>
    </row>
    <row r="4858" spans="8:8" hidden="1" x14ac:dyDescent="0.35">
      <c r="H4858" s="12"/>
    </row>
    <row r="4859" spans="8:8" hidden="1" x14ac:dyDescent="0.35">
      <c r="H4859" s="12"/>
    </row>
    <row r="4860" spans="8:8" hidden="1" x14ac:dyDescent="0.35">
      <c r="H4860" s="12"/>
    </row>
    <row r="4861" spans="8:8" hidden="1" x14ac:dyDescent="0.35">
      <c r="H4861" s="12"/>
    </row>
    <row r="4862" spans="8:8" hidden="1" x14ac:dyDescent="0.35">
      <c r="H4862" s="12"/>
    </row>
    <row r="4863" spans="8:8" hidden="1" x14ac:dyDescent="0.35">
      <c r="H4863" s="12"/>
    </row>
    <row r="4864" spans="8:8" hidden="1" x14ac:dyDescent="0.35">
      <c r="H4864" s="12"/>
    </row>
    <row r="4865" spans="8:8" hidden="1" x14ac:dyDescent="0.35">
      <c r="H4865" s="12"/>
    </row>
    <row r="4866" spans="8:8" hidden="1" x14ac:dyDescent="0.35">
      <c r="H4866" s="12"/>
    </row>
    <row r="4867" spans="8:8" hidden="1" x14ac:dyDescent="0.35">
      <c r="H4867" s="12"/>
    </row>
    <row r="4868" spans="8:8" hidden="1" x14ac:dyDescent="0.35">
      <c r="H4868" s="12"/>
    </row>
    <row r="4869" spans="8:8" hidden="1" x14ac:dyDescent="0.35">
      <c r="H4869" s="12"/>
    </row>
    <row r="4870" spans="8:8" hidden="1" x14ac:dyDescent="0.35">
      <c r="H4870" s="12"/>
    </row>
    <row r="4871" spans="8:8" hidden="1" x14ac:dyDescent="0.35">
      <c r="H4871" s="12"/>
    </row>
    <row r="4872" spans="8:8" hidden="1" x14ac:dyDescent="0.35">
      <c r="H4872" s="12"/>
    </row>
    <row r="4873" spans="8:8" hidden="1" x14ac:dyDescent="0.35">
      <c r="H4873" s="12"/>
    </row>
    <row r="4874" spans="8:8" hidden="1" x14ac:dyDescent="0.35">
      <c r="H4874" s="12"/>
    </row>
    <row r="4875" spans="8:8" hidden="1" x14ac:dyDescent="0.35">
      <c r="H4875" s="12"/>
    </row>
    <row r="4876" spans="8:8" hidden="1" x14ac:dyDescent="0.35">
      <c r="H4876" s="12"/>
    </row>
    <row r="4877" spans="8:8" hidden="1" x14ac:dyDescent="0.35">
      <c r="H4877" s="12"/>
    </row>
    <row r="4878" spans="8:8" hidden="1" x14ac:dyDescent="0.35">
      <c r="H4878" s="12"/>
    </row>
    <row r="4879" spans="8:8" hidden="1" x14ac:dyDescent="0.35">
      <c r="H4879" s="12"/>
    </row>
    <row r="4880" spans="8:8" hidden="1" x14ac:dyDescent="0.35">
      <c r="H4880" s="12"/>
    </row>
    <row r="4881" spans="8:8" hidden="1" x14ac:dyDescent="0.35">
      <c r="H4881" s="12"/>
    </row>
    <row r="4882" spans="8:8" hidden="1" x14ac:dyDescent="0.35">
      <c r="H4882" s="12"/>
    </row>
    <row r="4883" spans="8:8" hidden="1" x14ac:dyDescent="0.35">
      <c r="H4883" s="12"/>
    </row>
    <row r="4884" spans="8:8" hidden="1" x14ac:dyDescent="0.35">
      <c r="H4884" s="12"/>
    </row>
    <row r="4885" spans="8:8" hidden="1" x14ac:dyDescent="0.35">
      <c r="H4885" s="12"/>
    </row>
    <row r="4886" spans="8:8" hidden="1" x14ac:dyDescent="0.35">
      <c r="H4886" s="12"/>
    </row>
    <row r="4887" spans="8:8" hidden="1" x14ac:dyDescent="0.35">
      <c r="H4887" s="12"/>
    </row>
    <row r="4888" spans="8:8" hidden="1" x14ac:dyDescent="0.35">
      <c r="H4888" s="12"/>
    </row>
    <row r="4889" spans="8:8" hidden="1" x14ac:dyDescent="0.35">
      <c r="H4889" s="12"/>
    </row>
    <row r="4890" spans="8:8" hidden="1" x14ac:dyDescent="0.35">
      <c r="H4890" s="12"/>
    </row>
    <row r="4891" spans="8:8" hidden="1" x14ac:dyDescent="0.35">
      <c r="H4891" s="12"/>
    </row>
    <row r="4892" spans="8:8" hidden="1" x14ac:dyDescent="0.35">
      <c r="H4892" s="12"/>
    </row>
    <row r="4893" spans="8:8" hidden="1" x14ac:dyDescent="0.35">
      <c r="H4893" s="12"/>
    </row>
    <row r="4894" spans="8:8" hidden="1" x14ac:dyDescent="0.35">
      <c r="H4894" s="12"/>
    </row>
    <row r="4895" spans="8:8" hidden="1" x14ac:dyDescent="0.35">
      <c r="H4895" s="12"/>
    </row>
    <row r="4896" spans="8:8" hidden="1" x14ac:dyDescent="0.35">
      <c r="H4896" s="12"/>
    </row>
    <row r="4897" spans="8:8" hidden="1" x14ac:dyDescent="0.35">
      <c r="H4897" s="12"/>
    </row>
    <row r="4898" spans="8:8" hidden="1" x14ac:dyDescent="0.35">
      <c r="H4898" s="12"/>
    </row>
    <row r="4899" spans="8:8" hidden="1" x14ac:dyDescent="0.35">
      <c r="H4899" s="12"/>
    </row>
    <row r="4900" spans="8:8" hidden="1" x14ac:dyDescent="0.35">
      <c r="H4900" s="12"/>
    </row>
    <row r="4901" spans="8:8" hidden="1" x14ac:dyDescent="0.35">
      <c r="H4901" s="12"/>
    </row>
    <row r="4902" spans="8:8" hidden="1" x14ac:dyDescent="0.35">
      <c r="H4902" s="12"/>
    </row>
    <row r="4903" spans="8:8" hidden="1" x14ac:dyDescent="0.35">
      <c r="H4903" s="12"/>
    </row>
    <row r="4904" spans="8:8" hidden="1" x14ac:dyDescent="0.35">
      <c r="H4904" s="12"/>
    </row>
    <row r="4905" spans="8:8" hidden="1" x14ac:dyDescent="0.35">
      <c r="H4905" s="12"/>
    </row>
    <row r="4906" spans="8:8" hidden="1" x14ac:dyDescent="0.35">
      <c r="H4906" s="12"/>
    </row>
    <row r="4907" spans="8:8" hidden="1" x14ac:dyDescent="0.35">
      <c r="H4907" s="12"/>
    </row>
    <row r="4908" spans="8:8" hidden="1" x14ac:dyDescent="0.35">
      <c r="H4908" s="12"/>
    </row>
    <row r="4909" spans="8:8" hidden="1" x14ac:dyDescent="0.35">
      <c r="H4909" s="12"/>
    </row>
    <row r="4910" spans="8:8" hidden="1" x14ac:dyDescent="0.35">
      <c r="H4910" s="12"/>
    </row>
    <row r="4911" spans="8:8" hidden="1" x14ac:dyDescent="0.35">
      <c r="H4911" s="12"/>
    </row>
    <row r="4912" spans="8:8" hidden="1" x14ac:dyDescent="0.35">
      <c r="H4912" s="12"/>
    </row>
    <row r="4913" spans="8:8" hidden="1" x14ac:dyDescent="0.35">
      <c r="H4913" s="12"/>
    </row>
    <row r="4914" spans="8:8" hidden="1" x14ac:dyDescent="0.35">
      <c r="H4914" s="12"/>
    </row>
    <row r="4915" spans="8:8" hidden="1" x14ac:dyDescent="0.35">
      <c r="H4915" s="12"/>
    </row>
    <row r="4916" spans="8:8" hidden="1" x14ac:dyDescent="0.35">
      <c r="H4916" s="12"/>
    </row>
    <row r="4917" spans="8:8" hidden="1" x14ac:dyDescent="0.35">
      <c r="H4917" s="12"/>
    </row>
    <row r="4918" spans="8:8" hidden="1" x14ac:dyDescent="0.35">
      <c r="H4918" s="12"/>
    </row>
    <row r="4919" spans="8:8" hidden="1" x14ac:dyDescent="0.35">
      <c r="H4919" s="12"/>
    </row>
    <row r="4920" spans="8:8" hidden="1" x14ac:dyDescent="0.35">
      <c r="H4920" s="12"/>
    </row>
    <row r="4921" spans="8:8" hidden="1" x14ac:dyDescent="0.35">
      <c r="H4921" s="12"/>
    </row>
    <row r="4922" spans="8:8" hidden="1" x14ac:dyDescent="0.35">
      <c r="H4922" s="12"/>
    </row>
    <row r="4923" spans="8:8" hidden="1" x14ac:dyDescent="0.35">
      <c r="H4923" s="12"/>
    </row>
    <row r="4924" spans="8:8" hidden="1" x14ac:dyDescent="0.35">
      <c r="H4924" s="12"/>
    </row>
    <row r="4925" spans="8:8" hidden="1" x14ac:dyDescent="0.35">
      <c r="H4925" s="12"/>
    </row>
    <row r="4926" spans="8:8" hidden="1" x14ac:dyDescent="0.35">
      <c r="H4926" s="12"/>
    </row>
    <row r="4927" spans="8:8" hidden="1" x14ac:dyDescent="0.35">
      <c r="H4927" s="12"/>
    </row>
    <row r="4928" spans="8:8" hidden="1" x14ac:dyDescent="0.35">
      <c r="H4928" s="12"/>
    </row>
    <row r="4929" spans="8:8" hidden="1" x14ac:dyDescent="0.35">
      <c r="H4929" s="12"/>
    </row>
    <row r="4930" spans="8:8" hidden="1" x14ac:dyDescent="0.35">
      <c r="H4930" s="12"/>
    </row>
    <row r="4931" spans="8:8" hidden="1" x14ac:dyDescent="0.35">
      <c r="H4931" s="12"/>
    </row>
    <row r="4932" spans="8:8" hidden="1" x14ac:dyDescent="0.35">
      <c r="H4932" s="12"/>
    </row>
    <row r="4933" spans="8:8" hidden="1" x14ac:dyDescent="0.35">
      <c r="H4933" s="12"/>
    </row>
    <row r="4934" spans="8:8" hidden="1" x14ac:dyDescent="0.35">
      <c r="H4934" s="12"/>
    </row>
    <row r="4935" spans="8:8" hidden="1" x14ac:dyDescent="0.35">
      <c r="H4935" s="12"/>
    </row>
    <row r="4936" spans="8:8" hidden="1" x14ac:dyDescent="0.35">
      <c r="H4936" s="12"/>
    </row>
    <row r="4937" spans="8:8" hidden="1" x14ac:dyDescent="0.35">
      <c r="H4937" s="12"/>
    </row>
    <row r="4938" spans="8:8" hidden="1" x14ac:dyDescent="0.35">
      <c r="H4938" s="12"/>
    </row>
    <row r="4939" spans="8:8" hidden="1" x14ac:dyDescent="0.35">
      <c r="H4939" s="12"/>
    </row>
    <row r="4940" spans="8:8" hidden="1" x14ac:dyDescent="0.35">
      <c r="H4940" s="12"/>
    </row>
    <row r="4941" spans="8:8" hidden="1" x14ac:dyDescent="0.35">
      <c r="H4941" s="12"/>
    </row>
    <row r="4942" spans="8:8" hidden="1" x14ac:dyDescent="0.35">
      <c r="H4942" s="12"/>
    </row>
    <row r="4943" spans="8:8" hidden="1" x14ac:dyDescent="0.35">
      <c r="H4943" s="12"/>
    </row>
    <row r="4944" spans="8:8" hidden="1" x14ac:dyDescent="0.35">
      <c r="H4944" s="12"/>
    </row>
    <row r="4945" spans="8:8" hidden="1" x14ac:dyDescent="0.35">
      <c r="H4945" s="12"/>
    </row>
    <row r="4946" spans="8:8" hidden="1" x14ac:dyDescent="0.35">
      <c r="H4946" s="12"/>
    </row>
    <row r="4947" spans="8:8" hidden="1" x14ac:dyDescent="0.35">
      <c r="H4947" s="12"/>
    </row>
    <row r="4948" spans="8:8" hidden="1" x14ac:dyDescent="0.35">
      <c r="H4948" s="12"/>
    </row>
    <row r="4949" spans="8:8" hidden="1" x14ac:dyDescent="0.35">
      <c r="H4949" s="12"/>
    </row>
    <row r="4950" spans="8:8" hidden="1" x14ac:dyDescent="0.35">
      <c r="H4950" s="12"/>
    </row>
    <row r="4951" spans="8:8" hidden="1" x14ac:dyDescent="0.35">
      <c r="H4951" s="12"/>
    </row>
    <row r="4952" spans="8:8" hidden="1" x14ac:dyDescent="0.35">
      <c r="H4952" s="12"/>
    </row>
    <row r="4953" spans="8:8" hidden="1" x14ac:dyDescent="0.35">
      <c r="H4953" s="12"/>
    </row>
    <row r="4954" spans="8:8" hidden="1" x14ac:dyDescent="0.35">
      <c r="H4954" s="12"/>
    </row>
    <row r="4955" spans="8:8" hidden="1" x14ac:dyDescent="0.35">
      <c r="H4955" s="12"/>
    </row>
    <row r="4956" spans="8:8" hidden="1" x14ac:dyDescent="0.35">
      <c r="H4956" s="12"/>
    </row>
    <row r="4957" spans="8:8" hidden="1" x14ac:dyDescent="0.35">
      <c r="H4957" s="12"/>
    </row>
    <row r="4958" spans="8:8" hidden="1" x14ac:dyDescent="0.35">
      <c r="H4958" s="12"/>
    </row>
    <row r="4959" spans="8:8" hidden="1" x14ac:dyDescent="0.35">
      <c r="H4959" s="12"/>
    </row>
    <row r="4960" spans="8:8" hidden="1" x14ac:dyDescent="0.35">
      <c r="H4960" s="12"/>
    </row>
    <row r="4961" spans="8:8" hidden="1" x14ac:dyDescent="0.35">
      <c r="H4961" s="12"/>
    </row>
    <row r="4962" spans="8:8" hidden="1" x14ac:dyDescent="0.35">
      <c r="H4962" s="12"/>
    </row>
    <row r="4963" spans="8:8" hidden="1" x14ac:dyDescent="0.35">
      <c r="H4963" s="12"/>
    </row>
    <row r="4964" spans="8:8" hidden="1" x14ac:dyDescent="0.35">
      <c r="H4964" s="12"/>
    </row>
    <row r="4965" spans="8:8" hidden="1" x14ac:dyDescent="0.35">
      <c r="H4965" s="12"/>
    </row>
    <row r="4966" spans="8:8" hidden="1" x14ac:dyDescent="0.35">
      <c r="H4966" s="12"/>
    </row>
    <row r="4967" spans="8:8" hidden="1" x14ac:dyDescent="0.35">
      <c r="H4967" s="12"/>
    </row>
    <row r="4968" spans="8:8" hidden="1" x14ac:dyDescent="0.35">
      <c r="H4968" s="12"/>
    </row>
    <row r="4969" spans="8:8" hidden="1" x14ac:dyDescent="0.35">
      <c r="H4969" s="12"/>
    </row>
    <row r="4970" spans="8:8" hidden="1" x14ac:dyDescent="0.35">
      <c r="H4970" s="12"/>
    </row>
    <row r="4971" spans="8:8" hidden="1" x14ac:dyDescent="0.35">
      <c r="H4971" s="12"/>
    </row>
    <row r="4972" spans="8:8" hidden="1" x14ac:dyDescent="0.35">
      <c r="H4972" s="12"/>
    </row>
    <row r="4973" spans="8:8" hidden="1" x14ac:dyDescent="0.35">
      <c r="H4973" s="12"/>
    </row>
    <row r="4974" spans="8:8" hidden="1" x14ac:dyDescent="0.35">
      <c r="H4974" s="12"/>
    </row>
    <row r="4975" spans="8:8" hidden="1" x14ac:dyDescent="0.35">
      <c r="H4975" s="12"/>
    </row>
    <row r="4976" spans="8:8" hidden="1" x14ac:dyDescent="0.35">
      <c r="H4976" s="12"/>
    </row>
    <row r="4977" spans="8:8" hidden="1" x14ac:dyDescent="0.35">
      <c r="H4977" s="12"/>
    </row>
    <row r="4978" spans="8:8" hidden="1" x14ac:dyDescent="0.35">
      <c r="H4978" s="12"/>
    </row>
    <row r="4979" spans="8:8" hidden="1" x14ac:dyDescent="0.35">
      <c r="H4979" s="12"/>
    </row>
    <row r="4980" spans="8:8" hidden="1" x14ac:dyDescent="0.35">
      <c r="H4980" s="12"/>
    </row>
    <row r="4981" spans="8:8" hidden="1" x14ac:dyDescent="0.35">
      <c r="H4981" s="12"/>
    </row>
    <row r="4982" spans="8:8" hidden="1" x14ac:dyDescent="0.35">
      <c r="H4982" s="12"/>
    </row>
    <row r="4983" spans="8:8" hidden="1" x14ac:dyDescent="0.35">
      <c r="H4983" s="12"/>
    </row>
    <row r="4984" spans="8:8" hidden="1" x14ac:dyDescent="0.35">
      <c r="H4984" s="12"/>
    </row>
    <row r="4985" spans="8:8" hidden="1" x14ac:dyDescent="0.35">
      <c r="H4985" s="12"/>
    </row>
    <row r="4986" spans="8:8" hidden="1" x14ac:dyDescent="0.35">
      <c r="H4986" s="12"/>
    </row>
    <row r="4987" spans="8:8" hidden="1" x14ac:dyDescent="0.35">
      <c r="H4987" s="12"/>
    </row>
    <row r="4988" spans="8:8" hidden="1" x14ac:dyDescent="0.35">
      <c r="H4988" s="12"/>
    </row>
    <row r="4989" spans="8:8" hidden="1" x14ac:dyDescent="0.35">
      <c r="H4989" s="12"/>
    </row>
    <row r="4990" spans="8:8" hidden="1" x14ac:dyDescent="0.35">
      <c r="H4990" s="12"/>
    </row>
    <row r="4991" spans="8:8" hidden="1" x14ac:dyDescent="0.35">
      <c r="H4991" s="12"/>
    </row>
    <row r="4992" spans="8:8" hidden="1" x14ac:dyDescent="0.35">
      <c r="H4992" s="12"/>
    </row>
    <row r="4993" spans="8:8" hidden="1" x14ac:dyDescent="0.35">
      <c r="H4993" s="12"/>
    </row>
    <row r="4994" spans="8:8" hidden="1" x14ac:dyDescent="0.35">
      <c r="H4994" s="12"/>
    </row>
    <row r="4995" spans="8:8" hidden="1" x14ac:dyDescent="0.35">
      <c r="H4995" s="12"/>
    </row>
    <row r="4996" spans="8:8" hidden="1" x14ac:dyDescent="0.35">
      <c r="H4996" s="12"/>
    </row>
    <row r="4997" spans="8:8" hidden="1" x14ac:dyDescent="0.35">
      <c r="H4997" s="12"/>
    </row>
    <row r="4998" spans="8:8" hidden="1" x14ac:dyDescent="0.35">
      <c r="H4998" s="12"/>
    </row>
    <row r="4999" spans="8:8" hidden="1" x14ac:dyDescent="0.35">
      <c r="H4999" s="12"/>
    </row>
    <row r="5000" spans="8:8" hidden="1" x14ac:dyDescent="0.35">
      <c r="H5000" s="12"/>
    </row>
    <row r="5001" spans="8:8" hidden="1" x14ac:dyDescent="0.35">
      <c r="H5001" s="12"/>
    </row>
    <row r="5002" spans="8:8" hidden="1" x14ac:dyDescent="0.35">
      <c r="H5002" s="12"/>
    </row>
    <row r="5003" spans="8:8" hidden="1" x14ac:dyDescent="0.35">
      <c r="H5003" s="12"/>
    </row>
    <row r="5004" spans="8:8" hidden="1" x14ac:dyDescent="0.35">
      <c r="H5004" s="12"/>
    </row>
    <row r="5005" spans="8:8" hidden="1" x14ac:dyDescent="0.35">
      <c r="H5005" s="12"/>
    </row>
    <row r="5006" spans="8:8" hidden="1" x14ac:dyDescent="0.35">
      <c r="H5006" s="12"/>
    </row>
    <row r="5007" spans="8:8" hidden="1" x14ac:dyDescent="0.35">
      <c r="H5007" s="12"/>
    </row>
    <row r="5008" spans="8:8" hidden="1" x14ac:dyDescent="0.35">
      <c r="H5008" s="12"/>
    </row>
    <row r="5009" spans="8:8" hidden="1" x14ac:dyDescent="0.35">
      <c r="H5009" s="12"/>
    </row>
    <row r="5010" spans="8:8" hidden="1" x14ac:dyDescent="0.35">
      <c r="H5010" s="12"/>
    </row>
    <row r="5011" spans="8:8" hidden="1" x14ac:dyDescent="0.35">
      <c r="H5011" s="12"/>
    </row>
    <row r="5012" spans="8:8" hidden="1" x14ac:dyDescent="0.35">
      <c r="H5012" s="12"/>
    </row>
    <row r="5013" spans="8:8" hidden="1" x14ac:dyDescent="0.35">
      <c r="H5013" s="12"/>
    </row>
    <row r="5014" spans="8:8" hidden="1" x14ac:dyDescent="0.35">
      <c r="H5014" s="12"/>
    </row>
    <row r="5015" spans="8:8" hidden="1" x14ac:dyDescent="0.35">
      <c r="H5015" s="12"/>
    </row>
    <row r="5016" spans="8:8" hidden="1" x14ac:dyDescent="0.35">
      <c r="H5016" s="12"/>
    </row>
    <row r="5017" spans="8:8" hidden="1" x14ac:dyDescent="0.35">
      <c r="H5017" s="12"/>
    </row>
    <row r="5018" spans="8:8" hidden="1" x14ac:dyDescent="0.35">
      <c r="H5018" s="12"/>
    </row>
    <row r="5019" spans="8:8" hidden="1" x14ac:dyDescent="0.35">
      <c r="H5019" s="12"/>
    </row>
    <row r="5020" spans="8:8" hidden="1" x14ac:dyDescent="0.35">
      <c r="H5020" s="12"/>
    </row>
    <row r="5021" spans="8:8" hidden="1" x14ac:dyDescent="0.35">
      <c r="H5021" s="12"/>
    </row>
    <row r="5022" spans="8:8" hidden="1" x14ac:dyDescent="0.35">
      <c r="H5022" s="12"/>
    </row>
    <row r="5023" spans="8:8" hidden="1" x14ac:dyDescent="0.35">
      <c r="H5023" s="12"/>
    </row>
    <row r="5024" spans="8:8" hidden="1" x14ac:dyDescent="0.35">
      <c r="H5024" s="12"/>
    </row>
    <row r="5025" spans="8:8" hidden="1" x14ac:dyDescent="0.35">
      <c r="H5025" s="12"/>
    </row>
    <row r="5026" spans="8:8" hidden="1" x14ac:dyDescent="0.35">
      <c r="H5026" s="12"/>
    </row>
    <row r="5027" spans="8:8" hidden="1" x14ac:dyDescent="0.35">
      <c r="H5027" s="12"/>
    </row>
    <row r="5028" spans="8:8" hidden="1" x14ac:dyDescent="0.35">
      <c r="H5028" s="12"/>
    </row>
    <row r="5029" spans="8:8" hidden="1" x14ac:dyDescent="0.35">
      <c r="H5029" s="12"/>
    </row>
    <row r="5030" spans="8:8" hidden="1" x14ac:dyDescent="0.35">
      <c r="H5030" s="12"/>
    </row>
    <row r="5031" spans="8:8" hidden="1" x14ac:dyDescent="0.35">
      <c r="H5031" s="12"/>
    </row>
    <row r="5032" spans="8:8" hidden="1" x14ac:dyDescent="0.35">
      <c r="H5032" s="12"/>
    </row>
    <row r="5033" spans="8:8" hidden="1" x14ac:dyDescent="0.35">
      <c r="H5033" s="12"/>
    </row>
    <row r="5034" spans="8:8" hidden="1" x14ac:dyDescent="0.35">
      <c r="H5034" s="12"/>
    </row>
    <row r="5035" spans="8:8" hidden="1" x14ac:dyDescent="0.35">
      <c r="H5035" s="12"/>
    </row>
    <row r="5036" spans="8:8" hidden="1" x14ac:dyDescent="0.35">
      <c r="H5036" s="12"/>
    </row>
    <row r="5037" spans="8:8" hidden="1" x14ac:dyDescent="0.35">
      <c r="H5037" s="12"/>
    </row>
    <row r="5038" spans="8:8" hidden="1" x14ac:dyDescent="0.35">
      <c r="H5038" s="12"/>
    </row>
    <row r="5039" spans="8:8" hidden="1" x14ac:dyDescent="0.35">
      <c r="H5039" s="12"/>
    </row>
    <row r="5040" spans="8:8" hidden="1" x14ac:dyDescent="0.35">
      <c r="H5040" s="12"/>
    </row>
    <row r="5041" spans="8:8" hidden="1" x14ac:dyDescent="0.35">
      <c r="H5041" s="12"/>
    </row>
    <row r="5042" spans="8:8" hidden="1" x14ac:dyDescent="0.35">
      <c r="H5042" s="12"/>
    </row>
    <row r="5043" spans="8:8" hidden="1" x14ac:dyDescent="0.35">
      <c r="H5043" s="12"/>
    </row>
    <row r="5044" spans="8:8" hidden="1" x14ac:dyDescent="0.35">
      <c r="H5044" s="12"/>
    </row>
    <row r="5045" spans="8:8" hidden="1" x14ac:dyDescent="0.35">
      <c r="H5045" s="12"/>
    </row>
    <row r="5046" spans="8:8" hidden="1" x14ac:dyDescent="0.35">
      <c r="H5046" s="12"/>
    </row>
    <row r="5047" spans="8:8" hidden="1" x14ac:dyDescent="0.35">
      <c r="H5047" s="12"/>
    </row>
    <row r="5048" spans="8:8" hidden="1" x14ac:dyDescent="0.35">
      <c r="H5048" s="12"/>
    </row>
    <row r="5049" spans="8:8" hidden="1" x14ac:dyDescent="0.35">
      <c r="H5049" s="12"/>
    </row>
    <row r="5050" spans="8:8" hidden="1" x14ac:dyDescent="0.35">
      <c r="H5050" s="12"/>
    </row>
    <row r="5051" spans="8:8" hidden="1" x14ac:dyDescent="0.35">
      <c r="H5051" s="12"/>
    </row>
    <row r="5052" spans="8:8" hidden="1" x14ac:dyDescent="0.35">
      <c r="H5052" s="12"/>
    </row>
    <row r="5053" spans="8:8" hidden="1" x14ac:dyDescent="0.35">
      <c r="H5053" s="12"/>
    </row>
    <row r="5054" spans="8:8" hidden="1" x14ac:dyDescent="0.35">
      <c r="H5054" s="12"/>
    </row>
    <row r="5055" spans="8:8" hidden="1" x14ac:dyDescent="0.35">
      <c r="H5055" s="12"/>
    </row>
    <row r="5056" spans="8:8" hidden="1" x14ac:dyDescent="0.35">
      <c r="H5056" s="12"/>
    </row>
    <row r="5057" spans="8:8" hidden="1" x14ac:dyDescent="0.35">
      <c r="H5057" s="12"/>
    </row>
    <row r="5058" spans="8:8" hidden="1" x14ac:dyDescent="0.35">
      <c r="H5058" s="12"/>
    </row>
    <row r="5059" spans="8:8" hidden="1" x14ac:dyDescent="0.35">
      <c r="H5059" s="12"/>
    </row>
    <row r="5060" spans="8:8" hidden="1" x14ac:dyDescent="0.35">
      <c r="H5060" s="12"/>
    </row>
    <row r="5061" spans="8:8" hidden="1" x14ac:dyDescent="0.35">
      <c r="H5061" s="12"/>
    </row>
    <row r="5062" spans="8:8" hidden="1" x14ac:dyDescent="0.35">
      <c r="H5062" s="12"/>
    </row>
    <row r="5063" spans="8:8" hidden="1" x14ac:dyDescent="0.35">
      <c r="H5063" s="12"/>
    </row>
    <row r="5064" spans="8:8" hidden="1" x14ac:dyDescent="0.35">
      <c r="H5064" s="12"/>
    </row>
    <row r="5065" spans="8:8" hidden="1" x14ac:dyDescent="0.35">
      <c r="H5065" s="12"/>
    </row>
    <row r="5066" spans="8:8" hidden="1" x14ac:dyDescent="0.35">
      <c r="H5066" s="12"/>
    </row>
    <row r="5067" spans="8:8" hidden="1" x14ac:dyDescent="0.35">
      <c r="H5067" s="12"/>
    </row>
    <row r="5068" spans="8:8" hidden="1" x14ac:dyDescent="0.35">
      <c r="H5068" s="12"/>
    </row>
    <row r="5069" spans="8:8" hidden="1" x14ac:dyDescent="0.35">
      <c r="H5069" s="12"/>
    </row>
    <row r="5070" spans="8:8" hidden="1" x14ac:dyDescent="0.35">
      <c r="H5070" s="12"/>
    </row>
    <row r="5071" spans="8:8" hidden="1" x14ac:dyDescent="0.35">
      <c r="H5071" s="12"/>
    </row>
    <row r="5072" spans="8:8" hidden="1" x14ac:dyDescent="0.35">
      <c r="H5072" s="12"/>
    </row>
    <row r="5073" spans="8:8" hidden="1" x14ac:dyDescent="0.35">
      <c r="H5073" s="12"/>
    </row>
    <row r="5074" spans="8:8" hidden="1" x14ac:dyDescent="0.35">
      <c r="H5074" s="12"/>
    </row>
    <row r="5075" spans="8:8" hidden="1" x14ac:dyDescent="0.35">
      <c r="H5075" s="12"/>
    </row>
    <row r="5076" spans="8:8" hidden="1" x14ac:dyDescent="0.35">
      <c r="H5076" s="12"/>
    </row>
    <row r="5077" spans="8:8" hidden="1" x14ac:dyDescent="0.35">
      <c r="H5077" s="12"/>
    </row>
    <row r="5078" spans="8:8" hidden="1" x14ac:dyDescent="0.35">
      <c r="H5078" s="12"/>
    </row>
    <row r="5079" spans="8:8" hidden="1" x14ac:dyDescent="0.35">
      <c r="H5079" s="12"/>
    </row>
    <row r="5080" spans="8:8" hidden="1" x14ac:dyDescent="0.35">
      <c r="H5080" s="12"/>
    </row>
    <row r="5081" spans="8:8" hidden="1" x14ac:dyDescent="0.35">
      <c r="H5081" s="12"/>
    </row>
    <row r="5082" spans="8:8" hidden="1" x14ac:dyDescent="0.35">
      <c r="H5082" s="12"/>
    </row>
    <row r="5083" spans="8:8" hidden="1" x14ac:dyDescent="0.35">
      <c r="H5083" s="12"/>
    </row>
    <row r="5084" spans="8:8" hidden="1" x14ac:dyDescent="0.35">
      <c r="H5084" s="12"/>
    </row>
    <row r="5085" spans="8:8" hidden="1" x14ac:dyDescent="0.35">
      <c r="H5085" s="12"/>
    </row>
    <row r="5086" spans="8:8" hidden="1" x14ac:dyDescent="0.35">
      <c r="H5086" s="12"/>
    </row>
    <row r="5087" spans="8:8" hidden="1" x14ac:dyDescent="0.35">
      <c r="H5087" s="12"/>
    </row>
    <row r="5088" spans="8:8" hidden="1" x14ac:dyDescent="0.35">
      <c r="H5088" s="12"/>
    </row>
    <row r="5089" spans="8:8" hidden="1" x14ac:dyDescent="0.35">
      <c r="H5089" s="12"/>
    </row>
    <row r="5090" spans="8:8" hidden="1" x14ac:dyDescent="0.35">
      <c r="H5090" s="12"/>
    </row>
    <row r="5091" spans="8:8" hidden="1" x14ac:dyDescent="0.35">
      <c r="H5091" s="12"/>
    </row>
    <row r="5092" spans="8:8" hidden="1" x14ac:dyDescent="0.35">
      <c r="H5092" s="12"/>
    </row>
    <row r="5093" spans="8:8" hidden="1" x14ac:dyDescent="0.35">
      <c r="H5093" s="12"/>
    </row>
    <row r="5094" spans="8:8" hidden="1" x14ac:dyDescent="0.35">
      <c r="H5094" s="12"/>
    </row>
    <row r="5095" spans="8:8" hidden="1" x14ac:dyDescent="0.35">
      <c r="H5095" s="12"/>
    </row>
    <row r="5096" spans="8:8" hidden="1" x14ac:dyDescent="0.35">
      <c r="H5096" s="12"/>
    </row>
    <row r="5097" spans="8:8" hidden="1" x14ac:dyDescent="0.35">
      <c r="H5097" s="12"/>
    </row>
    <row r="5098" spans="8:8" hidden="1" x14ac:dyDescent="0.35">
      <c r="H5098" s="12"/>
    </row>
    <row r="5099" spans="8:8" hidden="1" x14ac:dyDescent="0.35">
      <c r="H5099" s="12"/>
    </row>
    <row r="5100" spans="8:8" hidden="1" x14ac:dyDescent="0.35">
      <c r="H5100" s="12"/>
    </row>
    <row r="5101" spans="8:8" hidden="1" x14ac:dyDescent="0.35">
      <c r="H5101" s="12"/>
    </row>
    <row r="5102" spans="8:8" hidden="1" x14ac:dyDescent="0.35">
      <c r="H5102" s="12"/>
    </row>
    <row r="5103" spans="8:8" hidden="1" x14ac:dyDescent="0.35">
      <c r="H5103" s="12"/>
    </row>
    <row r="5104" spans="8:8" hidden="1" x14ac:dyDescent="0.35">
      <c r="H5104" s="12"/>
    </row>
    <row r="5105" spans="8:8" hidden="1" x14ac:dyDescent="0.35">
      <c r="H5105" s="12"/>
    </row>
    <row r="5106" spans="8:8" hidden="1" x14ac:dyDescent="0.35">
      <c r="H5106" s="12"/>
    </row>
    <row r="5107" spans="8:8" hidden="1" x14ac:dyDescent="0.35">
      <c r="H5107" s="12"/>
    </row>
    <row r="5108" spans="8:8" hidden="1" x14ac:dyDescent="0.35">
      <c r="H5108" s="12"/>
    </row>
    <row r="5109" spans="8:8" hidden="1" x14ac:dyDescent="0.35">
      <c r="H5109" s="12"/>
    </row>
    <row r="5110" spans="8:8" hidden="1" x14ac:dyDescent="0.35">
      <c r="H5110" s="12"/>
    </row>
    <row r="5111" spans="8:8" hidden="1" x14ac:dyDescent="0.35">
      <c r="H5111" s="12"/>
    </row>
    <row r="5112" spans="8:8" hidden="1" x14ac:dyDescent="0.35">
      <c r="H5112" s="12"/>
    </row>
    <row r="5113" spans="8:8" hidden="1" x14ac:dyDescent="0.35">
      <c r="H5113" s="12"/>
    </row>
    <row r="5114" spans="8:8" hidden="1" x14ac:dyDescent="0.35">
      <c r="H5114" s="12"/>
    </row>
    <row r="5115" spans="8:8" hidden="1" x14ac:dyDescent="0.35">
      <c r="H5115" s="12"/>
    </row>
    <row r="5116" spans="8:8" hidden="1" x14ac:dyDescent="0.35">
      <c r="H5116" s="12"/>
    </row>
    <row r="5117" spans="8:8" hidden="1" x14ac:dyDescent="0.35">
      <c r="H5117" s="12"/>
    </row>
    <row r="5118" spans="8:8" hidden="1" x14ac:dyDescent="0.35">
      <c r="H5118" s="12"/>
    </row>
    <row r="5119" spans="8:8" hidden="1" x14ac:dyDescent="0.35">
      <c r="H5119" s="12"/>
    </row>
    <row r="5120" spans="8:8" hidden="1" x14ac:dyDescent="0.35">
      <c r="H5120" s="12"/>
    </row>
    <row r="5121" spans="8:8" hidden="1" x14ac:dyDescent="0.35">
      <c r="H5121" s="12"/>
    </row>
    <row r="5122" spans="8:8" hidden="1" x14ac:dyDescent="0.35">
      <c r="H5122" s="12"/>
    </row>
    <row r="5123" spans="8:8" hidden="1" x14ac:dyDescent="0.35">
      <c r="H5123" s="12"/>
    </row>
    <row r="5124" spans="8:8" hidden="1" x14ac:dyDescent="0.35">
      <c r="H5124" s="12"/>
    </row>
    <row r="5125" spans="8:8" hidden="1" x14ac:dyDescent="0.35">
      <c r="H5125" s="12"/>
    </row>
    <row r="5126" spans="8:8" hidden="1" x14ac:dyDescent="0.35">
      <c r="H5126" s="12"/>
    </row>
    <row r="5127" spans="8:8" hidden="1" x14ac:dyDescent="0.35">
      <c r="H5127" s="12"/>
    </row>
    <row r="5128" spans="8:8" hidden="1" x14ac:dyDescent="0.35">
      <c r="H5128" s="12"/>
    </row>
    <row r="5129" spans="8:8" hidden="1" x14ac:dyDescent="0.35">
      <c r="H5129" s="12"/>
    </row>
    <row r="5130" spans="8:8" hidden="1" x14ac:dyDescent="0.35">
      <c r="H5130" s="12"/>
    </row>
    <row r="5131" spans="8:8" hidden="1" x14ac:dyDescent="0.35">
      <c r="H5131" s="12"/>
    </row>
    <row r="5132" spans="8:8" hidden="1" x14ac:dyDescent="0.35">
      <c r="H5132" s="12"/>
    </row>
    <row r="5133" spans="8:8" hidden="1" x14ac:dyDescent="0.35">
      <c r="H5133" s="12"/>
    </row>
    <row r="5134" spans="8:8" hidden="1" x14ac:dyDescent="0.35">
      <c r="H5134" s="12"/>
    </row>
    <row r="5135" spans="8:8" hidden="1" x14ac:dyDescent="0.35">
      <c r="H5135" s="12"/>
    </row>
    <row r="5136" spans="8:8" hidden="1" x14ac:dyDescent="0.35">
      <c r="H5136" s="12"/>
    </row>
    <row r="5137" spans="8:8" hidden="1" x14ac:dyDescent="0.35">
      <c r="H5137" s="12"/>
    </row>
    <row r="5138" spans="8:8" hidden="1" x14ac:dyDescent="0.35">
      <c r="H5138" s="12"/>
    </row>
    <row r="5139" spans="8:8" hidden="1" x14ac:dyDescent="0.35">
      <c r="H5139" s="12"/>
    </row>
    <row r="5140" spans="8:8" hidden="1" x14ac:dyDescent="0.35">
      <c r="H5140" s="12"/>
    </row>
    <row r="5141" spans="8:8" hidden="1" x14ac:dyDescent="0.35">
      <c r="H5141" s="12"/>
    </row>
    <row r="5142" spans="8:8" hidden="1" x14ac:dyDescent="0.35">
      <c r="H5142" s="12"/>
    </row>
    <row r="5143" spans="8:8" hidden="1" x14ac:dyDescent="0.35">
      <c r="H5143" s="12"/>
    </row>
    <row r="5144" spans="8:8" hidden="1" x14ac:dyDescent="0.35">
      <c r="H5144" s="12"/>
    </row>
    <row r="5145" spans="8:8" hidden="1" x14ac:dyDescent="0.35">
      <c r="H5145" s="12"/>
    </row>
    <row r="5146" spans="8:8" hidden="1" x14ac:dyDescent="0.35">
      <c r="H5146" s="12"/>
    </row>
    <row r="5147" spans="8:8" hidden="1" x14ac:dyDescent="0.35">
      <c r="H5147" s="12"/>
    </row>
    <row r="5148" spans="8:8" hidden="1" x14ac:dyDescent="0.35">
      <c r="H5148" s="12"/>
    </row>
    <row r="5149" spans="8:8" hidden="1" x14ac:dyDescent="0.35">
      <c r="H5149" s="12"/>
    </row>
    <row r="5150" spans="8:8" hidden="1" x14ac:dyDescent="0.35">
      <c r="H5150" s="12"/>
    </row>
    <row r="5151" spans="8:8" hidden="1" x14ac:dyDescent="0.35">
      <c r="H5151" s="12"/>
    </row>
    <row r="5152" spans="8:8" hidden="1" x14ac:dyDescent="0.35">
      <c r="H5152" s="12"/>
    </row>
    <row r="5153" spans="8:8" hidden="1" x14ac:dyDescent="0.35">
      <c r="H5153" s="12"/>
    </row>
    <row r="5154" spans="8:8" hidden="1" x14ac:dyDescent="0.35">
      <c r="H5154" s="12"/>
    </row>
    <row r="5155" spans="8:8" hidden="1" x14ac:dyDescent="0.35">
      <c r="H5155" s="12"/>
    </row>
    <row r="5156" spans="8:8" hidden="1" x14ac:dyDescent="0.35">
      <c r="H5156" s="12"/>
    </row>
    <row r="5157" spans="8:8" hidden="1" x14ac:dyDescent="0.35">
      <c r="H5157" s="12"/>
    </row>
    <row r="5158" spans="8:8" hidden="1" x14ac:dyDescent="0.35">
      <c r="H5158" s="12"/>
    </row>
    <row r="5159" spans="8:8" hidden="1" x14ac:dyDescent="0.35">
      <c r="H5159" s="12"/>
    </row>
    <row r="5160" spans="8:8" hidden="1" x14ac:dyDescent="0.35">
      <c r="H5160" s="12"/>
    </row>
    <row r="5161" spans="8:8" hidden="1" x14ac:dyDescent="0.35">
      <c r="H5161" s="12"/>
    </row>
    <row r="5162" spans="8:8" hidden="1" x14ac:dyDescent="0.35">
      <c r="H5162" s="12"/>
    </row>
    <row r="5163" spans="8:8" hidden="1" x14ac:dyDescent="0.35">
      <c r="H5163" s="12"/>
    </row>
    <row r="5164" spans="8:8" hidden="1" x14ac:dyDescent="0.35">
      <c r="H5164" s="12"/>
    </row>
    <row r="5165" spans="8:8" hidden="1" x14ac:dyDescent="0.35">
      <c r="H5165" s="12"/>
    </row>
    <row r="5166" spans="8:8" hidden="1" x14ac:dyDescent="0.35">
      <c r="H5166" s="12"/>
    </row>
    <row r="5167" spans="8:8" hidden="1" x14ac:dyDescent="0.35">
      <c r="H5167" s="12"/>
    </row>
    <row r="5168" spans="8:8" hidden="1" x14ac:dyDescent="0.35">
      <c r="H5168" s="12"/>
    </row>
    <row r="5169" spans="8:8" hidden="1" x14ac:dyDescent="0.35">
      <c r="H5169" s="12"/>
    </row>
    <row r="5170" spans="8:8" hidden="1" x14ac:dyDescent="0.35">
      <c r="H5170" s="12"/>
    </row>
    <row r="5171" spans="8:8" hidden="1" x14ac:dyDescent="0.35">
      <c r="H5171" s="12"/>
    </row>
    <row r="5172" spans="8:8" hidden="1" x14ac:dyDescent="0.35">
      <c r="H5172" s="12"/>
    </row>
    <row r="5173" spans="8:8" hidden="1" x14ac:dyDescent="0.35">
      <c r="H5173" s="12"/>
    </row>
    <row r="5174" spans="8:8" hidden="1" x14ac:dyDescent="0.35">
      <c r="H5174" s="12"/>
    </row>
    <row r="5175" spans="8:8" hidden="1" x14ac:dyDescent="0.35">
      <c r="H5175" s="12"/>
    </row>
    <row r="5176" spans="8:8" hidden="1" x14ac:dyDescent="0.35">
      <c r="H5176" s="12"/>
    </row>
    <row r="5177" spans="8:8" hidden="1" x14ac:dyDescent="0.35">
      <c r="H5177" s="12"/>
    </row>
    <row r="5178" spans="8:8" hidden="1" x14ac:dyDescent="0.35">
      <c r="H5178" s="12"/>
    </row>
    <row r="5179" spans="8:8" hidden="1" x14ac:dyDescent="0.35">
      <c r="H5179" s="12"/>
    </row>
    <row r="5180" spans="8:8" hidden="1" x14ac:dyDescent="0.35">
      <c r="H5180" s="12"/>
    </row>
    <row r="5181" spans="8:8" hidden="1" x14ac:dyDescent="0.35">
      <c r="H5181" s="12"/>
    </row>
    <row r="5182" spans="8:8" hidden="1" x14ac:dyDescent="0.35">
      <c r="H5182" s="12"/>
    </row>
    <row r="5183" spans="8:8" hidden="1" x14ac:dyDescent="0.35">
      <c r="H5183" s="12"/>
    </row>
    <row r="5184" spans="8:8" hidden="1" x14ac:dyDescent="0.35">
      <c r="H5184" s="12"/>
    </row>
    <row r="5185" spans="8:8" hidden="1" x14ac:dyDescent="0.35">
      <c r="H5185" s="12"/>
    </row>
    <row r="5186" spans="8:8" hidden="1" x14ac:dyDescent="0.35">
      <c r="H5186" s="12"/>
    </row>
    <row r="5187" spans="8:8" hidden="1" x14ac:dyDescent="0.35">
      <c r="H5187" s="12"/>
    </row>
    <row r="5188" spans="8:8" hidden="1" x14ac:dyDescent="0.35">
      <c r="H5188" s="12"/>
    </row>
    <row r="5189" spans="8:8" hidden="1" x14ac:dyDescent="0.35">
      <c r="H5189" s="12"/>
    </row>
    <row r="5190" spans="8:8" hidden="1" x14ac:dyDescent="0.35">
      <c r="H5190" s="12"/>
    </row>
    <row r="5191" spans="8:8" hidden="1" x14ac:dyDescent="0.35">
      <c r="H5191" s="12"/>
    </row>
    <row r="5192" spans="8:8" hidden="1" x14ac:dyDescent="0.35">
      <c r="H5192" s="12"/>
    </row>
    <row r="5193" spans="8:8" hidden="1" x14ac:dyDescent="0.35">
      <c r="H5193" s="12"/>
    </row>
    <row r="5194" spans="8:8" hidden="1" x14ac:dyDescent="0.35">
      <c r="H5194" s="12"/>
    </row>
    <row r="5195" spans="8:8" hidden="1" x14ac:dyDescent="0.35">
      <c r="H5195" s="12"/>
    </row>
    <row r="5196" spans="8:8" hidden="1" x14ac:dyDescent="0.35">
      <c r="H5196" s="12"/>
    </row>
    <row r="5197" spans="8:8" hidden="1" x14ac:dyDescent="0.35">
      <c r="H5197" s="12"/>
    </row>
    <row r="5198" spans="8:8" hidden="1" x14ac:dyDescent="0.35">
      <c r="H5198" s="12"/>
    </row>
    <row r="5199" spans="8:8" hidden="1" x14ac:dyDescent="0.35">
      <c r="H5199" s="12"/>
    </row>
    <row r="5200" spans="8:8" hidden="1" x14ac:dyDescent="0.35">
      <c r="H5200" s="12"/>
    </row>
    <row r="5201" spans="8:8" hidden="1" x14ac:dyDescent="0.35">
      <c r="H5201" s="12"/>
    </row>
    <row r="5202" spans="8:8" hidden="1" x14ac:dyDescent="0.35">
      <c r="H5202" s="12"/>
    </row>
    <row r="5203" spans="8:8" hidden="1" x14ac:dyDescent="0.35">
      <c r="H5203" s="12"/>
    </row>
    <row r="5204" spans="8:8" hidden="1" x14ac:dyDescent="0.35">
      <c r="H5204" s="12"/>
    </row>
    <row r="5205" spans="8:8" hidden="1" x14ac:dyDescent="0.35">
      <c r="H5205" s="12"/>
    </row>
    <row r="5206" spans="8:8" hidden="1" x14ac:dyDescent="0.35">
      <c r="H5206" s="12"/>
    </row>
    <row r="5207" spans="8:8" hidden="1" x14ac:dyDescent="0.35">
      <c r="H5207" s="12"/>
    </row>
    <row r="5208" spans="8:8" hidden="1" x14ac:dyDescent="0.35">
      <c r="H5208" s="12"/>
    </row>
    <row r="5209" spans="8:8" hidden="1" x14ac:dyDescent="0.35">
      <c r="H5209" s="12"/>
    </row>
    <row r="5210" spans="8:8" hidden="1" x14ac:dyDescent="0.35">
      <c r="H5210" s="12"/>
    </row>
    <row r="5211" spans="8:8" hidden="1" x14ac:dyDescent="0.35">
      <c r="H5211" s="12"/>
    </row>
    <row r="5212" spans="8:8" hidden="1" x14ac:dyDescent="0.35">
      <c r="H5212" s="12"/>
    </row>
    <row r="5213" spans="8:8" hidden="1" x14ac:dyDescent="0.35">
      <c r="H5213" s="12"/>
    </row>
    <row r="5214" spans="8:8" hidden="1" x14ac:dyDescent="0.35">
      <c r="H5214" s="12"/>
    </row>
    <row r="5215" spans="8:8" hidden="1" x14ac:dyDescent="0.35">
      <c r="H5215" s="12"/>
    </row>
    <row r="5216" spans="8:8" hidden="1" x14ac:dyDescent="0.35">
      <c r="H5216" s="12"/>
    </row>
    <row r="5217" spans="8:8" hidden="1" x14ac:dyDescent="0.35">
      <c r="H5217" s="12"/>
    </row>
    <row r="5218" spans="8:8" hidden="1" x14ac:dyDescent="0.35">
      <c r="H5218" s="12"/>
    </row>
    <row r="5219" spans="8:8" hidden="1" x14ac:dyDescent="0.35">
      <c r="H5219" s="12"/>
    </row>
    <row r="5220" spans="8:8" hidden="1" x14ac:dyDescent="0.35">
      <c r="H5220" s="12"/>
    </row>
    <row r="5221" spans="8:8" hidden="1" x14ac:dyDescent="0.35">
      <c r="H5221" s="12"/>
    </row>
    <row r="5222" spans="8:8" hidden="1" x14ac:dyDescent="0.35">
      <c r="H5222" s="12"/>
    </row>
    <row r="5223" spans="8:8" hidden="1" x14ac:dyDescent="0.35">
      <c r="H5223" s="12"/>
    </row>
    <row r="5224" spans="8:8" hidden="1" x14ac:dyDescent="0.35">
      <c r="H5224" s="12"/>
    </row>
    <row r="5225" spans="8:8" hidden="1" x14ac:dyDescent="0.35">
      <c r="H5225" s="12"/>
    </row>
    <row r="5226" spans="8:8" hidden="1" x14ac:dyDescent="0.35">
      <c r="H5226" s="12"/>
    </row>
    <row r="5227" spans="8:8" hidden="1" x14ac:dyDescent="0.35">
      <c r="H5227" s="12"/>
    </row>
    <row r="5228" spans="8:8" hidden="1" x14ac:dyDescent="0.35">
      <c r="H5228" s="12"/>
    </row>
    <row r="5229" spans="8:8" hidden="1" x14ac:dyDescent="0.35">
      <c r="H5229" s="12"/>
    </row>
    <row r="5230" spans="8:8" hidden="1" x14ac:dyDescent="0.35">
      <c r="H5230" s="12"/>
    </row>
    <row r="5231" spans="8:8" hidden="1" x14ac:dyDescent="0.35">
      <c r="H5231" s="12"/>
    </row>
    <row r="5232" spans="8:8" hidden="1" x14ac:dyDescent="0.35">
      <c r="H5232" s="12"/>
    </row>
    <row r="5233" spans="8:8" hidden="1" x14ac:dyDescent="0.35">
      <c r="H5233" s="12"/>
    </row>
    <row r="5234" spans="8:8" hidden="1" x14ac:dyDescent="0.35">
      <c r="H5234" s="12"/>
    </row>
    <row r="5235" spans="8:8" hidden="1" x14ac:dyDescent="0.35">
      <c r="H5235" s="12"/>
    </row>
    <row r="5236" spans="8:8" hidden="1" x14ac:dyDescent="0.35">
      <c r="H5236" s="12"/>
    </row>
    <row r="5237" spans="8:8" hidden="1" x14ac:dyDescent="0.35">
      <c r="H5237" s="12"/>
    </row>
    <row r="5238" spans="8:8" hidden="1" x14ac:dyDescent="0.35">
      <c r="H5238" s="12"/>
    </row>
    <row r="5239" spans="8:8" hidden="1" x14ac:dyDescent="0.35">
      <c r="H5239" s="12"/>
    </row>
    <row r="5240" spans="8:8" hidden="1" x14ac:dyDescent="0.35">
      <c r="H5240" s="12"/>
    </row>
    <row r="5241" spans="8:8" hidden="1" x14ac:dyDescent="0.35">
      <c r="H5241" s="12"/>
    </row>
    <row r="5242" spans="8:8" hidden="1" x14ac:dyDescent="0.35">
      <c r="H5242" s="12"/>
    </row>
    <row r="5243" spans="8:8" hidden="1" x14ac:dyDescent="0.35">
      <c r="H5243" s="12"/>
    </row>
    <row r="5244" spans="8:8" hidden="1" x14ac:dyDescent="0.35">
      <c r="H5244" s="12"/>
    </row>
    <row r="5245" spans="8:8" hidden="1" x14ac:dyDescent="0.35">
      <c r="H5245" s="12"/>
    </row>
    <row r="5246" spans="8:8" hidden="1" x14ac:dyDescent="0.35">
      <c r="H5246" s="12"/>
    </row>
    <row r="5247" spans="8:8" hidden="1" x14ac:dyDescent="0.35">
      <c r="H5247" s="12"/>
    </row>
    <row r="5248" spans="8:8" hidden="1" x14ac:dyDescent="0.35">
      <c r="H5248" s="12"/>
    </row>
    <row r="5249" spans="8:8" hidden="1" x14ac:dyDescent="0.35">
      <c r="H5249" s="12"/>
    </row>
    <row r="5250" spans="8:8" hidden="1" x14ac:dyDescent="0.35">
      <c r="H5250" s="12"/>
    </row>
    <row r="5251" spans="8:8" hidden="1" x14ac:dyDescent="0.35">
      <c r="H5251" s="12"/>
    </row>
    <row r="5252" spans="8:8" hidden="1" x14ac:dyDescent="0.35">
      <c r="H5252" s="12"/>
    </row>
    <row r="5253" spans="8:8" hidden="1" x14ac:dyDescent="0.35">
      <c r="H5253" s="12"/>
    </row>
    <row r="5254" spans="8:8" hidden="1" x14ac:dyDescent="0.35">
      <c r="H5254" s="12"/>
    </row>
    <row r="5255" spans="8:8" hidden="1" x14ac:dyDescent="0.35">
      <c r="H5255" s="12"/>
    </row>
    <row r="5256" spans="8:8" hidden="1" x14ac:dyDescent="0.35">
      <c r="H5256" s="12"/>
    </row>
    <row r="5257" spans="8:8" hidden="1" x14ac:dyDescent="0.35">
      <c r="H5257" s="12"/>
    </row>
    <row r="5258" spans="8:8" hidden="1" x14ac:dyDescent="0.35">
      <c r="H5258" s="12"/>
    </row>
    <row r="5259" spans="8:8" hidden="1" x14ac:dyDescent="0.35">
      <c r="H5259" s="12"/>
    </row>
    <row r="5260" spans="8:8" hidden="1" x14ac:dyDescent="0.35">
      <c r="H5260" s="12"/>
    </row>
    <row r="5261" spans="8:8" hidden="1" x14ac:dyDescent="0.35">
      <c r="H5261" s="12"/>
    </row>
    <row r="5262" spans="8:8" hidden="1" x14ac:dyDescent="0.35">
      <c r="H5262" s="12"/>
    </row>
    <row r="5263" spans="8:8" hidden="1" x14ac:dyDescent="0.35">
      <c r="H5263" s="12"/>
    </row>
    <row r="5264" spans="8:8" hidden="1" x14ac:dyDescent="0.35">
      <c r="H5264" s="12"/>
    </row>
    <row r="5265" spans="8:8" hidden="1" x14ac:dyDescent="0.35">
      <c r="H5265" s="12"/>
    </row>
    <row r="5266" spans="8:8" hidden="1" x14ac:dyDescent="0.35">
      <c r="H5266" s="12"/>
    </row>
    <row r="5267" spans="8:8" hidden="1" x14ac:dyDescent="0.35">
      <c r="H5267" s="12"/>
    </row>
    <row r="5268" spans="8:8" hidden="1" x14ac:dyDescent="0.35">
      <c r="H5268" s="12"/>
    </row>
    <row r="5269" spans="8:8" hidden="1" x14ac:dyDescent="0.35">
      <c r="H5269" s="12"/>
    </row>
    <row r="5270" spans="8:8" hidden="1" x14ac:dyDescent="0.35">
      <c r="H5270" s="12"/>
    </row>
    <row r="5271" spans="8:8" hidden="1" x14ac:dyDescent="0.35">
      <c r="H5271" s="12"/>
    </row>
    <row r="5272" spans="8:8" hidden="1" x14ac:dyDescent="0.35">
      <c r="H5272" s="12"/>
    </row>
    <row r="5273" spans="8:8" hidden="1" x14ac:dyDescent="0.35">
      <c r="H5273" s="12"/>
    </row>
    <row r="5274" spans="8:8" hidden="1" x14ac:dyDescent="0.35">
      <c r="H5274" s="12"/>
    </row>
    <row r="5275" spans="8:8" hidden="1" x14ac:dyDescent="0.35">
      <c r="H5275" s="12"/>
    </row>
    <row r="5276" spans="8:8" hidden="1" x14ac:dyDescent="0.35">
      <c r="H5276" s="12"/>
    </row>
    <row r="5277" spans="8:8" hidden="1" x14ac:dyDescent="0.35">
      <c r="H5277" s="12"/>
    </row>
    <row r="5278" spans="8:8" hidden="1" x14ac:dyDescent="0.35">
      <c r="H5278" s="12"/>
    </row>
    <row r="5279" spans="8:8" hidden="1" x14ac:dyDescent="0.35">
      <c r="H5279" s="12"/>
    </row>
    <row r="5280" spans="8:8" hidden="1" x14ac:dyDescent="0.35">
      <c r="H5280" s="12"/>
    </row>
    <row r="5281" spans="8:8" hidden="1" x14ac:dyDescent="0.35">
      <c r="H5281" s="12"/>
    </row>
    <row r="5282" spans="8:8" hidden="1" x14ac:dyDescent="0.35">
      <c r="H5282" s="12"/>
    </row>
    <row r="5283" spans="8:8" hidden="1" x14ac:dyDescent="0.35">
      <c r="H5283" s="12"/>
    </row>
    <row r="5284" spans="8:8" hidden="1" x14ac:dyDescent="0.35">
      <c r="H5284" s="12"/>
    </row>
    <row r="5285" spans="8:8" hidden="1" x14ac:dyDescent="0.35">
      <c r="H5285" s="12"/>
    </row>
    <row r="5286" spans="8:8" hidden="1" x14ac:dyDescent="0.35">
      <c r="H5286" s="12"/>
    </row>
    <row r="5287" spans="8:8" hidden="1" x14ac:dyDescent="0.35">
      <c r="H5287" s="12"/>
    </row>
    <row r="5288" spans="8:8" hidden="1" x14ac:dyDescent="0.35">
      <c r="H5288" s="12"/>
    </row>
    <row r="5289" spans="8:8" hidden="1" x14ac:dyDescent="0.35">
      <c r="H5289" s="12"/>
    </row>
    <row r="5290" spans="8:8" hidden="1" x14ac:dyDescent="0.35">
      <c r="H5290" s="12"/>
    </row>
    <row r="5291" spans="8:8" hidden="1" x14ac:dyDescent="0.35">
      <c r="H5291" s="12"/>
    </row>
    <row r="5292" spans="8:8" hidden="1" x14ac:dyDescent="0.35">
      <c r="H5292" s="12"/>
    </row>
    <row r="5293" spans="8:8" hidden="1" x14ac:dyDescent="0.35">
      <c r="H5293" s="12"/>
    </row>
    <row r="5294" spans="8:8" hidden="1" x14ac:dyDescent="0.35">
      <c r="H5294" s="12"/>
    </row>
    <row r="5295" spans="8:8" hidden="1" x14ac:dyDescent="0.35">
      <c r="H5295" s="12"/>
    </row>
    <row r="5296" spans="8:8" hidden="1" x14ac:dyDescent="0.35">
      <c r="H5296" s="12"/>
    </row>
    <row r="5297" spans="8:8" hidden="1" x14ac:dyDescent="0.35">
      <c r="H5297" s="12"/>
    </row>
    <row r="5298" spans="8:8" hidden="1" x14ac:dyDescent="0.35">
      <c r="H5298" s="12"/>
    </row>
    <row r="5299" spans="8:8" hidden="1" x14ac:dyDescent="0.35">
      <c r="H5299" s="12"/>
    </row>
    <row r="5300" spans="8:8" hidden="1" x14ac:dyDescent="0.35">
      <c r="H5300" s="12"/>
    </row>
    <row r="5301" spans="8:8" hidden="1" x14ac:dyDescent="0.35">
      <c r="H5301" s="12"/>
    </row>
    <row r="5302" spans="8:8" hidden="1" x14ac:dyDescent="0.35">
      <c r="H5302" s="12"/>
    </row>
    <row r="5303" spans="8:8" hidden="1" x14ac:dyDescent="0.35">
      <c r="H5303" s="12"/>
    </row>
    <row r="5304" spans="8:8" hidden="1" x14ac:dyDescent="0.35">
      <c r="H5304" s="12"/>
    </row>
    <row r="5305" spans="8:8" hidden="1" x14ac:dyDescent="0.35">
      <c r="H5305" s="12"/>
    </row>
    <row r="5306" spans="8:8" hidden="1" x14ac:dyDescent="0.35">
      <c r="H5306" s="12"/>
    </row>
    <row r="5307" spans="8:8" hidden="1" x14ac:dyDescent="0.35">
      <c r="H5307" s="12"/>
    </row>
    <row r="5308" spans="8:8" hidden="1" x14ac:dyDescent="0.35">
      <c r="H5308" s="12"/>
    </row>
    <row r="5309" spans="8:8" hidden="1" x14ac:dyDescent="0.35">
      <c r="H5309" s="12"/>
    </row>
    <row r="5310" spans="8:8" hidden="1" x14ac:dyDescent="0.35">
      <c r="H5310" s="12"/>
    </row>
    <row r="5311" spans="8:8" hidden="1" x14ac:dyDescent="0.35">
      <c r="H5311" s="12"/>
    </row>
    <row r="5312" spans="8:8" hidden="1" x14ac:dyDescent="0.35">
      <c r="H5312" s="12"/>
    </row>
    <row r="5313" spans="8:8" hidden="1" x14ac:dyDescent="0.35">
      <c r="H5313" s="12"/>
    </row>
    <row r="5314" spans="8:8" hidden="1" x14ac:dyDescent="0.35">
      <c r="H5314" s="12"/>
    </row>
    <row r="5315" spans="8:8" hidden="1" x14ac:dyDescent="0.35">
      <c r="H5315" s="12"/>
    </row>
    <row r="5316" spans="8:8" hidden="1" x14ac:dyDescent="0.35">
      <c r="H5316" s="12"/>
    </row>
    <row r="5317" spans="8:8" hidden="1" x14ac:dyDescent="0.35">
      <c r="H5317" s="12"/>
    </row>
    <row r="5318" spans="8:8" hidden="1" x14ac:dyDescent="0.35">
      <c r="H5318" s="12"/>
    </row>
    <row r="5319" spans="8:8" hidden="1" x14ac:dyDescent="0.35">
      <c r="H5319" s="12"/>
    </row>
    <row r="5320" spans="8:8" hidden="1" x14ac:dyDescent="0.35">
      <c r="H5320" s="12"/>
    </row>
    <row r="5321" spans="8:8" hidden="1" x14ac:dyDescent="0.35">
      <c r="H5321" s="12"/>
    </row>
    <row r="5322" spans="8:8" hidden="1" x14ac:dyDescent="0.35">
      <c r="H5322" s="12"/>
    </row>
    <row r="5323" spans="8:8" hidden="1" x14ac:dyDescent="0.35">
      <c r="H5323" s="12"/>
    </row>
    <row r="5324" spans="8:8" hidden="1" x14ac:dyDescent="0.35">
      <c r="H5324" s="12"/>
    </row>
    <row r="5325" spans="8:8" hidden="1" x14ac:dyDescent="0.35">
      <c r="H5325" s="12"/>
    </row>
    <row r="5326" spans="8:8" hidden="1" x14ac:dyDescent="0.35">
      <c r="H5326" s="12"/>
    </row>
    <row r="5327" spans="8:8" hidden="1" x14ac:dyDescent="0.35">
      <c r="H5327" s="12"/>
    </row>
    <row r="5328" spans="8:8" hidden="1" x14ac:dyDescent="0.35">
      <c r="H5328" s="12"/>
    </row>
    <row r="5329" spans="8:8" hidden="1" x14ac:dyDescent="0.35">
      <c r="H5329" s="12"/>
    </row>
    <row r="5330" spans="8:8" hidden="1" x14ac:dyDescent="0.35">
      <c r="H5330" s="12"/>
    </row>
    <row r="5331" spans="8:8" hidden="1" x14ac:dyDescent="0.35">
      <c r="H5331" s="12"/>
    </row>
    <row r="5332" spans="8:8" hidden="1" x14ac:dyDescent="0.35">
      <c r="H5332" s="12"/>
    </row>
    <row r="5333" spans="8:8" hidden="1" x14ac:dyDescent="0.35">
      <c r="H5333" s="12"/>
    </row>
    <row r="5334" spans="8:8" hidden="1" x14ac:dyDescent="0.35">
      <c r="H5334" s="12"/>
    </row>
    <row r="5335" spans="8:8" hidden="1" x14ac:dyDescent="0.35">
      <c r="H5335" s="12"/>
    </row>
    <row r="5336" spans="8:8" hidden="1" x14ac:dyDescent="0.35">
      <c r="H5336" s="12"/>
    </row>
    <row r="5337" spans="8:8" hidden="1" x14ac:dyDescent="0.35">
      <c r="H5337" s="12"/>
    </row>
    <row r="5338" spans="8:8" hidden="1" x14ac:dyDescent="0.35">
      <c r="H5338" s="12"/>
    </row>
    <row r="5339" spans="8:8" hidden="1" x14ac:dyDescent="0.35">
      <c r="H5339" s="12"/>
    </row>
    <row r="5340" spans="8:8" hidden="1" x14ac:dyDescent="0.35">
      <c r="H5340" s="12"/>
    </row>
    <row r="5341" spans="8:8" hidden="1" x14ac:dyDescent="0.35">
      <c r="H5341" s="12"/>
    </row>
    <row r="5342" spans="8:8" hidden="1" x14ac:dyDescent="0.35">
      <c r="H5342" s="12"/>
    </row>
    <row r="5343" spans="8:8" hidden="1" x14ac:dyDescent="0.35">
      <c r="H5343" s="12"/>
    </row>
    <row r="5344" spans="8:8" hidden="1" x14ac:dyDescent="0.35">
      <c r="H5344" s="12"/>
    </row>
    <row r="5345" spans="8:8" hidden="1" x14ac:dyDescent="0.35">
      <c r="H5345" s="12"/>
    </row>
    <row r="5346" spans="8:8" hidden="1" x14ac:dyDescent="0.35">
      <c r="H5346" s="12"/>
    </row>
    <row r="5347" spans="8:8" hidden="1" x14ac:dyDescent="0.35">
      <c r="H5347" s="12"/>
    </row>
    <row r="5348" spans="8:8" hidden="1" x14ac:dyDescent="0.35">
      <c r="H5348" s="12"/>
    </row>
    <row r="5349" spans="8:8" hidden="1" x14ac:dyDescent="0.35">
      <c r="H5349" s="12"/>
    </row>
    <row r="5350" spans="8:8" hidden="1" x14ac:dyDescent="0.35">
      <c r="H5350" s="12"/>
    </row>
    <row r="5351" spans="8:8" hidden="1" x14ac:dyDescent="0.35">
      <c r="H5351" s="12"/>
    </row>
    <row r="5352" spans="8:8" hidden="1" x14ac:dyDescent="0.35">
      <c r="H5352" s="12"/>
    </row>
    <row r="5353" spans="8:8" hidden="1" x14ac:dyDescent="0.35">
      <c r="H5353" s="12"/>
    </row>
    <row r="5354" spans="8:8" hidden="1" x14ac:dyDescent="0.35">
      <c r="H5354" s="12"/>
    </row>
    <row r="5355" spans="8:8" hidden="1" x14ac:dyDescent="0.35">
      <c r="H5355" s="12"/>
    </row>
    <row r="5356" spans="8:8" hidden="1" x14ac:dyDescent="0.35">
      <c r="H5356" s="12"/>
    </row>
    <row r="5357" spans="8:8" hidden="1" x14ac:dyDescent="0.35">
      <c r="H5357" s="12"/>
    </row>
    <row r="5358" spans="8:8" hidden="1" x14ac:dyDescent="0.35">
      <c r="H5358" s="12"/>
    </row>
    <row r="5359" spans="8:8" hidden="1" x14ac:dyDescent="0.35">
      <c r="H5359" s="12"/>
    </row>
    <row r="5360" spans="8:8" hidden="1" x14ac:dyDescent="0.35">
      <c r="H5360" s="12"/>
    </row>
    <row r="5361" spans="8:8" hidden="1" x14ac:dyDescent="0.35">
      <c r="H5361" s="12"/>
    </row>
    <row r="5362" spans="8:8" hidden="1" x14ac:dyDescent="0.35">
      <c r="H5362" s="12"/>
    </row>
    <row r="5363" spans="8:8" hidden="1" x14ac:dyDescent="0.35">
      <c r="H5363" s="12"/>
    </row>
    <row r="5364" spans="8:8" hidden="1" x14ac:dyDescent="0.35">
      <c r="H5364" s="12"/>
    </row>
    <row r="5365" spans="8:8" hidden="1" x14ac:dyDescent="0.35">
      <c r="H5365" s="12"/>
    </row>
    <row r="5366" spans="8:8" hidden="1" x14ac:dyDescent="0.35">
      <c r="H5366" s="12"/>
    </row>
    <row r="5367" spans="8:8" hidden="1" x14ac:dyDescent="0.35">
      <c r="H5367" s="12"/>
    </row>
    <row r="5368" spans="8:8" hidden="1" x14ac:dyDescent="0.35">
      <c r="H5368" s="12"/>
    </row>
    <row r="5369" spans="8:8" hidden="1" x14ac:dyDescent="0.35">
      <c r="H5369" s="12"/>
    </row>
    <row r="5370" spans="8:8" hidden="1" x14ac:dyDescent="0.35">
      <c r="H5370" s="12"/>
    </row>
    <row r="5371" spans="8:8" hidden="1" x14ac:dyDescent="0.35">
      <c r="H5371" s="12"/>
    </row>
    <row r="5372" spans="8:8" hidden="1" x14ac:dyDescent="0.35">
      <c r="H5372" s="12"/>
    </row>
    <row r="5373" spans="8:8" hidden="1" x14ac:dyDescent="0.35">
      <c r="H5373" s="12"/>
    </row>
    <row r="5374" spans="8:8" hidden="1" x14ac:dyDescent="0.35">
      <c r="H5374" s="12"/>
    </row>
    <row r="5375" spans="8:8" hidden="1" x14ac:dyDescent="0.35">
      <c r="H5375" s="12"/>
    </row>
    <row r="5376" spans="8:8" hidden="1" x14ac:dyDescent="0.35">
      <c r="H5376" s="12"/>
    </row>
    <row r="5377" spans="8:8" hidden="1" x14ac:dyDescent="0.35">
      <c r="H5377" s="12"/>
    </row>
    <row r="5378" spans="8:8" hidden="1" x14ac:dyDescent="0.35">
      <c r="H5378" s="12"/>
    </row>
    <row r="5379" spans="8:8" hidden="1" x14ac:dyDescent="0.35">
      <c r="H5379" s="12"/>
    </row>
    <row r="5380" spans="8:8" hidden="1" x14ac:dyDescent="0.35">
      <c r="H5380" s="12"/>
    </row>
    <row r="5381" spans="8:8" hidden="1" x14ac:dyDescent="0.35">
      <c r="H5381" s="12"/>
    </row>
    <row r="5382" spans="8:8" hidden="1" x14ac:dyDescent="0.35">
      <c r="H5382" s="12"/>
    </row>
    <row r="5383" spans="8:8" hidden="1" x14ac:dyDescent="0.35">
      <c r="H5383" s="12"/>
    </row>
    <row r="5384" spans="8:8" hidden="1" x14ac:dyDescent="0.35">
      <c r="H5384" s="12"/>
    </row>
    <row r="5385" spans="8:8" hidden="1" x14ac:dyDescent="0.35">
      <c r="H5385" s="12"/>
    </row>
    <row r="5386" spans="8:8" hidden="1" x14ac:dyDescent="0.35">
      <c r="H5386" s="12"/>
    </row>
    <row r="5387" spans="8:8" hidden="1" x14ac:dyDescent="0.35">
      <c r="H5387" s="12"/>
    </row>
    <row r="5388" spans="8:8" hidden="1" x14ac:dyDescent="0.35">
      <c r="H5388" s="12"/>
    </row>
    <row r="5389" spans="8:8" hidden="1" x14ac:dyDescent="0.35">
      <c r="H5389" s="12"/>
    </row>
    <row r="5390" spans="8:8" hidden="1" x14ac:dyDescent="0.35">
      <c r="H5390" s="12"/>
    </row>
    <row r="5391" spans="8:8" hidden="1" x14ac:dyDescent="0.35">
      <c r="H5391" s="12"/>
    </row>
    <row r="5392" spans="8:8" hidden="1" x14ac:dyDescent="0.35">
      <c r="H5392" s="12"/>
    </row>
    <row r="5393" spans="8:8" hidden="1" x14ac:dyDescent="0.35">
      <c r="H5393" s="12"/>
    </row>
    <row r="5394" spans="8:8" hidden="1" x14ac:dyDescent="0.35">
      <c r="H5394" s="12"/>
    </row>
    <row r="5395" spans="8:8" hidden="1" x14ac:dyDescent="0.35">
      <c r="H5395" s="12"/>
    </row>
    <row r="5396" spans="8:8" hidden="1" x14ac:dyDescent="0.35">
      <c r="H5396" s="12"/>
    </row>
    <row r="5397" spans="8:8" hidden="1" x14ac:dyDescent="0.35">
      <c r="H5397" s="12"/>
    </row>
    <row r="5398" spans="8:8" hidden="1" x14ac:dyDescent="0.35">
      <c r="H5398" s="12"/>
    </row>
    <row r="5399" spans="8:8" hidden="1" x14ac:dyDescent="0.35">
      <c r="H5399" s="12"/>
    </row>
    <row r="5400" spans="8:8" hidden="1" x14ac:dyDescent="0.35">
      <c r="H5400" s="12"/>
    </row>
    <row r="5401" spans="8:8" hidden="1" x14ac:dyDescent="0.35">
      <c r="H5401" s="12"/>
    </row>
    <row r="5402" spans="8:8" hidden="1" x14ac:dyDescent="0.35">
      <c r="H5402" s="12"/>
    </row>
    <row r="5403" spans="8:8" hidden="1" x14ac:dyDescent="0.35">
      <c r="H5403" s="12"/>
    </row>
    <row r="5404" spans="8:8" hidden="1" x14ac:dyDescent="0.35">
      <c r="H5404" s="12"/>
    </row>
    <row r="5405" spans="8:8" hidden="1" x14ac:dyDescent="0.35">
      <c r="H5405" s="12"/>
    </row>
    <row r="5406" spans="8:8" hidden="1" x14ac:dyDescent="0.35">
      <c r="H5406" s="12"/>
    </row>
    <row r="5407" spans="8:8" hidden="1" x14ac:dyDescent="0.35">
      <c r="H5407" s="12"/>
    </row>
    <row r="5408" spans="8:8" hidden="1" x14ac:dyDescent="0.35">
      <c r="H5408" s="12"/>
    </row>
    <row r="5409" spans="8:8" hidden="1" x14ac:dyDescent="0.35">
      <c r="H5409" s="12"/>
    </row>
    <row r="5410" spans="8:8" hidden="1" x14ac:dyDescent="0.35">
      <c r="H5410" s="12"/>
    </row>
    <row r="5411" spans="8:8" hidden="1" x14ac:dyDescent="0.35">
      <c r="H5411" s="12"/>
    </row>
    <row r="5412" spans="8:8" hidden="1" x14ac:dyDescent="0.35">
      <c r="H5412" s="12"/>
    </row>
    <row r="5413" spans="8:8" hidden="1" x14ac:dyDescent="0.35">
      <c r="H5413" s="12"/>
    </row>
    <row r="5414" spans="8:8" hidden="1" x14ac:dyDescent="0.35">
      <c r="H5414" s="12"/>
    </row>
    <row r="5415" spans="8:8" hidden="1" x14ac:dyDescent="0.35">
      <c r="H5415" s="12"/>
    </row>
    <row r="5416" spans="8:8" hidden="1" x14ac:dyDescent="0.35">
      <c r="H5416" s="12"/>
    </row>
    <row r="5417" spans="8:8" hidden="1" x14ac:dyDescent="0.35">
      <c r="H5417" s="12"/>
    </row>
    <row r="5418" spans="8:8" hidden="1" x14ac:dyDescent="0.35">
      <c r="H5418" s="12"/>
    </row>
    <row r="5419" spans="8:8" hidden="1" x14ac:dyDescent="0.35">
      <c r="H5419" s="12"/>
    </row>
    <row r="5420" spans="8:8" hidden="1" x14ac:dyDescent="0.35">
      <c r="H5420" s="12"/>
    </row>
    <row r="5421" spans="8:8" hidden="1" x14ac:dyDescent="0.35">
      <c r="H5421" s="12"/>
    </row>
    <row r="5422" spans="8:8" hidden="1" x14ac:dyDescent="0.35">
      <c r="H5422" s="12"/>
    </row>
    <row r="5423" spans="8:8" hidden="1" x14ac:dyDescent="0.35">
      <c r="H5423" s="12"/>
    </row>
    <row r="5424" spans="8:8" hidden="1" x14ac:dyDescent="0.35">
      <c r="H5424" s="12"/>
    </row>
    <row r="5425" spans="8:8" hidden="1" x14ac:dyDescent="0.35">
      <c r="H5425" s="12"/>
    </row>
    <row r="5426" spans="8:8" hidden="1" x14ac:dyDescent="0.35">
      <c r="H5426" s="12"/>
    </row>
    <row r="5427" spans="8:8" hidden="1" x14ac:dyDescent="0.35">
      <c r="H5427" s="12"/>
    </row>
    <row r="5428" spans="8:8" hidden="1" x14ac:dyDescent="0.35">
      <c r="H5428" s="12"/>
    </row>
    <row r="5429" spans="8:8" hidden="1" x14ac:dyDescent="0.35">
      <c r="H5429" s="12"/>
    </row>
    <row r="5430" spans="8:8" hidden="1" x14ac:dyDescent="0.35">
      <c r="H5430" s="12"/>
    </row>
    <row r="5431" spans="8:8" hidden="1" x14ac:dyDescent="0.35">
      <c r="H5431" s="12"/>
    </row>
    <row r="5432" spans="8:8" hidden="1" x14ac:dyDescent="0.35">
      <c r="H5432" s="12"/>
    </row>
    <row r="5433" spans="8:8" hidden="1" x14ac:dyDescent="0.35">
      <c r="H5433" s="12"/>
    </row>
    <row r="5434" spans="8:8" hidden="1" x14ac:dyDescent="0.35">
      <c r="H5434" s="12"/>
    </row>
    <row r="5435" spans="8:8" hidden="1" x14ac:dyDescent="0.35">
      <c r="H5435" s="12"/>
    </row>
    <row r="5436" spans="8:8" hidden="1" x14ac:dyDescent="0.35">
      <c r="H5436" s="12"/>
    </row>
    <row r="5437" spans="8:8" hidden="1" x14ac:dyDescent="0.35">
      <c r="H5437" s="12"/>
    </row>
    <row r="5438" spans="8:8" hidden="1" x14ac:dyDescent="0.35">
      <c r="H5438" s="12"/>
    </row>
    <row r="5439" spans="8:8" hidden="1" x14ac:dyDescent="0.35">
      <c r="H5439" s="12"/>
    </row>
    <row r="5440" spans="8:8" hidden="1" x14ac:dyDescent="0.35">
      <c r="H5440" s="12"/>
    </row>
    <row r="5441" spans="8:8" hidden="1" x14ac:dyDescent="0.35">
      <c r="H5441" s="12"/>
    </row>
    <row r="5442" spans="8:8" hidden="1" x14ac:dyDescent="0.35">
      <c r="H5442" s="12"/>
    </row>
    <row r="5443" spans="8:8" hidden="1" x14ac:dyDescent="0.35">
      <c r="H5443" s="12"/>
    </row>
    <row r="5444" spans="8:8" hidden="1" x14ac:dyDescent="0.35">
      <c r="H5444" s="12"/>
    </row>
    <row r="5445" spans="8:8" hidden="1" x14ac:dyDescent="0.35">
      <c r="H5445" s="12"/>
    </row>
    <row r="5446" spans="8:8" hidden="1" x14ac:dyDescent="0.35">
      <c r="H5446" s="12"/>
    </row>
    <row r="5447" spans="8:8" hidden="1" x14ac:dyDescent="0.35">
      <c r="H5447" s="12"/>
    </row>
    <row r="5448" spans="8:8" hidden="1" x14ac:dyDescent="0.35">
      <c r="H5448" s="12"/>
    </row>
    <row r="5449" spans="8:8" hidden="1" x14ac:dyDescent="0.35">
      <c r="H5449" s="12"/>
    </row>
    <row r="5450" spans="8:8" hidden="1" x14ac:dyDescent="0.35">
      <c r="H5450" s="12"/>
    </row>
    <row r="5451" spans="8:8" hidden="1" x14ac:dyDescent="0.35">
      <c r="H5451" s="12"/>
    </row>
    <row r="5452" spans="8:8" hidden="1" x14ac:dyDescent="0.35">
      <c r="H5452" s="12"/>
    </row>
    <row r="5453" spans="8:8" hidden="1" x14ac:dyDescent="0.35">
      <c r="H5453" s="12"/>
    </row>
    <row r="5454" spans="8:8" hidden="1" x14ac:dyDescent="0.35">
      <c r="H5454" s="12"/>
    </row>
    <row r="5455" spans="8:8" hidden="1" x14ac:dyDescent="0.35">
      <c r="H5455" s="12"/>
    </row>
    <row r="5456" spans="8:8" hidden="1" x14ac:dyDescent="0.35">
      <c r="H5456" s="12"/>
    </row>
    <row r="5457" spans="8:8" hidden="1" x14ac:dyDescent="0.35">
      <c r="H5457" s="12"/>
    </row>
    <row r="5458" spans="8:8" hidden="1" x14ac:dyDescent="0.35">
      <c r="H5458" s="12"/>
    </row>
    <row r="5459" spans="8:8" hidden="1" x14ac:dyDescent="0.35">
      <c r="H5459" s="12"/>
    </row>
    <row r="5460" spans="8:8" hidden="1" x14ac:dyDescent="0.35">
      <c r="H5460" s="12"/>
    </row>
    <row r="5461" spans="8:8" hidden="1" x14ac:dyDescent="0.35">
      <c r="H5461" s="12"/>
    </row>
    <row r="5462" spans="8:8" hidden="1" x14ac:dyDescent="0.35">
      <c r="H5462" s="12"/>
    </row>
    <row r="5463" spans="8:8" hidden="1" x14ac:dyDescent="0.35">
      <c r="H5463" s="12"/>
    </row>
    <row r="5464" spans="8:8" hidden="1" x14ac:dyDescent="0.35">
      <c r="H5464" s="12"/>
    </row>
    <row r="5465" spans="8:8" hidden="1" x14ac:dyDescent="0.35">
      <c r="H5465" s="12"/>
    </row>
    <row r="5466" spans="8:8" hidden="1" x14ac:dyDescent="0.35">
      <c r="H5466" s="12"/>
    </row>
    <row r="5467" spans="8:8" hidden="1" x14ac:dyDescent="0.35">
      <c r="H5467" s="12"/>
    </row>
    <row r="5468" spans="8:8" hidden="1" x14ac:dyDescent="0.35">
      <c r="H5468" s="12"/>
    </row>
    <row r="5469" spans="8:8" hidden="1" x14ac:dyDescent="0.35">
      <c r="H5469" s="12"/>
    </row>
    <row r="5470" spans="8:8" hidden="1" x14ac:dyDescent="0.35">
      <c r="H5470" s="12"/>
    </row>
    <row r="5471" spans="8:8" hidden="1" x14ac:dyDescent="0.35">
      <c r="H5471" s="12"/>
    </row>
    <row r="5472" spans="8:8" hidden="1" x14ac:dyDescent="0.35">
      <c r="H5472" s="12"/>
    </row>
    <row r="5473" spans="8:8" hidden="1" x14ac:dyDescent="0.35">
      <c r="H5473" s="12"/>
    </row>
    <row r="5474" spans="8:8" hidden="1" x14ac:dyDescent="0.35">
      <c r="H5474" s="12"/>
    </row>
    <row r="5475" spans="8:8" hidden="1" x14ac:dyDescent="0.35">
      <c r="H5475" s="12"/>
    </row>
    <row r="5476" spans="8:8" hidden="1" x14ac:dyDescent="0.35">
      <c r="H5476" s="12"/>
    </row>
    <row r="5477" spans="8:8" hidden="1" x14ac:dyDescent="0.35">
      <c r="H5477" s="12"/>
    </row>
    <row r="5478" spans="8:8" hidden="1" x14ac:dyDescent="0.35">
      <c r="H5478" s="12"/>
    </row>
    <row r="5479" spans="8:8" hidden="1" x14ac:dyDescent="0.35">
      <c r="H5479" s="12"/>
    </row>
    <row r="5480" spans="8:8" hidden="1" x14ac:dyDescent="0.35">
      <c r="H5480" s="12"/>
    </row>
    <row r="5481" spans="8:8" hidden="1" x14ac:dyDescent="0.35">
      <c r="H5481" s="12"/>
    </row>
    <row r="5482" spans="8:8" hidden="1" x14ac:dyDescent="0.35">
      <c r="H5482" s="12"/>
    </row>
    <row r="5483" spans="8:8" hidden="1" x14ac:dyDescent="0.35">
      <c r="H5483" s="12"/>
    </row>
    <row r="5484" spans="8:8" hidden="1" x14ac:dyDescent="0.35">
      <c r="H5484" s="12"/>
    </row>
    <row r="5485" spans="8:8" hidden="1" x14ac:dyDescent="0.35">
      <c r="H5485" s="12"/>
    </row>
    <row r="5486" spans="8:8" hidden="1" x14ac:dyDescent="0.35">
      <c r="H5486" s="12"/>
    </row>
    <row r="5487" spans="8:8" hidden="1" x14ac:dyDescent="0.35">
      <c r="H5487" s="12"/>
    </row>
    <row r="5488" spans="8:8" hidden="1" x14ac:dyDescent="0.35">
      <c r="H5488" s="12"/>
    </row>
    <row r="5489" spans="8:8" hidden="1" x14ac:dyDescent="0.35">
      <c r="H5489" s="12"/>
    </row>
    <row r="5490" spans="8:8" hidden="1" x14ac:dyDescent="0.35">
      <c r="H5490" s="12"/>
    </row>
    <row r="5491" spans="8:8" hidden="1" x14ac:dyDescent="0.35">
      <c r="H5491" s="12"/>
    </row>
    <row r="5492" spans="8:8" hidden="1" x14ac:dyDescent="0.35">
      <c r="H5492" s="12"/>
    </row>
    <row r="5493" spans="8:8" hidden="1" x14ac:dyDescent="0.35">
      <c r="H5493" s="12"/>
    </row>
    <row r="5494" spans="8:8" hidden="1" x14ac:dyDescent="0.35">
      <c r="H5494" s="12"/>
    </row>
    <row r="5495" spans="8:8" hidden="1" x14ac:dyDescent="0.35">
      <c r="H5495" s="12"/>
    </row>
    <row r="5496" spans="8:8" hidden="1" x14ac:dyDescent="0.35">
      <c r="H5496" s="12"/>
    </row>
    <row r="5497" spans="8:8" hidden="1" x14ac:dyDescent="0.35">
      <c r="H5497" s="12"/>
    </row>
    <row r="5498" spans="8:8" hidden="1" x14ac:dyDescent="0.35">
      <c r="H5498" s="12"/>
    </row>
    <row r="5499" spans="8:8" hidden="1" x14ac:dyDescent="0.35">
      <c r="H5499" s="12"/>
    </row>
    <row r="5500" spans="8:8" hidden="1" x14ac:dyDescent="0.35">
      <c r="H5500" s="12"/>
    </row>
    <row r="5501" spans="8:8" hidden="1" x14ac:dyDescent="0.35">
      <c r="H5501" s="12"/>
    </row>
    <row r="5502" spans="8:8" hidden="1" x14ac:dyDescent="0.35">
      <c r="H5502" s="12"/>
    </row>
    <row r="5503" spans="8:8" hidden="1" x14ac:dyDescent="0.35">
      <c r="H5503" s="12"/>
    </row>
    <row r="5504" spans="8:8" hidden="1" x14ac:dyDescent="0.35">
      <c r="H5504" s="12"/>
    </row>
    <row r="5505" spans="8:8" hidden="1" x14ac:dyDescent="0.35">
      <c r="H5505" s="12"/>
    </row>
    <row r="5506" spans="8:8" hidden="1" x14ac:dyDescent="0.35">
      <c r="H5506" s="12"/>
    </row>
    <row r="5507" spans="8:8" hidden="1" x14ac:dyDescent="0.35">
      <c r="H5507" s="12"/>
    </row>
    <row r="5508" spans="8:8" hidden="1" x14ac:dyDescent="0.35">
      <c r="H5508" s="12"/>
    </row>
    <row r="5509" spans="8:8" hidden="1" x14ac:dyDescent="0.35">
      <c r="H5509" s="12"/>
    </row>
    <row r="5510" spans="8:8" hidden="1" x14ac:dyDescent="0.35">
      <c r="H5510" s="12"/>
    </row>
    <row r="5511" spans="8:8" hidden="1" x14ac:dyDescent="0.35">
      <c r="H5511" s="12"/>
    </row>
    <row r="5512" spans="8:8" hidden="1" x14ac:dyDescent="0.35">
      <c r="H5512" s="12"/>
    </row>
    <row r="5513" spans="8:8" hidden="1" x14ac:dyDescent="0.35">
      <c r="H5513" s="12"/>
    </row>
    <row r="5514" spans="8:8" hidden="1" x14ac:dyDescent="0.35">
      <c r="H5514" s="12"/>
    </row>
    <row r="5515" spans="8:8" hidden="1" x14ac:dyDescent="0.35">
      <c r="H5515" s="12"/>
    </row>
    <row r="5516" spans="8:8" hidden="1" x14ac:dyDescent="0.35">
      <c r="H5516" s="12"/>
    </row>
    <row r="5517" spans="8:8" hidden="1" x14ac:dyDescent="0.35">
      <c r="H5517" s="12"/>
    </row>
    <row r="5518" spans="8:8" hidden="1" x14ac:dyDescent="0.35">
      <c r="H5518" s="12"/>
    </row>
    <row r="5519" spans="8:8" hidden="1" x14ac:dyDescent="0.35">
      <c r="H5519" s="12"/>
    </row>
    <row r="5520" spans="8:8" hidden="1" x14ac:dyDescent="0.35">
      <c r="H5520" s="12"/>
    </row>
    <row r="5521" spans="8:8" hidden="1" x14ac:dyDescent="0.35">
      <c r="H5521" s="12"/>
    </row>
    <row r="5522" spans="8:8" hidden="1" x14ac:dyDescent="0.35">
      <c r="H5522" s="12"/>
    </row>
    <row r="5523" spans="8:8" hidden="1" x14ac:dyDescent="0.35">
      <c r="H5523" s="12"/>
    </row>
    <row r="5524" spans="8:8" hidden="1" x14ac:dyDescent="0.35">
      <c r="H5524" s="12"/>
    </row>
    <row r="5525" spans="8:8" hidden="1" x14ac:dyDescent="0.35">
      <c r="H5525" s="12"/>
    </row>
    <row r="5526" spans="8:8" hidden="1" x14ac:dyDescent="0.35">
      <c r="H5526" s="12"/>
    </row>
    <row r="5527" spans="8:8" hidden="1" x14ac:dyDescent="0.35">
      <c r="H5527" s="12"/>
    </row>
    <row r="5528" spans="8:8" hidden="1" x14ac:dyDescent="0.35">
      <c r="H5528" s="12"/>
    </row>
    <row r="5529" spans="8:8" hidden="1" x14ac:dyDescent="0.35">
      <c r="H5529" s="12"/>
    </row>
    <row r="5530" spans="8:8" hidden="1" x14ac:dyDescent="0.35">
      <c r="H5530" s="12"/>
    </row>
    <row r="5531" spans="8:8" hidden="1" x14ac:dyDescent="0.35">
      <c r="H5531" s="12"/>
    </row>
    <row r="5532" spans="8:8" hidden="1" x14ac:dyDescent="0.35">
      <c r="H5532" s="12"/>
    </row>
    <row r="5533" spans="8:8" hidden="1" x14ac:dyDescent="0.35">
      <c r="H5533" s="12"/>
    </row>
    <row r="5534" spans="8:8" hidden="1" x14ac:dyDescent="0.35">
      <c r="H5534" s="12"/>
    </row>
    <row r="5535" spans="8:8" hidden="1" x14ac:dyDescent="0.35">
      <c r="H5535" s="12"/>
    </row>
    <row r="5536" spans="8:8" hidden="1" x14ac:dyDescent="0.35">
      <c r="H5536" s="12"/>
    </row>
    <row r="5537" spans="8:8" hidden="1" x14ac:dyDescent="0.35">
      <c r="H5537" s="12"/>
    </row>
    <row r="5538" spans="8:8" hidden="1" x14ac:dyDescent="0.35">
      <c r="H5538" s="12"/>
    </row>
    <row r="5539" spans="8:8" hidden="1" x14ac:dyDescent="0.35">
      <c r="H5539" s="12"/>
    </row>
    <row r="5540" spans="8:8" hidden="1" x14ac:dyDescent="0.35">
      <c r="H5540" s="12"/>
    </row>
    <row r="5541" spans="8:8" hidden="1" x14ac:dyDescent="0.35">
      <c r="H5541" s="12"/>
    </row>
    <row r="5542" spans="8:8" hidden="1" x14ac:dyDescent="0.35">
      <c r="H5542" s="12"/>
    </row>
    <row r="5543" spans="8:8" hidden="1" x14ac:dyDescent="0.35">
      <c r="H5543" s="12"/>
    </row>
    <row r="5544" spans="8:8" hidden="1" x14ac:dyDescent="0.35">
      <c r="H5544" s="12"/>
    </row>
    <row r="5545" spans="8:8" hidden="1" x14ac:dyDescent="0.35">
      <c r="H5545" s="12"/>
    </row>
    <row r="5546" spans="8:8" hidden="1" x14ac:dyDescent="0.35">
      <c r="H5546" s="12"/>
    </row>
    <row r="5547" spans="8:8" hidden="1" x14ac:dyDescent="0.35">
      <c r="H5547" s="12"/>
    </row>
    <row r="5548" spans="8:8" hidden="1" x14ac:dyDescent="0.35">
      <c r="H5548" s="12"/>
    </row>
    <row r="5549" spans="8:8" hidden="1" x14ac:dyDescent="0.35">
      <c r="H5549" s="12"/>
    </row>
    <row r="5550" spans="8:8" hidden="1" x14ac:dyDescent="0.35">
      <c r="H5550" s="12"/>
    </row>
    <row r="5551" spans="8:8" hidden="1" x14ac:dyDescent="0.35">
      <c r="H5551" s="12"/>
    </row>
    <row r="5552" spans="8:8" hidden="1" x14ac:dyDescent="0.35">
      <c r="H5552" s="12"/>
    </row>
    <row r="5553" spans="8:8" hidden="1" x14ac:dyDescent="0.35">
      <c r="H5553" s="12"/>
    </row>
    <row r="5554" spans="8:8" hidden="1" x14ac:dyDescent="0.35">
      <c r="H5554" s="12"/>
    </row>
    <row r="5555" spans="8:8" hidden="1" x14ac:dyDescent="0.35">
      <c r="H5555" s="12"/>
    </row>
    <row r="5556" spans="8:8" hidden="1" x14ac:dyDescent="0.35">
      <c r="H5556" s="12"/>
    </row>
    <row r="5557" spans="8:8" hidden="1" x14ac:dyDescent="0.35">
      <c r="H5557" s="12"/>
    </row>
    <row r="5558" spans="8:8" hidden="1" x14ac:dyDescent="0.35">
      <c r="H5558" s="12"/>
    </row>
    <row r="5559" spans="8:8" hidden="1" x14ac:dyDescent="0.35">
      <c r="H5559" s="12"/>
    </row>
    <row r="5560" spans="8:8" hidden="1" x14ac:dyDescent="0.35">
      <c r="H5560" s="12"/>
    </row>
    <row r="5561" spans="8:8" hidden="1" x14ac:dyDescent="0.35">
      <c r="H5561" s="12"/>
    </row>
    <row r="5562" spans="8:8" hidden="1" x14ac:dyDescent="0.35">
      <c r="H5562" s="12"/>
    </row>
    <row r="5563" spans="8:8" hidden="1" x14ac:dyDescent="0.35">
      <c r="H5563" s="12"/>
    </row>
    <row r="5564" spans="8:8" hidden="1" x14ac:dyDescent="0.35">
      <c r="H5564" s="12"/>
    </row>
    <row r="5565" spans="8:8" hidden="1" x14ac:dyDescent="0.35">
      <c r="H5565" s="12"/>
    </row>
    <row r="5566" spans="8:8" hidden="1" x14ac:dyDescent="0.35">
      <c r="H5566" s="12"/>
    </row>
    <row r="5567" spans="8:8" hidden="1" x14ac:dyDescent="0.35">
      <c r="H5567" s="12"/>
    </row>
    <row r="5568" spans="8:8" hidden="1" x14ac:dyDescent="0.35">
      <c r="H5568" s="12"/>
    </row>
    <row r="5569" spans="8:8" hidden="1" x14ac:dyDescent="0.35">
      <c r="H5569" s="12"/>
    </row>
    <row r="5570" spans="8:8" hidden="1" x14ac:dyDescent="0.35">
      <c r="H5570" s="12"/>
    </row>
    <row r="5571" spans="8:8" hidden="1" x14ac:dyDescent="0.35">
      <c r="H5571" s="12"/>
    </row>
    <row r="5572" spans="8:8" hidden="1" x14ac:dyDescent="0.35">
      <c r="H5572" s="12"/>
    </row>
    <row r="5573" spans="8:8" hidden="1" x14ac:dyDescent="0.35">
      <c r="H5573" s="12"/>
    </row>
    <row r="5574" spans="8:8" hidden="1" x14ac:dyDescent="0.35">
      <c r="H5574" s="12"/>
    </row>
    <row r="5575" spans="8:8" hidden="1" x14ac:dyDescent="0.35">
      <c r="H5575" s="12"/>
    </row>
    <row r="5576" spans="8:8" hidden="1" x14ac:dyDescent="0.35">
      <c r="H5576" s="12"/>
    </row>
    <row r="5577" spans="8:8" hidden="1" x14ac:dyDescent="0.35">
      <c r="H5577" s="12"/>
    </row>
    <row r="5578" spans="8:8" hidden="1" x14ac:dyDescent="0.35">
      <c r="H5578" s="12"/>
    </row>
    <row r="5579" spans="8:8" hidden="1" x14ac:dyDescent="0.35">
      <c r="H5579" s="12"/>
    </row>
    <row r="5580" spans="8:8" hidden="1" x14ac:dyDescent="0.35">
      <c r="H5580" s="12"/>
    </row>
    <row r="5581" spans="8:8" hidden="1" x14ac:dyDescent="0.35">
      <c r="H5581" s="12"/>
    </row>
    <row r="5582" spans="8:8" hidden="1" x14ac:dyDescent="0.35">
      <c r="H5582" s="12"/>
    </row>
    <row r="5583" spans="8:8" hidden="1" x14ac:dyDescent="0.35">
      <c r="H5583" s="12"/>
    </row>
    <row r="5584" spans="8:8" hidden="1" x14ac:dyDescent="0.35">
      <c r="H5584" s="12"/>
    </row>
    <row r="5585" spans="8:8" hidden="1" x14ac:dyDescent="0.35">
      <c r="H5585" s="12"/>
    </row>
    <row r="5586" spans="8:8" hidden="1" x14ac:dyDescent="0.35">
      <c r="H5586" s="12"/>
    </row>
    <row r="5587" spans="8:8" hidden="1" x14ac:dyDescent="0.35">
      <c r="H5587" s="12"/>
    </row>
    <row r="5588" spans="8:8" hidden="1" x14ac:dyDescent="0.35">
      <c r="H5588" s="12"/>
    </row>
    <row r="5589" spans="8:8" hidden="1" x14ac:dyDescent="0.35">
      <c r="H5589" s="12"/>
    </row>
    <row r="5590" spans="8:8" hidden="1" x14ac:dyDescent="0.35">
      <c r="H5590" s="12"/>
    </row>
    <row r="5591" spans="8:8" hidden="1" x14ac:dyDescent="0.35">
      <c r="H5591" s="12"/>
    </row>
    <row r="5592" spans="8:8" hidden="1" x14ac:dyDescent="0.35">
      <c r="H5592" s="12"/>
    </row>
    <row r="5593" spans="8:8" hidden="1" x14ac:dyDescent="0.35">
      <c r="H5593" s="12"/>
    </row>
    <row r="5594" spans="8:8" hidden="1" x14ac:dyDescent="0.35">
      <c r="H5594" s="12"/>
    </row>
    <row r="5595" spans="8:8" hidden="1" x14ac:dyDescent="0.35">
      <c r="H5595" s="12"/>
    </row>
    <row r="5596" spans="8:8" hidden="1" x14ac:dyDescent="0.35">
      <c r="H5596" s="12"/>
    </row>
    <row r="5597" spans="8:8" hidden="1" x14ac:dyDescent="0.35">
      <c r="H5597" s="12"/>
    </row>
    <row r="5598" spans="8:8" hidden="1" x14ac:dyDescent="0.35">
      <c r="H5598" s="12"/>
    </row>
    <row r="5599" spans="8:8" hidden="1" x14ac:dyDescent="0.35">
      <c r="H5599" s="12"/>
    </row>
    <row r="5600" spans="8:8" hidden="1" x14ac:dyDescent="0.35">
      <c r="H5600" s="12"/>
    </row>
    <row r="5601" spans="8:8" hidden="1" x14ac:dyDescent="0.35">
      <c r="H5601" s="12"/>
    </row>
    <row r="5602" spans="8:8" hidden="1" x14ac:dyDescent="0.35">
      <c r="H5602" s="12"/>
    </row>
    <row r="5603" spans="8:8" hidden="1" x14ac:dyDescent="0.35">
      <c r="H5603" s="12"/>
    </row>
    <row r="5604" spans="8:8" hidden="1" x14ac:dyDescent="0.35">
      <c r="H5604" s="12"/>
    </row>
    <row r="5605" spans="8:8" hidden="1" x14ac:dyDescent="0.35">
      <c r="H5605" s="12"/>
    </row>
    <row r="5606" spans="8:8" hidden="1" x14ac:dyDescent="0.35">
      <c r="H5606" s="12"/>
    </row>
    <row r="5607" spans="8:8" hidden="1" x14ac:dyDescent="0.35">
      <c r="H5607" s="12"/>
    </row>
    <row r="5608" spans="8:8" hidden="1" x14ac:dyDescent="0.35">
      <c r="H5608" s="12"/>
    </row>
    <row r="5609" spans="8:8" hidden="1" x14ac:dyDescent="0.35">
      <c r="H5609" s="12"/>
    </row>
    <row r="5610" spans="8:8" hidden="1" x14ac:dyDescent="0.35">
      <c r="H5610" s="12"/>
    </row>
    <row r="5611" spans="8:8" hidden="1" x14ac:dyDescent="0.35">
      <c r="H5611" s="12"/>
    </row>
    <row r="5612" spans="8:8" hidden="1" x14ac:dyDescent="0.35">
      <c r="H5612" s="12"/>
    </row>
    <row r="5613" spans="8:8" hidden="1" x14ac:dyDescent="0.35">
      <c r="H5613" s="12"/>
    </row>
    <row r="5614" spans="8:8" hidden="1" x14ac:dyDescent="0.35">
      <c r="H5614" s="12"/>
    </row>
    <row r="5615" spans="8:8" hidden="1" x14ac:dyDescent="0.35">
      <c r="H5615" s="12"/>
    </row>
    <row r="5616" spans="8:8" hidden="1" x14ac:dyDescent="0.35">
      <c r="H5616" s="12"/>
    </row>
    <row r="5617" spans="8:8" hidden="1" x14ac:dyDescent="0.35">
      <c r="H5617" s="12"/>
    </row>
    <row r="5618" spans="8:8" hidden="1" x14ac:dyDescent="0.35">
      <c r="H5618" s="12"/>
    </row>
    <row r="5619" spans="8:8" hidden="1" x14ac:dyDescent="0.35">
      <c r="H5619" s="12"/>
    </row>
    <row r="5620" spans="8:8" hidden="1" x14ac:dyDescent="0.35">
      <c r="H5620" s="12"/>
    </row>
    <row r="5621" spans="8:8" hidden="1" x14ac:dyDescent="0.35">
      <c r="H5621" s="12"/>
    </row>
    <row r="5622" spans="8:8" hidden="1" x14ac:dyDescent="0.35">
      <c r="H5622" s="12"/>
    </row>
    <row r="5623" spans="8:8" hidden="1" x14ac:dyDescent="0.35">
      <c r="H5623" s="12"/>
    </row>
    <row r="5624" spans="8:8" hidden="1" x14ac:dyDescent="0.35">
      <c r="H5624" s="12"/>
    </row>
    <row r="5625" spans="8:8" hidden="1" x14ac:dyDescent="0.35">
      <c r="H5625" s="12"/>
    </row>
    <row r="5626" spans="8:8" hidden="1" x14ac:dyDescent="0.35">
      <c r="H5626" s="12"/>
    </row>
    <row r="5627" spans="8:8" hidden="1" x14ac:dyDescent="0.35">
      <c r="H5627" s="12"/>
    </row>
    <row r="5628" spans="8:8" hidden="1" x14ac:dyDescent="0.35">
      <c r="H5628" s="12"/>
    </row>
    <row r="5629" spans="8:8" hidden="1" x14ac:dyDescent="0.35">
      <c r="H5629" s="12"/>
    </row>
    <row r="5630" spans="8:8" hidden="1" x14ac:dyDescent="0.35">
      <c r="H5630" s="12"/>
    </row>
    <row r="5631" spans="8:8" hidden="1" x14ac:dyDescent="0.35">
      <c r="H5631" s="12"/>
    </row>
    <row r="5632" spans="8:8" hidden="1" x14ac:dyDescent="0.35">
      <c r="H5632" s="12"/>
    </row>
    <row r="5633" spans="8:8" hidden="1" x14ac:dyDescent="0.35">
      <c r="H5633" s="12"/>
    </row>
    <row r="5634" spans="8:8" hidden="1" x14ac:dyDescent="0.35">
      <c r="H5634" s="12"/>
    </row>
    <row r="5635" spans="8:8" hidden="1" x14ac:dyDescent="0.35">
      <c r="H5635" s="12"/>
    </row>
    <row r="5636" spans="8:8" hidden="1" x14ac:dyDescent="0.35">
      <c r="H5636" s="12"/>
    </row>
    <row r="5637" spans="8:8" hidden="1" x14ac:dyDescent="0.35">
      <c r="H5637" s="12"/>
    </row>
    <row r="5638" spans="8:8" hidden="1" x14ac:dyDescent="0.35">
      <c r="H5638" s="12"/>
    </row>
    <row r="5639" spans="8:8" hidden="1" x14ac:dyDescent="0.35">
      <c r="H5639" s="12"/>
    </row>
    <row r="5640" spans="8:8" hidden="1" x14ac:dyDescent="0.35">
      <c r="H5640" s="12"/>
    </row>
    <row r="5641" spans="8:8" hidden="1" x14ac:dyDescent="0.35">
      <c r="H5641" s="12"/>
    </row>
    <row r="5642" spans="8:8" hidden="1" x14ac:dyDescent="0.35">
      <c r="H5642" s="12"/>
    </row>
    <row r="5643" spans="8:8" hidden="1" x14ac:dyDescent="0.35">
      <c r="H5643" s="12"/>
    </row>
    <row r="5644" spans="8:8" hidden="1" x14ac:dyDescent="0.35">
      <c r="H5644" s="12"/>
    </row>
    <row r="5645" spans="8:8" hidden="1" x14ac:dyDescent="0.35">
      <c r="H5645" s="12"/>
    </row>
    <row r="5646" spans="8:8" hidden="1" x14ac:dyDescent="0.35">
      <c r="H5646" s="12"/>
    </row>
    <row r="5647" spans="8:8" hidden="1" x14ac:dyDescent="0.35">
      <c r="H5647" s="12"/>
    </row>
    <row r="5648" spans="8:8" hidden="1" x14ac:dyDescent="0.35">
      <c r="H5648" s="12"/>
    </row>
    <row r="5649" spans="8:8" hidden="1" x14ac:dyDescent="0.35">
      <c r="H5649" s="12"/>
    </row>
    <row r="5650" spans="8:8" hidden="1" x14ac:dyDescent="0.35">
      <c r="H5650" s="12"/>
    </row>
    <row r="5651" spans="8:8" hidden="1" x14ac:dyDescent="0.35">
      <c r="H5651" s="12"/>
    </row>
    <row r="5652" spans="8:8" hidden="1" x14ac:dyDescent="0.35">
      <c r="H5652" s="12"/>
    </row>
    <row r="5653" spans="8:8" hidden="1" x14ac:dyDescent="0.35">
      <c r="H5653" s="12"/>
    </row>
    <row r="5654" spans="8:8" hidden="1" x14ac:dyDescent="0.35">
      <c r="H5654" s="12"/>
    </row>
    <row r="5655" spans="8:8" hidden="1" x14ac:dyDescent="0.35">
      <c r="H5655" s="12"/>
    </row>
    <row r="5656" spans="8:8" hidden="1" x14ac:dyDescent="0.35">
      <c r="H5656" s="12"/>
    </row>
    <row r="5657" spans="8:8" hidden="1" x14ac:dyDescent="0.35">
      <c r="H5657" s="12"/>
    </row>
    <row r="5658" spans="8:8" hidden="1" x14ac:dyDescent="0.35">
      <c r="H5658" s="12"/>
    </row>
    <row r="5659" spans="8:8" hidden="1" x14ac:dyDescent="0.35">
      <c r="H5659" s="12"/>
    </row>
    <row r="5660" spans="8:8" hidden="1" x14ac:dyDescent="0.35">
      <c r="H5660" s="12"/>
    </row>
    <row r="5661" spans="8:8" hidden="1" x14ac:dyDescent="0.35">
      <c r="H5661" s="12"/>
    </row>
    <row r="5662" spans="8:8" hidden="1" x14ac:dyDescent="0.35">
      <c r="H5662" s="12"/>
    </row>
    <row r="5663" spans="8:8" hidden="1" x14ac:dyDescent="0.35">
      <c r="H5663" s="12"/>
    </row>
    <row r="5664" spans="8:8" hidden="1" x14ac:dyDescent="0.35">
      <c r="H5664" s="12"/>
    </row>
    <row r="5665" spans="8:8" hidden="1" x14ac:dyDescent="0.35">
      <c r="H5665" s="12"/>
    </row>
    <row r="5666" spans="8:8" hidden="1" x14ac:dyDescent="0.35">
      <c r="H5666" s="12"/>
    </row>
    <row r="5667" spans="8:8" hidden="1" x14ac:dyDescent="0.35">
      <c r="H5667" s="12"/>
    </row>
  </sheetData>
  <mergeCells count="1">
    <mergeCell ref="I101:J101"/>
  </mergeCells>
  <pageMargins left="0.7" right="0.7" top="0.75" bottom="0.75" header="0.3" footer="0.3"/>
  <pageSetup paperSize="9" scale="5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FD403-C5DC-48DE-B59C-0DAB545CBF53}">
  <sheetPr codeName="Sheet7">
    <tabColor theme="7" tint="0.59999389629810485"/>
    <pageSetUpPr fitToPage="1"/>
  </sheetPr>
  <dimension ref="A1:P42"/>
  <sheetViews>
    <sheetView showGridLines="0" zoomScale="80" zoomScaleNormal="80" workbookViewId="0">
      <pane ySplit="5" topLeftCell="A6" activePane="bottomLeft" state="frozen"/>
      <selection pane="bottomLeft"/>
    </sheetView>
  </sheetViews>
  <sheetFormatPr defaultColWidth="0" defaultRowHeight="13.15" zeroHeight="1" x14ac:dyDescent="0.35"/>
  <cols>
    <col min="1" max="1" width="1" style="8" customWidth="1"/>
    <col min="2" max="4" width="1" style="9" customWidth="1"/>
    <col min="5" max="5" width="7.875" style="9" customWidth="1"/>
    <col min="6" max="6" width="20.5" style="9" bestFit="1" customWidth="1"/>
    <col min="7" max="8" width="12.75" style="9" customWidth="1"/>
    <col min="9" max="15" width="8.5" style="9" customWidth="1"/>
    <col min="16" max="16" width="6" style="9" customWidth="1"/>
    <col min="17" max="16384" width="6" style="9" hidden="1"/>
  </cols>
  <sheetData>
    <row r="1" spans="1:15" s="6" customFormat="1" ht="30.75" x14ac:dyDescent="0.35">
      <c r="A1" s="6" t="str">
        <f ca="1">RIGHT(CELL("filename", A1), LEN(CELL("filename", A1)) - SEARCH("]", CELL("filename", A1)))</f>
        <v>Inp_2</v>
      </c>
      <c r="D1" s="7"/>
    </row>
    <row r="2" spans="1:15" x14ac:dyDescent="0.35"/>
    <row r="3" spans="1:15" x14ac:dyDescent="0.35">
      <c r="E3" s="10" t="s">
        <v>68</v>
      </c>
      <c r="F3" s="10" t="s">
        <v>157</v>
      </c>
      <c r="G3" s="10" t="s">
        <v>137</v>
      </c>
      <c r="H3" s="10" t="s">
        <v>138</v>
      </c>
      <c r="I3" s="10" t="s">
        <v>158</v>
      </c>
      <c r="K3" s="10" t="s">
        <v>22</v>
      </c>
      <c r="L3" s="10" t="s">
        <v>23</v>
      </c>
      <c r="M3" s="10" t="s">
        <v>24</v>
      </c>
      <c r="N3" s="10" t="s">
        <v>25</v>
      </c>
      <c r="O3" s="10" t="s">
        <v>26</v>
      </c>
    </row>
    <row r="4" spans="1:15" x14ac:dyDescent="0.35">
      <c r="F4" s="8"/>
      <c r="G4" s="8"/>
      <c r="H4" s="8"/>
      <c r="I4" s="8"/>
    </row>
    <row r="5" spans="1:15" x14ac:dyDescent="0.35"/>
    <row r="6" spans="1:15" x14ac:dyDescent="0.35"/>
    <row r="7" spans="1:15" s="28" customFormat="1" x14ac:dyDescent="0.35">
      <c r="A7" s="24" t="s">
        <v>159</v>
      </c>
      <c r="B7" s="24"/>
      <c r="C7" s="25"/>
      <c r="D7" s="26"/>
      <c r="E7" s="27"/>
      <c r="F7" s="27"/>
      <c r="G7" s="27"/>
      <c r="H7" s="27"/>
      <c r="I7" s="27"/>
      <c r="J7" s="27"/>
      <c r="K7" s="27"/>
      <c r="L7" s="27"/>
      <c r="M7" s="27"/>
      <c r="N7" s="27"/>
      <c r="O7" s="27"/>
    </row>
    <row r="8" spans="1:15" x14ac:dyDescent="0.35">
      <c r="I8" s="12"/>
      <c r="J8" s="12"/>
      <c r="K8" s="12"/>
      <c r="L8" s="12"/>
      <c r="M8" s="12"/>
      <c r="N8" s="12"/>
      <c r="O8" s="12"/>
    </row>
    <row r="9" spans="1:15" ht="14.25" x14ac:dyDescent="0.35">
      <c r="E9" s="9" t="s">
        <v>32</v>
      </c>
      <c r="F9" s="9" t="s">
        <v>64</v>
      </c>
      <c r="G9" s="9" t="s">
        <v>101</v>
      </c>
      <c r="H9" s="9" t="s">
        <v>66</v>
      </c>
      <c r="I9" s="22">
        <f>AVERAGE(K9:N9)</f>
        <v>77.869332121155452</v>
      </c>
      <c r="K9" s="16">
        <f>InpC!D$39</f>
        <v>79.172488496961137</v>
      </c>
      <c r="L9" s="16">
        <f>InpC!E$39</f>
        <v>76.454569328817669</v>
      </c>
      <c r="M9" s="16">
        <f>InpC!F$39</f>
        <v>76.965534717685443</v>
      </c>
      <c r="N9" s="16">
        <f>InpC!G$39</f>
        <v>78.884735941157572</v>
      </c>
      <c r="O9" s="82"/>
    </row>
    <row r="10" spans="1:15" ht="14.25" x14ac:dyDescent="0.35">
      <c r="E10" s="9" t="s">
        <v>45</v>
      </c>
      <c r="F10" s="9" t="s">
        <v>64</v>
      </c>
      <c r="G10" s="9" t="s">
        <v>101</v>
      </c>
      <c r="H10" s="9" t="s">
        <v>66</v>
      </c>
      <c r="I10" s="22">
        <f t="shared" ref="I10:I25" si="0">AVERAGE(K10:N10)</f>
        <v>77.869332121155452</v>
      </c>
      <c r="K10" s="16">
        <f>InpC!D$39</f>
        <v>79.172488496961137</v>
      </c>
      <c r="L10" s="16">
        <f>InpC!E$39</f>
        <v>76.454569328817669</v>
      </c>
      <c r="M10" s="16">
        <f>InpC!F$39</f>
        <v>76.965534717685443</v>
      </c>
      <c r="N10" s="16">
        <f>InpC!G$39</f>
        <v>78.884735941157572</v>
      </c>
      <c r="O10" s="82"/>
    </row>
    <row r="11" spans="1:15" ht="14.25" x14ac:dyDescent="0.35">
      <c r="E11" s="9" t="s">
        <v>46</v>
      </c>
      <c r="F11" s="9" t="s">
        <v>64</v>
      </c>
      <c r="G11" s="9" t="s">
        <v>101</v>
      </c>
      <c r="H11" s="9" t="s">
        <v>66</v>
      </c>
      <c r="I11" s="22">
        <f t="shared" si="0"/>
        <v>77.869332121155452</v>
      </c>
      <c r="K11" s="16">
        <f>InpC!D$39</f>
        <v>79.172488496961137</v>
      </c>
      <c r="L11" s="16">
        <f>InpC!E$39</f>
        <v>76.454569328817669</v>
      </c>
      <c r="M11" s="16">
        <f>InpC!F$39</f>
        <v>76.965534717685443</v>
      </c>
      <c r="N11" s="16">
        <f>InpC!G$39</f>
        <v>78.884735941157572</v>
      </c>
      <c r="O11" s="82"/>
    </row>
    <row r="12" spans="1:15" ht="14.25" x14ac:dyDescent="0.35">
      <c r="E12" s="9" t="s">
        <v>47</v>
      </c>
      <c r="F12" s="9" t="s">
        <v>64</v>
      </c>
      <c r="G12" s="9" t="s">
        <v>101</v>
      </c>
      <c r="H12" s="9" t="s">
        <v>66</v>
      </c>
      <c r="I12" s="22">
        <f t="shared" si="0"/>
        <v>77.869332121155452</v>
      </c>
      <c r="K12" s="16">
        <f>InpC!D$39</f>
        <v>79.172488496961137</v>
      </c>
      <c r="L12" s="16">
        <f>InpC!E$39</f>
        <v>76.454569328817669</v>
      </c>
      <c r="M12" s="16">
        <f>InpC!F$39</f>
        <v>76.965534717685443</v>
      </c>
      <c r="N12" s="16">
        <f>InpC!G$39</f>
        <v>78.884735941157572</v>
      </c>
      <c r="O12" s="82"/>
    </row>
    <row r="13" spans="1:15" ht="14.25" x14ac:dyDescent="0.35">
      <c r="E13" s="9" t="s">
        <v>48</v>
      </c>
      <c r="F13" s="9" t="s">
        <v>64</v>
      </c>
      <c r="G13" s="9" t="s">
        <v>101</v>
      </c>
      <c r="H13" s="9" t="s">
        <v>66</v>
      </c>
      <c r="I13" s="22">
        <f t="shared" si="0"/>
        <v>77.869332121155452</v>
      </c>
      <c r="K13" s="16">
        <f>InpC!D$39</f>
        <v>79.172488496961137</v>
      </c>
      <c r="L13" s="16">
        <f>InpC!E$39</f>
        <v>76.454569328817669</v>
      </c>
      <c r="M13" s="16">
        <f>InpC!F$39</f>
        <v>76.965534717685443</v>
      </c>
      <c r="N13" s="16">
        <f>InpC!G$39</f>
        <v>78.884735941157572</v>
      </c>
      <c r="O13" s="82"/>
    </row>
    <row r="14" spans="1:15" ht="14.25" x14ac:dyDescent="0.35">
      <c r="E14" s="9" t="s">
        <v>49</v>
      </c>
      <c r="F14" s="9" t="s">
        <v>64</v>
      </c>
      <c r="G14" s="9" t="s">
        <v>101</v>
      </c>
      <c r="H14" s="9" t="s">
        <v>66</v>
      </c>
      <c r="I14" s="22">
        <f t="shared" si="0"/>
        <v>77.869332121155452</v>
      </c>
      <c r="K14" s="16">
        <f>InpC!D$39</f>
        <v>79.172488496961137</v>
      </c>
      <c r="L14" s="16">
        <f>InpC!E$39</f>
        <v>76.454569328817669</v>
      </c>
      <c r="M14" s="16">
        <f>InpC!F$39</f>
        <v>76.965534717685443</v>
      </c>
      <c r="N14" s="16">
        <f>InpC!G$39</f>
        <v>78.884735941157572</v>
      </c>
      <c r="O14" s="82"/>
    </row>
    <row r="15" spans="1:15" ht="14.25" x14ac:dyDescent="0.35">
      <c r="E15" s="9" t="s">
        <v>50</v>
      </c>
      <c r="F15" s="9" t="s">
        <v>64</v>
      </c>
      <c r="G15" s="9" t="s">
        <v>101</v>
      </c>
      <c r="H15" s="9" t="s">
        <v>66</v>
      </c>
      <c r="I15" s="22">
        <f t="shared" si="0"/>
        <v>77.869332121155452</v>
      </c>
      <c r="K15" s="16">
        <f>InpC!D$39</f>
        <v>79.172488496961137</v>
      </c>
      <c r="L15" s="16">
        <f>InpC!E$39</f>
        <v>76.454569328817669</v>
      </c>
      <c r="M15" s="16">
        <f>InpC!F$39</f>
        <v>76.965534717685443</v>
      </c>
      <c r="N15" s="16">
        <f>InpC!G$39</f>
        <v>78.884735941157572</v>
      </c>
      <c r="O15" s="82"/>
    </row>
    <row r="16" spans="1:15" ht="14.25" x14ac:dyDescent="0.35">
      <c r="E16" s="9" t="s">
        <v>51</v>
      </c>
      <c r="F16" s="9" t="s">
        <v>64</v>
      </c>
      <c r="G16" s="9" t="s">
        <v>101</v>
      </c>
      <c r="H16" s="9" t="s">
        <v>66</v>
      </c>
      <c r="I16" s="22">
        <f t="shared" si="0"/>
        <v>77.869332121155452</v>
      </c>
      <c r="K16" s="16">
        <f>InpC!D$39</f>
        <v>79.172488496961137</v>
      </c>
      <c r="L16" s="16">
        <f>InpC!E$39</f>
        <v>76.454569328817669</v>
      </c>
      <c r="M16" s="16">
        <f>InpC!F$39</f>
        <v>76.965534717685443</v>
      </c>
      <c r="N16" s="16">
        <f>InpC!G$39</f>
        <v>78.884735941157572</v>
      </c>
      <c r="O16" s="82"/>
    </row>
    <row r="17" spans="1:15" ht="14.25" x14ac:dyDescent="0.35">
      <c r="E17" s="9" t="s">
        <v>79</v>
      </c>
      <c r="F17" s="9" t="s">
        <v>64</v>
      </c>
      <c r="G17" s="9" t="s">
        <v>101</v>
      </c>
      <c r="H17" s="9" t="s">
        <v>66</v>
      </c>
      <c r="I17" s="22">
        <f t="shared" si="0"/>
        <v>77.869332121155452</v>
      </c>
      <c r="K17" s="16">
        <f>InpC!D$39</f>
        <v>79.172488496961137</v>
      </c>
      <c r="L17" s="16">
        <f>InpC!E$39</f>
        <v>76.454569328817669</v>
      </c>
      <c r="M17" s="16">
        <f>InpC!F$39</f>
        <v>76.965534717685443</v>
      </c>
      <c r="N17" s="16">
        <f>InpC!G$39</f>
        <v>78.884735941157572</v>
      </c>
      <c r="O17" s="82"/>
    </row>
    <row r="18" spans="1:15" ht="14.25" x14ac:dyDescent="0.35">
      <c r="E18" s="9" t="s">
        <v>53</v>
      </c>
      <c r="F18" s="9" t="s">
        <v>64</v>
      </c>
      <c r="G18" s="9" t="s">
        <v>101</v>
      </c>
      <c r="H18" s="9" t="s">
        <v>66</v>
      </c>
      <c r="I18" s="22">
        <f t="shared" si="0"/>
        <v>77.869332121155452</v>
      </c>
      <c r="K18" s="16">
        <f>InpC!D$39</f>
        <v>79.172488496961137</v>
      </c>
      <c r="L18" s="16">
        <f>InpC!E$39</f>
        <v>76.454569328817669</v>
      </c>
      <c r="M18" s="16">
        <f>InpC!F$39</f>
        <v>76.965534717685443</v>
      </c>
      <c r="N18" s="16">
        <f>InpC!G$39</f>
        <v>78.884735941157572</v>
      </c>
      <c r="O18" s="82"/>
    </row>
    <row r="19" spans="1:15" ht="14.25" x14ac:dyDescent="0.35">
      <c r="E19" s="9" t="s">
        <v>54</v>
      </c>
      <c r="F19" s="9" t="s">
        <v>64</v>
      </c>
      <c r="G19" s="9" t="s">
        <v>101</v>
      </c>
      <c r="H19" s="9" t="s">
        <v>66</v>
      </c>
      <c r="I19" s="22">
        <f t="shared" si="0"/>
        <v>77.869332121155452</v>
      </c>
      <c r="K19" s="16">
        <f>InpC!D$39</f>
        <v>79.172488496961137</v>
      </c>
      <c r="L19" s="16">
        <f>InpC!E$39</f>
        <v>76.454569328817669</v>
      </c>
      <c r="M19" s="16">
        <f>InpC!F$39</f>
        <v>76.965534717685443</v>
      </c>
      <c r="N19" s="16">
        <f>InpC!G$39</f>
        <v>78.884735941157572</v>
      </c>
      <c r="O19" s="82"/>
    </row>
    <row r="20" spans="1:15" ht="14.25" x14ac:dyDescent="0.35">
      <c r="E20" s="9" t="s">
        <v>55</v>
      </c>
      <c r="F20" s="9" t="s">
        <v>64</v>
      </c>
      <c r="G20" s="9" t="s">
        <v>101</v>
      </c>
      <c r="H20" s="9" t="s">
        <v>66</v>
      </c>
      <c r="I20" s="22">
        <f t="shared" si="0"/>
        <v>77.869332121155452</v>
      </c>
      <c r="K20" s="16">
        <f>InpC!D$39</f>
        <v>79.172488496961137</v>
      </c>
      <c r="L20" s="16">
        <f>InpC!E$39</f>
        <v>76.454569328817669</v>
      </c>
      <c r="M20" s="16">
        <f>InpC!F$39</f>
        <v>76.965534717685443</v>
      </c>
      <c r="N20" s="16">
        <f>InpC!G$39</f>
        <v>78.884735941157572</v>
      </c>
      <c r="O20" s="82"/>
    </row>
    <row r="21" spans="1:15" ht="14.25" x14ac:dyDescent="0.35">
      <c r="E21" s="9" t="s">
        <v>56</v>
      </c>
      <c r="F21" s="9" t="s">
        <v>64</v>
      </c>
      <c r="G21" s="9" t="s">
        <v>101</v>
      </c>
      <c r="H21" s="9" t="s">
        <v>66</v>
      </c>
      <c r="I21" s="22">
        <f t="shared" si="0"/>
        <v>77.869332121155452</v>
      </c>
      <c r="K21" s="16">
        <f>InpC!D$39</f>
        <v>79.172488496961137</v>
      </c>
      <c r="L21" s="16">
        <f>InpC!E$39</f>
        <v>76.454569328817669</v>
      </c>
      <c r="M21" s="16">
        <f>InpC!F$39</f>
        <v>76.965534717685443</v>
      </c>
      <c r="N21" s="16">
        <f>InpC!G$39</f>
        <v>78.884735941157572</v>
      </c>
      <c r="O21" s="82"/>
    </row>
    <row r="22" spans="1:15" ht="14.25" x14ac:dyDescent="0.35">
      <c r="E22" s="9" t="s">
        <v>59</v>
      </c>
      <c r="F22" s="9" t="s">
        <v>64</v>
      </c>
      <c r="G22" s="9" t="s">
        <v>101</v>
      </c>
      <c r="H22" s="9" t="s">
        <v>66</v>
      </c>
      <c r="I22" s="22">
        <f t="shared" si="0"/>
        <v>77.869332121155452</v>
      </c>
      <c r="K22" s="16">
        <f>InpC!D$39</f>
        <v>79.172488496961137</v>
      </c>
      <c r="L22" s="16">
        <f>InpC!E$39</f>
        <v>76.454569328817669</v>
      </c>
      <c r="M22" s="16">
        <f>InpC!F$39</f>
        <v>76.965534717685443</v>
      </c>
      <c r="N22" s="16">
        <f>InpC!G$39</f>
        <v>78.884735941157572</v>
      </c>
      <c r="O22" s="82"/>
    </row>
    <row r="23" spans="1:15" ht="14.25" x14ac:dyDescent="0.35">
      <c r="E23" s="9" t="s">
        <v>57</v>
      </c>
      <c r="F23" s="9" t="s">
        <v>64</v>
      </c>
      <c r="G23" s="9" t="s">
        <v>101</v>
      </c>
      <c r="H23" s="9" t="s">
        <v>66</v>
      </c>
      <c r="I23" s="22">
        <f t="shared" si="0"/>
        <v>77.869332121155452</v>
      </c>
      <c r="K23" s="16">
        <f>InpC!D$39</f>
        <v>79.172488496961137</v>
      </c>
      <c r="L23" s="16">
        <f>InpC!E$39</f>
        <v>76.454569328817669</v>
      </c>
      <c r="M23" s="16">
        <f>InpC!F$39</f>
        <v>76.965534717685443</v>
      </c>
      <c r="N23" s="16">
        <f>InpC!G$39</f>
        <v>78.884735941157572</v>
      </c>
      <c r="O23" s="82"/>
    </row>
    <row r="24" spans="1:15" ht="14.25" x14ac:dyDescent="0.35">
      <c r="E24" s="9" t="s">
        <v>58</v>
      </c>
      <c r="F24" s="9" t="s">
        <v>64</v>
      </c>
      <c r="G24" s="9" t="s">
        <v>101</v>
      </c>
      <c r="H24" s="9" t="s">
        <v>66</v>
      </c>
      <c r="I24" s="22">
        <f t="shared" si="0"/>
        <v>77.869332121155452</v>
      </c>
      <c r="K24" s="16">
        <f>InpC!D$39</f>
        <v>79.172488496961137</v>
      </c>
      <c r="L24" s="16">
        <f>InpC!E$39</f>
        <v>76.454569328817669</v>
      </c>
      <c r="M24" s="16">
        <f>InpC!F$39</f>
        <v>76.965534717685443</v>
      </c>
      <c r="N24" s="16">
        <f>InpC!G$39</f>
        <v>78.884735941157572</v>
      </c>
      <c r="O24" s="82"/>
    </row>
    <row r="25" spans="1:15" ht="14.25" x14ac:dyDescent="0.35">
      <c r="E25" s="9" t="s">
        <v>60</v>
      </c>
      <c r="F25" s="9" t="s">
        <v>64</v>
      </c>
      <c r="G25" s="9" t="s">
        <v>101</v>
      </c>
      <c r="H25" s="9" t="s">
        <v>66</v>
      </c>
      <c r="I25" s="22">
        <f t="shared" si="0"/>
        <v>77.869332121155452</v>
      </c>
      <c r="K25" s="16">
        <f>InpC!D$39</f>
        <v>79.172488496961137</v>
      </c>
      <c r="L25" s="16">
        <f>InpC!E$39</f>
        <v>76.454569328817669</v>
      </c>
      <c r="M25" s="16">
        <f>InpC!F$39</f>
        <v>76.965534717685443</v>
      </c>
      <c r="N25" s="16">
        <f>InpC!G$39</f>
        <v>78.884735941157572</v>
      </c>
      <c r="O25" s="82"/>
    </row>
    <row r="26" spans="1:15" x14ac:dyDescent="0.35"/>
    <row r="27" spans="1:15" s="169" customFormat="1" ht="13.5" x14ac:dyDescent="0.45">
      <c r="A27" s="169" t="s">
        <v>8</v>
      </c>
      <c r="J27" s="208"/>
      <c r="K27" s="208"/>
    </row>
    <row r="28" spans="1:15" x14ac:dyDescent="0.35">
      <c r="I28" s="12"/>
      <c r="K28" s="39"/>
    </row>
    <row r="29" spans="1:15" x14ac:dyDescent="0.35"/>
    <row r="30" spans="1:15" x14ac:dyDescent="0.35"/>
    <row r="31" spans="1:15" x14ac:dyDescent="0.35"/>
    <row r="32" spans="1:15" x14ac:dyDescent="0.35"/>
    <row r="33" x14ac:dyDescent="0.35"/>
    <row r="34" x14ac:dyDescent="0.35"/>
    <row r="35" x14ac:dyDescent="0.35"/>
    <row r="36" x14ac:dyDescent="0.35"/>
    <row r="37" x14ac:dyDescent="0.35"/>
    <row r="38" x14ac:dyDescent="0.35"/>
    <row r="39" x14ac:dyDescent="0.35"/>
    <row r="40" x14ac:dyDescent="0.35"/>
    <row r="41" x14ac:dyDescent="0.35"/>
    <row r="42" x14ac:dyDescent="0.35"/>
  </sheetData>
  <mergeCells count="1">
    <mergeCell ref="J27:K27"/>
  </mergeCells>
  <pageMargins left="0.7" right="0.7" top="0.75" bottom="0.75" header="0.3" footer="0.3"/>
  <pageSetup paperSize="9" scale="5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1c95305-930c-4d63-9794-2d644343057c" xsi:nil="true"/>
    <lcf76f155ced4ddcb4097134ff3c332f xmlns="fadac89a-56fa-4a3d-a427-8ae1dcb95347">
      <Terms xmlns="http://schemas.microsoft.com/office/infopath/2007/PartnerControls"/>
    </lcf76f155ced4ddcb4097134ff3c332f>
    <ref xmlns="fadac89a-56fa-4a3d-a427-8ae1dcb9534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  s t a n d a l o n e = " n o " ? > < D a t a M a s h u p   x m l n s = " h t t p : / / s c h e m a s . m i c r o s o f t . c o m / D a t a M a s h u p " > A A A A A A o I 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a 5 W U L K 0 A A A D 4 A A A A E g A A A E N v b m Z p Z y 9 Q Y W N r Y W d l L n h t b I S P v Q r C M B z E d 8 F 3 K N m b r 2 7 l 3 x R 0 c L E g C O I a 2 l C D b S J N a v p u D j 6 S r 2 C L V t 0 c 7 + 4 H d / e 4 3 S E f 2 i a 6 q s 5 p a z L E M E W R 8 9 J U s r F G Z c h Y l I v l A n a y P M t a R S N t X D q 4 K k M n 7 y 8 p I S E E H B J s u 5 p w S h k 5 F t t 9 e V K t R B 9 Y / 4 d j b a b a U i E B h 9 c a w T H j C W a U c 0 y B z C 4 U 2 n w J P i 6 e 0 h 8 T 1 n 3 j + 0 4 J Z e L N C s g s g b x P i C c A A A D / / w M A U E s D B B Q A A g A I A A A A I Q C 9 u N 0 2 G Q M A A L g R A A A T A A A A R m 9 y b X V s Y X M v U 2 V j d G l v b j E u b e x V X U 8 i M R R 9 N / E / N O M L J I y x 4 3 c 2 P s C I 0 a w C M i h r j A 9 l q N L Y a W f b j k o I / 3 0 7 g A L T y 6 5 u d t / g h e S c 2 3 v b e 8 7 c q 2 l s m B Q o m v 7 j b x s b e k A U 7 a M O 6 X G K 0 Q n i 1 G x u I P u L Z K Z i a p H 6 W 0 z 5 d p g p R Y X p S v X c k / K 5 V B 7 d N 0 h C T 7 z p S e 9 h f B 9 K Y W z I Q 2 W a Y M s L B 0 Q 8 5 c m H K f V s p k n o d k c R o R + l S k L J s 0 T k p C 5 N q 1 V G I 6 8 V e h V k L I g M f T P j C h p 5 o U x S I o Y O H u x g 7 O P g H R d Z 0 q P q n Q l 8 v A s z u z 7 e g 5 k 9 H + / D z L 6 P D 2 D m w M e H M H P o 4 y O Y O f L x M c w c + 8 E O y A Q 7 f o B h B v s B 3 I M g 8 I O P H t g G j s f l D 2 1 u R M p e p L H q T G X Q c 4 F m V N M M q J q R p Y K Y e f 6 J U B / a 2 J J e 1 R j F e p n J e e + W 8 I x 6 8 4 J t K q x f g H J T Y l 7 I v V l u i 6 X c d 5 Q o z 7 5 m c 4 O J V f k L 3 j 7 4 a 2 8 f / F d v t 0 J U 0 g O p T N m h q o 1 z Q N Z u B K H n p 6 e L Q u d Q o x 4 B g d F t H U K 7 N Q h t N w C 0 c w X l v b n p g p f 9 A a B 3 3 + 8 A t H r W L T 6 h 1 r 4 s Q l E U F q F W u + N E 1 b s u F K 3 4 F C a i p V K / W 6 U g Z 8 4 U / T 8 / 3 F I y m Z j 1 n J I + V Q u + n j E z v A T U q a D 7 W V C V 8 y g m n C h 9 Y l R G H 8 q g z / A f j A b c J n f d h b W u E o Q j T V + p Q o 9 c y j 4 T T 8 U G 1 d 8 + F V Y j Z m B h 9 E p s O P q Z E c 7 M s B g U Z t r I x P K x / W 5 I b L Q T 0 L 4 o Q t 1 J Q p 2 l K R 8 i l t 9 Z Z W m + p p z D V 4 Q J j R R N C V M O a c c H J 0 L Y H s j M k C f q + G D y u l h y T l L t s B 1 p b A d S y 2 a T T c l E z P r 2 w 9 d u G s V k p j 8 T e s p 0 b C f R E 0 U p V Q k z t n i S c k Z E 7 F 7 O W E m R f K H K t v / V y X R J y T P w p F b o f B O 1 T D N B t U Z 9 m h D R L 9 J t Z k u s l n C 8 2 t / 4 N w Z f 9 u p X 3 R 1 8 2 d 1 4 a u / o z L G y C 9 W 6 1 4 7 h r k N g D C 0 4 c 2 m Q Q e h V u w W N w k Y T G q Z h 0 9 G t 6 Y 6 3 1 i V w 9 v Q C H O V N 5 5 W X 9 S o Q u O C P B b R x D i 2 S 9 n K f l n f s s l z z D b s 1 2 5 S o F J S 9 9 a J d L 9 r 1 o l 0 v 2 v W i X S / a 9 a L 9 J 4 v 2 F w A A A P / / A w B Q S w E C L Q A U A A Y A C A A A A C E A K t 2 q Q N I A A A A 3 A Q A A E w A A A A A A A A A A A A A A A A A A A A A A W 0 N v b n R l b n R f V H l w Z X N d L n h t b F B L A Q I t A B Q A A g A I A A A A I Q B r l Z Q s r Q A A A P g A A A A S A A A A A A A A A A A A A A A A A A s D A A B D b 2 5 m a W c v U G F j a 2 F n Z S 5 4 b W x Q S w E C L Q A U A A I A C A A A A C E A v b j d N h k D A A C 4 E Q A A E w A A A A A A A A A A A A A A A A D o A w A A R m 9 y b X V s Y X M v U 2 V j d G l v b j E u b V B L B Q Y A A A A A A w A D A M I A A A A y B w 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Q y 0 A A A A A A A A h L Q 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R h Y m x l M 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T E t M T Z U M T Y 6 M T k 6 M z Y u O D A 1 O D E 5 M F o i L z 4 8 R W 5 0 c n k g V H l w Z T 0 i R m l s b E N v b H V t b l R 5 c G V z I i B W Y W x 1 Z T 0 i c 0 J n W U d B Q T 0 9 I i 8 + P E V u d H J 5 I F R 5 c G U 9 I k Z p b G x D b 2 x 1 b W 5 O Y W 1 l c y I g V m F s d W U 9 I n N b J n F 1 b 3 Q 7 U E M m c X V v d D s s J n F 1 b 3 Q 7 Q 2 9 t c G F u e S Z x d W 9 0 O y w m c X V v d D t Z Z W F y J n F 1 b 3 Q 7 L C Z x d W 9 0 O 1 Z h b H V 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5 Y m R j N m Q z N C 1 l N z k y L T Q 3 N W I t O T M w Y y 0 4 N T A w N m V i N W R l Y 2 I i L z 4 8 R W 5 0 c n k g V H l w Z T 0 i U m V s Y X R p b 2 5 z a G l w S W 5 m b 0 N v b n R h a W 5 l c i I g V m F s d W U 9 I n N 7 J n F 1 b 3 Q 7 Y 2 9 s d W 1 u Q 2 9 1 b n Q m c X V v d D s 6 N C w m c X V v d D t r Z X l D b 2 x 1 b W 5 O Y W 1 l c y Z x d W 9 0 O z p b X S w m c X V v d D t x d W V y e V J l b G F 0 a W 9 u c 2 h p c H M m c X V v d D s 6 W 1 0 s J n F 1 b 3 Q 7 Y 2 9 s d W 1 u S W R l b n R p d G l l c y Z x d W 9 0 O z p b J n F 1 b 3 Q 7 U 2 V j d G l v b j E v V G F i b G U x L 0 F 1 d G 9 S Z W 1 v d m V k Q 2 9 s d W 1 u c z E u e 1 B D L D B 9 J n F 1 b 3 Q 7 L C Z x d W 9 0 O 1 N l Y 3 R p b 2 4 x L 1 R h Y m x l M S 9 B d X R v U m V t b 3 Z l Z E N v b H V t b n M x L n t D b 2 1 w Y W 5 5 L D F 9 J n F 1 b 3 Q 7 L C Z x d W 9 0 O 1 N l Y 3 R p b 2 4 x L 1 R h Y m x l M S 9 B d X R v U m V t b 3 Z l Z E N v b H V t b n M x L n t Z Z W F y L D J 9 J n F 1 b 3 Q 7 L C Z x d W 9 0 O 1 N l Y 3 R p b 2 4 x L 1 R h Y m x l M S 9 B d X R v U m V t b 3 Z l Z E N v b H V t b n M x L n t W Y W x 1 Z S w z f S Z x d W 9 0 O 1 0 s J n F 1 b 3 Q 7 Q 2 9 s d W 1 u Q 2 9 1 b n Q m c X V v d D s 6 N C w m c X V v d D t L Z X l D b 2 x 1 b W 5 O Y W 1 l c y Z x d W 9 0 O z p b X S w m c X V v d D t D b 2 x 1 b W 5 J Z G V u d G l 0 a W V z J n F 1 b 3 Q 7 O l s m c X V v d D t T Z W N 0 a W 9 u M S 9 U Y W J s Z T E v Q X V 0 b 1 J l b W 9 2 Z W R D b 2 x 1 b W 5 z M S 5 7 U E M s M H 0 m c X V v d D s s J n F 1 b 3 Q 7 U 2 V j d G l v b j E v V G F i b G U x L 0 F 1 d G 9 S Z W 1 v d m V k Q 2 9 s d W 1 u c z E u e 0 N v b X B h b n k s M X 0 m c X V v d D s s J n F 1 b 3 Q 7 U 2 V j d G l v b j E v V G F i b G U x L 0 F 1 d G 9 S Z W 1 v d m V k Q 2 9 s d W 1 u c z E u e 1 l l Y X I s M n 0 m c X V v d D s s J n F 1 b 3 Q 7 U 2 V j d G l v b j E v V G F i b G U x L 0 F 1 d G 9 S Z W 1 v d m V k Q 2 9 s d W 1 u c z E u e 1 Z h b H V l L D N 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T Y 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z L T E x L T E 1 V D E 0 O j I y O j U 5 L j E 5 N D Y 2 M j N a I i 8 + P E V u d H J 5 I F R 5 c G U 9 I k Z p b G x D b 2 x 1 b W 5 U e X B l c y I g V m F s d W U 9 I n N B Q U F B Q l F V R k J R V U F B Q V V G Q U F V R k J R Q T 0 i L z 4 8 R W 5 0 c n k g V H l w Z T 0 i R m l s b E N v b H V t b k 5 h b W V z I i B W Y W x 1 Z T 0 i c 1 s m c X V v d D t J U 0 Y m c X V v d D s s J n F 1 b 3 Q 7 R V N G J n F 1 b 3 Q 7 L C Z x d W 9 0 O 0 J X U S Z x d W 9 0 O y w m c X V v d D t X U U M m c X V v d D s s J n F 1 b 3 Q 7 Q 1 J J J n F 1 b 3 Q 7 L C Z x d W 9 0 O 1 d T S S Z x d W 9 0 O y w m c X V v d D t N U l A m c X V v d D s s J n F 1 b 3 Q 7 V U 5 P J n F 1 b 3 Q 7 L C Z x d W 9 0 O 1 N D T y Z x d W 9 0 O y w m c X V v d D t Q T 0 w m c X V v d D s s J n F 1 b 3 Q 7 U 1 B M J n F 1 b 3 Q 7 L C Z x d W 9 0 O 0 R J U y Z x d W 9 0 O y w m c X V v d D t T T 0 Y m c X V v d D s s J n F 1 b 3 Q 7 T E V B J n F 1 b 3 Q 7 L C Z x d W 9 0 O 1 B D Q y Z x d W 9 0 O y w m c X V v d D t O S E g m c X V v d D s s J n F 1 b 3 Q 7 U l d R 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z Y z h j N j Y 3 O S 0 y N z k 4 L T Q 5 M 2 Q t Y j A x M C 0 w N D Y w O D B m M D A 5 Y j U i L z 4 8 R W 5 0 c n k g V H l w Z T 0 i U m V s Y X R p b 2 5 z a G l w S W 5 m b 0 N v b n R h a W 5 l c i I g V m F s d W U 9 I n N 7 J n F 1 b 3 Q 7 Y 2 9 s d W 1 u Q 2 9 1 b n Q m c X V v d D s 6 M T c s J n F 1 b 3 Q 7 a 2 V 5 Q 2 9 s d W 1 u T m F t Z X M m c X V v d D s 6 W 1 0 s J n F 1 b 3 Q 7 c X V l c n l S Z W x h d G l v b n N o a X B z J n F 1 b 3 Q 7 O l t d L C Z x d W 9 0 O 2 N v b H V t b k l k Z W 5 0 a X R p Z X M m c X V v d D s 6 W y Z x d W 9 0 O 1 N l Y 3 R p b 2 4 x L 1 R h Y m x l N i 9 B d X R v U m V t b 3 Z l Z E N v b H V t b n M x L n t J U 0 Y s M H 0 m c X V v d D s s J n F 1 b 3 Q 7 U 2 V j d G l v b j E v V G F i b G U 2 L 0 F 1 d G 9 S Z W 1 v d m V k Q 2 9 s d W 1 u c z E u e 0 V T R i w x f S Z x d W 9 0 O y w m c X V v d D t T Z W N 0 a W 9 u M S 9 U Y W J s Z T Y v Q X V 0 b 1 J l b W 9 2 Z W R D b 2 x 1 b W 5 z M S 5 7 Q l d R L D J 9 J n F 1 b 3 Q 7 L C Z x d W 9 0 O 1 N l Y 3 R p b 2 4 x L 1 R h Y m x l N i 9 B d X R v U m V t b 3 Z l Z E N v b H V t b n M x L n t X U U M s M 3 0 m c X V v d D s s J n F 1 b 3 Q 7 U 2 V j d G l v b j E v V G F i b G U 2 L 0 F 1 d G 9 S Z W 1 v d m V k Q 2 9 s d W 1 u c z E u e 0 N S S S w 0 f S Z x d W 9 0 O y w m c X V v d D t T Z W N 0 a W 9 u M S 9 U Y W J s Z T Y v Q X V 0 b 1 J l b W 9 2 Z W R D b 2 x 1 b W 5 z M S 5 7 V 1 N J L D V 9 J n F 1 b 3 Q 7 L C Z x d W 9 0 O 1 N l Y 3 R p b 2 4 x L 1 R h Y m x l N i 9 B d X R v U m V t b 3 Z l Z E N v b H V t b n M x L n t N U l A s N n 0 m c X V v d D s s J n F 1 b 3 Q 7 U 2 V j d G l v b j E v V G F i b G U 2 L 0 F 1 d G 9 S Z W 1 v d m V k Q 2 9 s d W 1 u c z E u e 1 V O T y w 3 f S Z x d W 9 0 O y w m c X V v d D t T Z W N 0 a W 9 u M S 9 U Y W J s Z T Y v Q X V 0 b 1 J l b W 9 2 Z W R D b 2 x 1 b W 5 z M S 5 7 U 0 N P L D h 9 J n F 1 b 3 Q 7 L C Z x d W 9 0 O 1 N l Y 3 R p b 2 4 x L 1 R h Y m x l N i 9 B d X R v U m V t b 3 Z l Z E N v b H V t b n M x L n t Q T 0 w s O X 0 m c X V v d D s s J n F 1 b 3 Q 7 U 2 V j d G l v b j E v V G F i b G U 2 L 0 F 1 d G 9 S Z W 1 v d m V k Q 2 9 s d W 1 u c z E u e 1 N Q T C w x M H 0 m c X V v d D s s J n F 1 b 3 Q 7 U 2 V j d G l v b j E v V G F i b G U 2 L 0 F 1 d G 9 S Z W 1 v d m V k Q 2 9 s d W 1 u c z E u e 0 R J U y w x M X 0 m c X V v d D s s J n F 1 b 3 Q 7 U 2 V j d G l v b j E v V G F i b G U 2 L 0 F 1 d G 9 S Z W 1 v d m V k Q 2 9 s d W 1 u c z E u e 1 N P R i w x M n 0 m c X V v d D s s J n F 1 b 3 Q 7 U 2 V j d G l v b j E v V G F i b G U 2 L 0 F 1 d G 9 S Z W 1 v d m V k Q 2 9 s d W 1 u c z E u e 0 x F Q S w x M 3 0 m c X V v d D s s J n F 1 b 3 Q 7 U 2 V j d G l v b j E v V G F i b G U 2 L 0 F 1 d G 9 S Z W 1 v d m V k Q 2 9 s d W 1 u c z E u e 1 B D Q y w x N H 0 m c X V v d D s s J n F 1 b 3 Q 7 U 2 V j d G l v b j E v V G F i b G U 2 L 0 F 1 d G 9 S Z W 1 v d m V k Q 2 9 s d W 1 u c z E u e 0 5 I S C w x N X 0 m c X V v d D s s J n F 1 b 3 Q 7 U 2 V j d G l v b j E v V G F i b G U 2 L 0 F 1 d G 9 S Z W 1 v d m V k Q 2 9 s d W 1 u c z E u e 1 J X U S w x N n 0 m c X V v d D t d L C Z x d W 9 0 O 0 N v b H V t b k N v d W 5 0 J n F 1 b 3 Q 7 O j E 3 L C Z x d W 9 0 O 0 t l e U N v b H V t b k 5 h b W V z J n F 1 b 3 Q 7 O l t d L C Z x d W 9 0 O 0 N v b H V t b k l k Z W 5 0 a X R p Z X M m c X V v d D s 6 W y Z x d W 9 0 O 1 N l Y 3 R p b 2 4 x L 1 R h Y m x l N i 9 B d X R v U m V t b 3 Z l Z E N v b H V t b n M x L n t J U 0 Y s M H 0 m c X V v d D s s J n F 1 b 3 Q 7 U 2 V j d G l v b j E v V G F i b G U 2 L 0 F 1 d G 9 S Z W 1 v d m V k Q 2 9 s d W 1 u c z E u e 0 V T R i w x f S Z x d W 9 0 O y w m c X V v d D t T Z W N 0 a W 9 u M S 9 U Y W J s Z T Y v Q X V 0 b 1 J l b W 9 2 Z W R D b 2 x 1 b W 5 z M S 5 7 Q l d R L D J 9 J n F 1 b 3 Q 7 L C Z x d W 9 0 O 1 N l Y 3 R p b 2 4 x L 1 R h Y m x l N i 9 B d X R v U m V t b 3 Z l Z E N v b H V t b n M x L n t X U U M s M 3 0 m c X V v d D s s J n F 1 b 3 Q 7 U 2 V j d G l v b j E v V G F i b G U 2 L 0 F 1 d G 9 S Z W 1 v d m V k Q 2 9 s d W 1 u c z E u e 0 N S S S w 0 f S Z x d W 9 0 O y w m c X V v d D t T Z W N 0 a W 9 u M S 9 U Y W J s Z T Y v Q X V 0 b 1 J l b W 9 2 Z W R D b 2 x 1 b W 5 z M S 5 7 V 1 N J L D V 9 J n F 1 b 3 Q 7 L C Z x d W 9 0 O 1 N l Y 3 R p b 2 4 x L 1 R h Y m x l N i 9 B d X R v U m V t b 3 Z l Z E N v b H V t b n M x L n t N U l A s N n 0 m c X V v d D s s J n F 1 b 3 Q 7 U 2 V j d G l v b j E v V G F i b G U 2 L 0 F 1 d G 9 S Z W 1 v d m V k Q 2 9 s d W 1 u c z E u e 1 V O T y w 3 f S Z x d W 9 0 O y w m c X V v d D t T Z W N 0 a W 9 u M S 9 U Y W J s Z T Y v Q X V 0 b 1 J l b W 9 2 Z W R D b 2 x 1 b W 5 z M S 5 7 U 0 N P L D h 9 J n F 1 b 3 Q 7 L C Z x d W 9 0 O 1 N l Y 3 R p b 2 4 x L 1 R h Y m x l N i 9 B d X R v U m V t b 3 Z l Z E N v b H V t b n M x L n t Q T 0 w s O X 0 m c X V v d D s s J n F 1 b 3 Q 7 U 2 V j d G l v b j E v V G F i b G U 2 L 0 F 1 d G 9 S Z W 1 v d m V k Q 2 9 s d W 1 u c z E u e 1 N Q T C w x M H 0 m c X V v d D s s J n F 1 b 3 Q 7 U 2 V j d G l v b j E v V G F i b G U 2 L 0 F 1 d G 9 S Z W 1 v d m V k Q 2 9 s d W 1 u c z E u e 0 R J U y w x M X 0 m c X V v d D s s J n F 1 b 3 Q 7 U 2 V j d G l v b j E v V G F i b G U 2 L 0 F 1 d G 9 S Z W 1 v d m V k Q 2 9 s d W 1 u c z E u e 1 N P R i w x M n 0 m c X V v d D s s J n F 1 b 3 Q 7 U 2 V j d G l v b j E v V G F i b G U 2 L 0 F 1 d G 9 S Z W 1 v d m V k Q 2 9 s d W 1 u c z E u e 0 x F Q S w x M 3 0 m c X V v d D s s J n F 1 b 3 Q 7 U 2 V j d G l v b j E v V G F i b G U 2 L 0 F 1 d G 9 S Z W 1 v d m V k Q 2 9 s d W 1 u c z E u e 1 B D Q y w x N H 0 m c X V v d D s s J n F 1 b 3 Q 7 U 2 V j d G l v b j E v V G F i b G U 2 L 0 F 1 d G 9 S Z W 1 v d m V k Q 2 9 s d W 1 u c z E u e 0 5 I S C w x N X 0 m c X V v d D s s J n F 1 b 3 Q 7 U 2 V j d G l v b j E v V G F i b G U 2 L 0 F 1 d G 9 S Z W 1 v d m V k Q 2 9 s d W 1 u c z E u e 1 J X U S w x N n 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x l N i 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T E t M T V U M T Q 6 M j I 6 N T k u M T k 0 N j Y y M 1 o i L z 4 8 R W 5 0 c n k g V H l w Z T 0 i R m l s b E N v b H V t b l R 5 c G V z I i B W Y W x 1 Z T 0 i c 0 F B Q U F C U V V G Q l F V Q U F B V U Z B Q V V G Q l F B P S I v P j x F b n R y e S B U e X B l P S J G a W x s Q 2 9 s d W 1 u T m F t Z X M i I F Z h b H V l P S J z W y Z x d W 9 0 O 0 l T R i Z x d W 9 0 O y w m c X V v d D t F U 0 Y m c X V v d D s s J n F 1 b 3 Q 7 Q l d R J n F 1 b 3 Q 7 L C Z x d W 9 0 O 1 d R Q y Z x d W 9 0 O y w m c X V v d D t D U k k m c X V v d D s s J n F 1 b 3 Q 7 V 1 N J J n F 1 b 3 Q 7 L C Z x d W 9 0 O 0 1 S U C Z x d W 9 0 O y w m c X V v d D t V T k 8 m c X V v d D s s J n F 1 b 3 Q 7 U 0 N P J n F 1 b 3 Q 7 L C Z x d W 9 0 O 1 B P T C Z x d W 9 0 O y w m c X V v d D t T U E w m c X V v d D s s J n F 1 b 3 Q 7 R E l T J n F 1 b 3 Q 7 L C Z x d W 9 0 O 1 N P R i Z x d W 9 0 O y w m c X V v d D t M R U E m c X V v d D s s J n F 1 b 3 Q 7 U E N D J n F 1 b 3 Q 7 L C Z x d W 9 0 O 0 5 I S C Z x d W 9 0 O y w m c X V v d D t S V 1 E 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J k Y j Y 2 Y j F j L W Y 0 N T U t N D Q 1 Z S 0 4 Y W I 1 L T d l M 2 M 4 Y 2 R m M m R k M y I v P j x F b n R y e S B U e X B l P S J S Z W x h d G l v b n N o a X B J b m Z v Q 2 9 u d G F p b m V y I i B W Y W x 1 Z T 0 i c 3 s m c X V v d D t j b 2 x 1 b W 5 D b 3 V u d C Z x d W 9 0 O z o x N y w m c X V v d D t r Z X l D b 2 x 1 b W 5 O Y W 1 l c y Z x d W 9 0 O z p b X S w m c X V v d D t x d W V y e V J l b G F 0 a W 9 u c 2 h p c H M m c X V v d D s 6 W 1 0 s J n F 1 b 3 Q 7 Y 2 9 s d W 1 u S W R l b n R p d G l l c y Z x d W 9 0 O z p b J n F 1 b 3 Q 7 U 2 V j d G l v b j E v V G F i b G U 2 L 0 F 1 d G 9 S Z W 1 v d m V k Q 2 9 s d W 1 u c z E u e 0 l T R i w w f S Z x d W 9 0 O y w m c X V v d D t T Z W N 0 a W 9 u M S 9 U Y W J s Z T Y v Q X V 0 b 1 J l b W 9 2 Z W R D b 2 x 1 b W 5 z M S 5 7 R V N G L D F 9 J n F 1 b 3 Q 7 L C Z x d W 9 0 O 1 N l Y 3 R p b 2 4 x L 1 R h Y m x l N i 9 B d X R v U m V t b 3 Z l Z E N v b H V t b n M x L n t C V 1 E s M n 0 m c X V v d D s s J n F 1 b 3 Q 7 U 2 V j d G l v b j E v V G F i b G U 2 L 0 F 1 d G 9 S Z W 1 v d m V k Q 2 9 s d W 1 u c z E u e 1 d R Q y w z f S Z x d W 9 0 O y w m c X V v d D t T Z W N 0 a W 9 u M S 9 U Y W J s Z T Y v Q X V 0 b 1 J l b W 9 2 Z W R D b 2 x 1 b W 5 z M S 5 7 Q 1 J J L D R 9 J n F 1 b 3 Q 7 L C Z x d W 9 0 O 1 N l Y 3 R p b 2 4 x L 1 R h Y m x l N i 9 B d X R v U m V t b 3 Z l Z E N v b H V t b n M x L n t X U 0 k s N X 0 m c X V v d D s s J n F 1 b 3 Q 7 U 2 V j d G l v b j E v V G F i b G U 2 L 0 F 1 d G 9 S Z W 1 v d m V k Q 2 9 s d W 1 u c z E u e 0 1 S U C w 2 f S Z x d W 9 0 O y w m c X V v d D t T Z W N 0 a W 9 u M S 9 U Y W J s Z T Y v Q X V 0 b 1 J l b W 9 2 Z W R D b 2 x 1 b W 5 z M S 5 7 V U 5 P L D d 9 J n F 1 b 3 Q 7 L C Z x d W 9 0 O 1 N l Y 3 R p b 2 4 x L 1 R h Y m x l N i 9 B d X R v U m V t b 3 Z l Z E N v b H V t b n M x L n t T Q 0 8 s O H 0 m c X V v d D s s J n F 1 b 3 Q 7 U 2 V j d G l v b j E v V G F i b G U 2 L 0 F 1 d G 9 S Z W 1 v d m V k Q 2 9 s d W 1 u c z E u e 1 B P T C w 5 f S Z x d W 9 0 O y w m c X V v d D t T Z W N 0 a W 9 u M S 9 U Y W J s Z T Y v Q X V 0 b 1 J l b W 9 2 Z W R D b 2 x 1 b W 5 z M S 5 7 U 1 B M L D E w f S Z x d W 9 0 O y w m c X V v d D t T Z W N 0 a W 9 u M S 9 U Y W J s Z T Y v Q X V 0 b 1 J l b W 9 2 Z W R D b 2 x 1 b W 5 z M S 5 7 R E l T L D E x f S Z x d W 9 0 O y w m c X V v d D t T Z W N 0 a W 9 u M S 9 U Y W J s Z T Y v Q X V 0 b 1 J l b W 9 2 Z W R D b 2 x 1 b W 5 z M S 5 7 U 0 9 G L D E y f S Z x d W 9 0 O y w m c X V v d D t T Z W N 0 a W 9 u M S 9 U Y W J s Z T Y v Q X V 0 b 1 J l b W 9 2 Z W R D b 2 x 1 b W 5 z M S 5 7 T E V B L D E z f S Z x d W 9 0 O y w m c X V v d D t T Z W N 0 a W 9 u M S 9 U Y W J s Z T Y v Q X V 0 b 1 J l b W 9 2 Z W R D b 2 x 1 b W 5 z M S 5 7 U E N D L D E 0 f S Z x d W 9 0 O y w m c X V v d D t T Z W N 0 a W 9 u M S 9 U Y W J s Z T Y v Q X V 0 b 1 J l b W 9 2 Z W R D b 2 x 1 b W 5 z M S 5 7 T k h I L D E 1 f S Z x d W 9 0 O y w m c X V v d D t T Z W N 0 a W 9 u M S 9 U Y W J s Z T Y v Q X V 0 b 1 J l b W 9 2 Z W R D b 2 x 1 b W 5 z M S 5 7 U l d R L D E 2 f S Z x d W 9 0 O 1 0 s J n F 1 b 3 Q 7 Q 2 9 s d W 1 u Q 2 9 1 b n Q m c X V v d D s 6 M T c s J n F 1 b 3 Q 7 S 2 V 5 Q 2 9 s d W 1 u T m F t Z X M m c X V v d D s 6 W 1 0 s J n F 1 b 3 Q 7 Q 2 9 s d W 1 u S W R l b n R p d G l l c y Z x d W 9 0 O z p b J n F 1 b 3 Q 7 U 2 V j d G l v b j E v V G F i b G U 2 L 0 F 1 d G 9 S Z W 1 v d m V k Q 2 9 s d W 1 u c z E u e 0 l T R i w w f S Z x d W 9 0 O y w m c X V v d D t T Z W N 0 a W 9 u M S 9 U Y W J s Z T Y v Q X V 0 b 1 J l b W 9 2 Z W R D b 2 x 1 b W 5 z M S 5 7 R V N G L D F 9 J n F 1 b 3 Q 7 L C Z x d W 9 0 O 1 N l Y 3 R p b 2 4 x L 1 R h Y m x l N i 9 B d X R v U m V t b 3 Z l Z E N v b H V t b n M x L n t C V 1 E s M n 0 m c X V v d D s s J n F 1 b 3 Q 7 U 2 V j d G l v b j E v V G F i b G U 2 L 0 F 1 d G 9 S Z W 1 v d m V k Q 2 9 s d W 1 u c z E u e 1 d R Q y w z f S Z x d W 9 0 O y w m c X V v d D t T Z W N 0 a W 9 u M S 9 U Y W J s Z T Y v Q X V 0 b 1 J l b W 9 2 Z W R D b 2 x 1 b W 5 z M S 5 7 Q 1 J J L D R 9 J n F 1 b 3 Q 7 L C Z x d W 9 0 O 1 N l Y 3 R p b 2 4 x L 1 R h Y m x l N i 9 B d X R v U m V t b 3 Z l Z E N v b H V t b n M x L n t X U 0 k s N X 0 m c X V v d D s s J n F 1 b 3 Q 7 U 2 V j d G l v b j E v V G F i b G U 2 L 0 F 1 d G 9 S Z W 1 v d m V k Q 2 9 s d W 1 u c z E u e 0 1 S U C w 2 f S Z x d W 9 0 O y w m c X V v d D t T Z W N 0 a W 9 u M S 9 U Y W J s Z T Y v Q X V 0 b 1 J l b W 9 2 Z W R D b 2 x 1 b W 5 z M S 5 7 V U 5 P L D d 9 J n F 1 b 3 Q 7 L C Z x d W 9 0 O 1 N l Y 3 R p b 2 4 x L 1 R h Y m x l N i 9 B d X R v U m V t b 3 Z l Z E N v b H V t b n M x L n t T Q 0 8 s O H 0 m c X V v d D s s J n F 1 b 3 Q 7 U 2 V j d G l v b j E v V G F i b G U 2 L 0 F 1 d G 9 S Z W 1 v d m V k Q 2 9 s d W 1 u c z E u e 1 B P T C w 5 f S Z x d W 9 0 O y w m c X V v d D t T Z W N 0 a W 9 u M S 9 U Y W J s Z T Y v Q X V 0 b 1 J l b W 9 2 Z W R D b 2 x 1 b W 5 z M S 5 7 U 1 B M L D E w f S Z x d W 9 0 O y w m c X V v d D t T Z W N 0 a W 9 u M S 9 U Y W J s Z T Y v Q X V 0 b 1 J l b W 9 2 Z W R D b 2 x 1 b W 5 z M S 5 7 R E l T L D E x f S Z x d W 9 0 O y w m c X V v d D t T Z W N 0 a W 9 u M S 9 U Y W J s Z T Y v Q X V 0 b 1 J l b W 9 2 Z W R D b 2 x 1 b W 5 z M S 5 7 U 0 9 G L D E y f S Z x d W 9 0 O y w m c X V v d D t T Z W N 0 a W 9 u M S 9 U Y W J s Z T Y v Q X V 0 b 1 J l b W 9 2 Z W R D b 2 x 1 b W 5 z M S 5 7 T E V B L D E z f S Z x d W 9 0 O y w m c X V v d D t T Z W N 0 a W 9 u M S 9 U Y W J s Z T Y v Q X V 0 b 1 J l b W 9 2 Z W R D b 2 x 1 b W 5 z M S 5 7 U E N D L D E 0 f S Z x d W 9 0 O y w m c X V v d D t T Z W N 0 a W 9 u M S 9 U Y W J s Z T Y v Q X V 0 b 1 J l b W 9 2 Z W R D b 2 x 1 b W 5 z M S 5 7 T k h I L D E 1 f S Z x d W 9 0 O y w m c X V v d D t T Z W N 0 a W 9 u M S 9 U Y W J s Z T Y v Q X V 0 b 1 J l b W 9 2 Z W R D b 2 x 1 b W 5 z M S 5 7 U l d R L D E 2 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U x L 1 N v d X J j Z T w v S X R l b V B h d G g + P C 9 J d G V t T G 9 j Y X R p b 2 4 + P F N 0 Y W J s Z U V u d H J p Z X M v P j w v S X R l b T 4 8 S X R l b T 4 8 S X R l b U x v Y 2 F 0 a W 9 u P j x J d G V t V H l w Z T 5 G b 3 J t d W x h P C 9 J d G V t V H l w Z T 4 8 S X R l b V B h d G g + U 2 V j d G l v b j E v V G F i b G U x L 0 N o Y W 5 n Z W Q l M j B U e X B l P C 9 J d G V t U G F 0 a D 4 8 L 0 l 0 Z W 1 M b 2 N h d G l v b j 4 8 U 3 R h Y m x l R W 5 0 c m l l c y 8 + P C 9 J d G V t P j x J d G V t P j x J d G V t T G 9 j Y X R p b 2 4 + P E l 0 Z W 1 U e X B l P k Z v c m 1 1 b G E 8 L 0 l 0 Z W 1 U e X B l P j x J d G V t U G F 0 a D 5 T Z W N 0 a W 9 u M S 9 U Y W J s Z T E v V W 5 w a X Z v d G V k J T I w Q 2 9 s d W 1 u c z w v S X R l b V B h d G g + P C 9 J d G V t T G 9 j Y X R p b 2 4 + P F N 0 Y W J s Z U V u d H J p Z X M v P j w v S X R l b T 4 8 S X R l b T 4 8 S X R l b U x v Y 2 F 0 a W 9 u P j x J d G V t V H l w Z T 5 G b 3 J t d W x h P C 9 J d G V t V H l w Z T 4 8 S X R l b V B h d G g + U 2 V j d G l v b j E v V G F i b G U x L 1 J l b m F t Z W Q l M j B D b 2 x 1 b W 5 z P C 9 J d G V t U G F 0 a D 4 8 L 0 l 0 Z W 1 M b 2 N h d G l v b j 4 8 U 3 R h Y m x l R W 5 0 c m l l c y 8 + P C 9 J d G V t P j x J d G V t P j x J d G V t T G 9 j Y X R p b 2 4 + P E l 0 Z W 1 U e X B l P k Z v c m 1 1 b G E 8 L 0 l 0 Z W 1 U e X B l P j x J d G V t U G F 0 a D 5 T Z W N 0 a W 9 u M S 9 U Y W J s Z T Y v U 2 9 1 c m N l P C 9 J d G V t U G F 0 a D 4 8 L 0 l 0 Z W 1 M b 2 N h d G l v b j 4 8 U 3 R h Y m x l R W 5 0 c m l l c y 8 + P C 9 J d G V t P j x J d G V t P j x J d G V t T G 9 j Y X R p b 2 4 + P E l 0 Z W 1 U e X B l P k Z v c m 1 1 b G E 8 L 0 l 0 Z W 1 U e X B l P j x J d G V t U G F 0 a D 5 T Z W N 0 a W 9 u M S 9 U Y W J s Z T Y v Q 2 h h b m d l Z C U y M F R 5 c G U 8 L 0 l 0 Z W 1 Q Y X R o P j w v S X R l b U x v Y 2 F 0 a W 9 u P j x T d G F i b G V F b n R y a W V z L z 4 8 L 0 l 0 Z W 0 + P E l 0 Z W 0 + P E l 0 Z W 1 M b 2 N h d G l v b j 4 8 S X R l b V R 5 c G U + R m 9 y b X V s Y T w v S X R l b V R 5 c G U + P E l 0 Z W 1 Q Y X R o P l N l Y 3 R p b 2 4 x L 1 R h Y m x l N i 9 U c m F u c 3 B v c 2 V k J T I w V G F i b G U 8 L 0 l 0 Z W 1 Q Y X R o P j w v S X R l b U x v Y 2 F 0 a W 9 u P j x T d G F i b G V F b n R y a W V z L z 4 8 L 0 l 0 Z W 0 + P E l 0 Z W 0 + P E l 0 Z W 1 M b 2 N h d G l v b j 4 8 S X R l b V R 5 c G U + R m 9 y b X V s Y T w v S X R l b V R 5 c G U + P E l 0 Z W 1 Q Y X R o P l N l Y 3 R p b 2 4 x L 1 R h Y m x l N i 9 Q c m 9 t b 3 R l Z C U y M E h l Y W R l c n M 8 L 0 l 0 Z W 1 Q Y X R o P j w v S X R l b U x v Y 2 F 0 a W 9 u P j x T d G F i b G V F b n R y a W V z L z 4 8 L 0 l 0 Z W 0 + P E l 0 Z W 0 + P E l 0 Z W 1 M b 2 N h d G l v b j 4 8 S X R l b V R 5 c G U + R m 9 y b X V s Y T w v S X R l b V R 5 c G U + P E l 0 Z W 1 Q Y X R o P l N l Y 3 R p b 2 4 x L 1 R h Y m x l N i 9 D a G F u Z 2 V k J T I w V H l w Z T E 8 L 0 l 0 Z W 1 Q Y X R o P j w v S X R l b U x v Y 2 F 0 a W 9 u P j x T d G F i b G V F b n R y a W V z L z 4 8 L 0 l 0 Z W 0 + P E l 0 Z W 0 + P E l 0 Z W 1 M b 2 N h d G l v b j 4 8 S X R l b V R 5 c G U + R m 9 y b X V s Y T w v S X R l b V R 5 c G U + P E l 0 Z W 1 Q Y X R o P l N l Y 3 R p b 2 4 x L 1 R h Y m x l N i 9 Q c m 9 t b 3 R l Z C U y M E h l Y W R l c n M x P C 9 J d G V t U G F 0 a D 4 8 L 0 l 0 Z W 1 M b 2 N h d G l v b j 4 8 U 3 R h Y m x l R W 5 0 c m l l c y 8 + P C 9 J d G V t P j x J d G V t P j x J d G V t T G 9 j Y X R p b 2 4 + P E l 0 Z W 1 U e X B l P k Z v c m 1 1 b G E 8 L 0 l 0 Z W 1 U e X B l P j x J d G V t U G F 0 a D 5 T Z W N 0 a W 9 u M S 9 U Y W J s Z T Y v Q 2 h h b m d l Z C U y M F R 5 c G U y P C 9 J d G V t U G F 0 a D 4 8 L 0 l 0 Z W 1 M b 2 N h d G l v b j 4 8 U 3 R h Y m x l R W 5 0 c m l l c y 8 + P C 9 J d G V t P j x J d G V t P j x J d G V t T G 9 j Y X R p b 2 4 + P E l 0 Z W 1 U e X B l P k Z v c m 1 1 b G E 8 L 0 l 0 Z W 1 U e X B l P j x J d G V t U G F 0 a D 5 T Z W N 0 a W 9 u M S 9 U Y W J s Z T Y l M j A o M i k v U 2 9 1 c m N l P C 9 J d G V t U G F 0 a D 4 8 L 0 l 0 Z W 1 M b 2 N h d G l v b j 4 8 U 3 R h Y m x l R W 5 0 c m l l c y 8 + P C 9 J d G V t P j x J d G V t P j x J d G V t T G 9 j Y X R p b 2 4 + P E l 0 Z W 1 U e X B l P k Z v c m 1 1 b G E 8 L 0 l 0 Z W 1 U e X B l P j x J d G V t U G F 0 a D 5 T Z W N 0 a W 9 u M S 9 U Y W J s Z T Y l M j A o M i k v Q 2 h h b m d l Z C U y M F R 5 c G U 8 L 0 l 0 Z W 1 Q Y X R o P j w v S X R l b U x v Y 2 F 0 a W 9 u P j x T d G F i b G V F b n R y a W V z L z 4 8 L 0 l 0 Z W 0 + P E l 0 Z W 0 + P E l 0 Z W 1 M b 2 N h d G l v b j 4 8 S X R l b V R 5 c G U + R m 9 y b X V s Y T w v S X R l b V R 5 c G U + P E l 0 Z W 1 Q Y X R o P l N l Y 3 R p b 2 4 x L 1 R h Y m x l N i U y M C g y K S 9 U c m F u c 3 B v c 2 V k J T I w V G F i b G U 8 L 0 l 0 Z W 1 Q Y X R o P j w v S X R l b U x v Y 2 F 0 a W 9 u P j x T d G F i b G V F b n R y a W V z L z 4 8 L 0 l 0 Z W 0 + P E l 0 Z W 0 + P E l 0 Z W 1 M b 2 N h d G l v b j 4 8 S X R l b V R 5 c G U + R m 9 y b X V s Y T w v S X R l b V R 5 c G U + P E l 0 Z W 1 Q Y X R o P l N l Y 3 R p b 2 4 x L 1 R h Y m x l N i U y M C g y K S 9 Q c m 9 t b 3 R l Z C U y M E h l Y W R l c n M 8 L 0 l 0 Z W 1 Q Y X R o P j w v S X R l b U x v Y 2 F 0 a W 9 u P j x T d G F i b G V F b n R y a W V z L z 4 8 L 0 l 0 Z W 0 + P E l 0 Z W 0 + P E l 0 Z W 1 M b 2 N h d G l v b j 4 8 S X R l b V R 5 c G U + R m 9 y b X V s Y T w v S X R l b V R 5 c G U + P E l 0 Z W 1 Q Y X R o P l N l Y 3 R p b 2 4 x L 1 R h Y m x l N i U y M C g y K S 9 D a G F u Z 2 V k J T I w V H l w Z T E 8 L 0 l 0 Z W 1 Q Y X R o P j w v S X R l b U x v Y 2 F 0 a W 9 u P j x T d G F i b G V F b n R y a W V z L z 4 8 L 0 l 0 Z W 0 + P E l 0 Z W 0 + P E l 0 Z W 1 M b 2 N h d G l v b j 4 8 S X R l b V R 5 c G U + R m 9 y b X V s Y T w v S X R l b V R 5 c G U + P E l 0 Z W 1 Q Y X R o P l N l Y 3 R p b 2 4 x L 1 R h Y m x l N i U y M C g y K S 9 Q c m 9 t b 3 R l Z C U y M E h l Y W R l c n M x P C 9 J d G V t U G F 0 a D 4 8 L 0 l 0 Z W 1 M b 2 N h d G l v b j 4 8 U 3 R h Y m x l R W 5 0 c m l l c y 8 + P C 9 J d G V t P j x J d G V t P j x J d G V t T G 9 j Y X R p b 2 4 + P E l 0 Z W 1 U e X B l P k Z v c m 1 1 b G E 8 L 0 l 0 Z W 1 U e X B l P j x J d G V t U G F 0 a D 5 T Z W N 0 a W 9 u M S 9 U Y W J s Z T Y l M j A o M i k v Q 2 h h b m d l Z C U y M F R 5 c G U y P C 9 J d G V t U G F 0 a D 4 8 L 0 l 0 Z W 1 M b 2 N h d G l v b j 4 8 U 3 R h Y m x l R W 5 0 c m l l c y 8 + P C 9 J d G V t P j x J d G V t P j x J d G V t T G 9 j Y X R p b 2 4 + P E l 0 Z W 1 U e X B l P k F s b E Z v c m 1 1 b G F z P C 9 J d G V t V H l w Z T 4 8 S X R l b V B h d G g + P C 9 J d G V t U G F 0 a D 4 8 L 0 l 0 Z W 1 M b 2 N h d G l v b j 4 8 U 3 R h Y m x l R W 5 0 c m l l c y 8 + P C 9 J d G V t P j w v S X R l b X M + P C 9 M b 2 N h b F B h Y 2 t h Z 2 V N Z X R h Z G F 0 Y U Z p b G U + F g A A A F B L B Q Y A A A A A A A A A A A A A A A A A A A A A A A A m A Q A A A Q A A A N C M n d 8 B F d E R j H o A w E / C l + s B A A A A D m 3 9 k F 6 6 q E K F Y N H K i i Y w p g A A A A A C A A A A A A A Q Z g A A A A E A A C A A A A D Z 5 R I J x Y 1 f l u f 3 M 1 V 7 Q S 2 L H L G 9 q 1 G Y L N H K a A m E 8 t 6 b 1 Q A A A A A O g A A A A A I A A C A A A A D p D l l n o k L C o O D n T 2 0 e N a e T B j R 4 Y C x h H f j c D b 5 Y s Q a l c l A A A A B q B Q / H L m O 5 d l P 1 l o F u 2 N 6 l N m G p S k i o x m 7 D J q p z b / P 4 y v H Y 0 m n d i 6 G l O k N i Y O t v A i n M k m R C 8 H g / 3 r c 9 U W o 6 6 u 1 t t 6 1 e O 4 M 4 h 3 f H j 7 3 6 G e O I G k A A A A C B w U q 0 i S k 4 K U H R 7 5 3 D l E q D v C y 4 u + 8 g n m M O Y u 2 D i G s V l T l Q d b W A f E d t Q w s F r q 8 Y Z n 6 X 5 m N T w r t H k P z k e d 9 k r N 3 7 < / D a t a M a s h u p > 
</file>

<file path=customXml/itemProps1.xml><?xml version="1.0" encoding="utf-8"?>
<ds:datastoreItem xmlns:ds="http://schemas.openxmlformats.org/officeDocument/2006/customXml" ds:itemID="{BB8C1BDC-97C6-4A85-8BC7-2E7340A0DE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ac89a-56fa-4a3d-a427-8ae1dcb95347"/>
    <ds:schemaRef ds:uri="71c95305-930c-4d63-9794-2d6443430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5037D3-3025-40D2-903C-7471DCB06E43}">
  <ds:schemaRefs>
    <ds:schemaRef ds:uri="http://schemas.microsoft.com/office/infopath/2007/PartnerControls"/>
    <ds:schemaRef ds:uri="http://purl.org/dc/terms/"/>
    <ds:schemaRef ds:uri="fadac89a-56fa-4a3d-a427-8ae1dcb95347"/>
    <ds:schemaRef ds:uri="http://schemas.microsoft.com/office/2006/documentManagement/types"/>
    <ds:schemaRef ds:uri="http://purl.org/dc/elements/1.1/"/>
    <ds:schemaRef ds:uri="http://www.w3.org/XML/1998/namespace"/>
    <ds:schemaRef ds:uri="http://schemas.openxmlformats.org/package/2006/metadata/core-properties"/>
    <ds:schemaRef ds:uri="71c95305-930c-4d63-9794-2d644343057c"/>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94D05B2-6187-4E38-AF11-CA0BB2DF4738}">
  <ds:schemaRefs>
    <ds:schemaRef ds:uri="http://schemas.microsoft.com/sharepoint/v3/contenttype/forms"/>
  </ds:schemaRefs>
</ds:datastoreItem>
</file>

<file path=customXml/itemProps4.xml><?xml version="1.0" encoding="utf-8"?>
<ds:datastoreItem xmlns:ds="http://schemas.openxmlformats.org/officeDocument/2006/customXml" ds:itemID="{9D9B119B-C255-4BEA-B254-B95F1F9148F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16</vt:i4>
      </vt:variant>
    </vt:vector>
  </HeadingPairs>
  <TitlesOfParts>
    <vt:vector size="16" baseType="lpstr">
      <vt:lpstr>Cover</vt:lpstr>
      <vt:lpstr>Conceptual Model</vt:lpstr>
      <vt:lpstr>F_Inputs</vt:lpstr>
      <vt:lpstr>InpC</vt:lpstr>
      <vt:lpstr>PCL</vt:lpstr>
      <vt:lpstr>Inp_RCV</vt:lpstr>
      <vt:lpstr>RCV</vt:lpstr>
      <vt:lpstr>Inp_1</vt:lpstr>
      <vt:lpstr>Inp_2</vt:lpstr>
      <vt:lpstr>Inp_3</vt:lpstr>
      <vt:lpstr>Expected payments £m PreCap</vt:lpstr>
      <vt:lpstr>Cap &amp; Collar £m</vt:lpstr>
      <vt:lpstr>Expected payments £m</vt:lpstr>
      <vt:lpstr>Expected payments %RoRE</vt:lpstr>
      <vt:lpstr>Summary</vt:lpstr>
      <vt:lpstr>F_Outputs</vt:lpstr>
    </vt:vector>
  </TitlesOfParts>
  <Manager/>
  <Company>Ofwat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Hannah.Johnson@ofwat.gov.uk</dc:creator>
  <cp:keywords/>
  <dc:description/>
  <cp:lastModifiedBy>Katy Alderson</cp:lastModifiedBy>
  <cp:revision/>
  <dcterms:created xsi:type="dcterms:W3CDTF">2023-11-15T09:12:50Z</dcterms:created>
  <dcterms:modified xsi:type="dcterms:W3CDTF">2024-12-12T09:00:08Z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0x0101004010F36128E44943B1120CACFDAE9F7B</vt:lpwstr>
  </property>
  <property fmtid="{D5CDD505-2E9C-101B-9397-08002B2CF9AE}" pid="3" name="MediaServiceImageTags">
    <vt:lpwstr/>
  </property>
</Properties>
</file>