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124226"/>
  <xr:revisionPtr revIDLastSave="71" documentId="8_{B7AEAC0B-4747-4C4F-9F8C-EF037A381874}" xr6:coauthVersionLast="47" xr6:coauthVersionMax="47" xr10:uidLastSave="{D6E7D0E8-1FEA-4051-A05B-99E06A8E12D5}"/>
  <bookViews>
    <workbookView xWindow="-28920" yWindow="9630" windowWidth="29040" windowHeight="15720" tabRatio="759" firstSheet="2" activeTab="10" xr2:uid="{00000000-000D-0000-FFFF-FFFF00000000}"/>
  </bookViews>
  <sheets>
    <sheet name="CLEAR_SHEET" sheetId="27" state="hidden" r:id="rId1"/>
    <sheet name="Cover" sheetId="28" r:id="rId2"/>
    <sheet name="Change log" sheetId="30" r:id="rId3"/>
    <sheet name="Inputs &amp; Outputs log" sheetId="31" r:id="rId4"/>
    <sheet name="FAST" sheetId="29" r:id="rId5"/>
    <sheet name="Map &amp; Key" sheetId="21" r:id="rId6"/>
    <sheet name="Inputs" sheetId="20" r:id="rId7"/>
    <sheet name="Time" sheetId="8" r:id="rId8"/>
    <sheet name="Export incentive" sheetId="14" r:id="rId9"/>
    <sheet name="Import incentive" sheetId="15" r:id="rId10"/>
    <sheet name="Outputs" sheetId="17" r:id="rId11"/>
  </sheets>
  <definedNames>
    <definedName name="____net1" localSheetId="1" hidden="1">{"NET",#N/A,FALSE,"401C11"}</definedName>
    <definedName name="____net1" hidden="1">{"NET",#N/A,FALSE,"401C11"}</definedName>
    <definedName name="__123Graph_A" localSheetId="1" hidden="1">#REF!</definedName>
    <definedName name="__123Graph_A" hidden="1">#REF!</definedName>
    <definedName name="__123Graph_B" localSheetId="1" hidden="1">#REF!</definedName>
    <definedName name="__123Graph_B" hidden="1">#REF!</definedName>
    <definedName name="__123Graph_C" localSheetId="1" hidden="1">#REF!</definedName>
    <definedName name="__123Graph_C" hidden="1">#REF!</definedName>
    <definedName name="__123Graph_X" localSheetId="1" hidden="1">#REF!</definedName>
    <definedName name="__123Graph_X" hidden="1">#REF!</definedName>
    <definedName name="__net1" localSheetId="1" hidden="1">{"NET",#N/A,FALSE,"401C11"}</definedName>
    <definedName name="__net1" hidden="1">{"NET",#N/A,FALSE,"401C11"}</definedName>
    <definedName name="_1_0__123Grap" localSheetId="1" hidden="1">#REF!</definedName>
    <definedName name="_1_0__123Grap" hidden="1">#REF!</definedName>
    <definedName name="_1_123Grap" localSheetId="1" hidden="1">#REF!</definedName>
    <definedName name="_1_123Grap" hidden="1">#REF!</definedName>
    <definedName name="_123Graph_F" localSheetId="1" hidden="1">#REF!</definedName>
    <definedName name="_123Graph_F" hidden="1">#REF!</definedName>
    <definedName name="_2_0__123Grap" localSheetId="1" hidden="1">#REF!</definedName>
    <definedName name="_2_0__123Grap" hidden="1">#REF!</definedName>
    <definedName name="_2_123Grap" localSheetId="1" hidden="1">#REF!</definedName>
    <definedName name="_2_123Grap" hidden="1">#REF!</definedName>
    <definedName name="_3_0_S" localSheetId="1" hidden="1">#REF!</definedName>
    <definedName name="_3_0_S" hidden="1">#REF!</definedName>
    <definedName name="_3_123Grap" localSheetId="1" hidden="1">#REF!</definedName>
    <definedName name="_3_123Grap" hidden="1">#REF!</definedName>
    <definedName name="_34_123Grap" localSheetId="1" hidden="1">#REF!</definedName>
    <definedName name="_34_123Grap" hidden="1">#REF!</definedName>
    <definedName name="_42S" localSheetId="1" hidden="1">#REF!</definedName>
    <definedName name="_42S" hidden="1">#REF!</definedName>
    <definedName name="_4S" localSheetId="1" hidden="1">#REF!</definedName>
    <definedName name="_4S" hidden="1">#REF!</definedName>
    <definedName name="_5_0__123Grap" localSheetId="1" hidden="1">#REF!</definedName>
    <definedName name="_5_0__123Grap" hidden="1">#REF!</definedName>
    <definedName name="_6_0_S" localSheetId="1" hidden="1">#REF!</definedName>
    <definedName name="_6_0_S" hidden="1">#REF!</definedName>
    <definedName name="_6_123Grap" localSheetId="1" hidden="1">#REF!</definedName>
    <definedName name="_6_123Grap" hidden="1">#REF!</definedName>
    <definedName name="_8_123Grap" localSheetId="1" hidden="1">#REF!</definedName>
    <definedName name="_8_123Grap" hidden="1">#REF!</definedName>
    <definedName name="_8S" localSheetId="1"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localSheetId="1" hidden="1">#REF!</definedName>
    <definedName name="_Fill" hidden="1">#REF!</definedName>
    <definedName name="_Key1" localSheetId="1" hidden="1">#REF!</definedName>
    <definedName name="_Key1" hidden="1">#REF!</definedName>
    <definedName name="_Key2" localSheetId="1" hidden="1">#REF!</definedName>
    <definedName name="_Key2" hidden="1">#REF!</definedName>
    <definedName name="_net1" localSheetId="1" hidden="1">{"NET",#N/A,FALSE,"401C11"}</definedName>
    <definedName name="_net1" hidden="1">{"NET",#N/A,FALSE,"401C11"}</definedName>
    <definedName name="_Order1">255</definedName>
    <definedName name="_Order2">255</definedName>
    <definedName name="_Sort" localSheetId="1" hidden="1">#REF!</definedName>
    <definedName name="_Sort" hidden="1">#REF!</definedName>
    <definedName name="a" localSheetId="1" hidden="1">{"CHARGE",#N/A,FALSE,"401C11"}</definedName>
    <definedName name="a" hidden="1">{"CHARGE",#N/A,FALSE,"401C11"}</definedName>
    <definedName name="aa" localSheetId="1" hidden="1">{"CHARGE",#N/A,FALSE,"401C11"}</definedName>
    <definedName name="aa" hidden="1">{"CHARGE",#N/A,FALSE,"401C11"}</definedName>
    <definedName name="aaa" localSheetId="1" hidden="1">{"CHARGE",#N/A,FALSE,"401C11"}</definedName>
    <definedName name="aaa" hidden="1">{"CHARGE",#N/A,FALSE,"401C11"}</definedName>
    <definedName name="aaaa" localSheetId="1" hidden="1">{"CHARGE",#N/A,FALSE,"401C11"}</definedName>
    <definedName name="aaaa" hidden="1">{"CHARGE",#N/A,FALSE,"401C11"}</definedName>
    <definedName name="abc" localSheetId="1" hidden="1">{"NET",#N/A,FALSE,"401C11"}</definedName>
    <definedName name="abc" hidden="1">{"NET",#N/A,FALSE,"401C11"}</definedName>
    <definedName name="adbr" localSheetId="1" hidden="1">{"CHARGE",#N/A,FALSE,"401C11"}</definedName>
    <definedName name="adbr" hidden="1">{"CHARGE",#N/A,FALSE,"401C11"}</definedName>
    <definedName name="Additional_WoC_Modelled">#REF!</definedName>
    <definedName name="Adjustment_for_mid_year_cashflow_in_discounting_years">#REF!</definedName>
    <definedName name="AMP_duration">#REF!</definedName>
    <definedName name="b" localSheetId="1" hidden="1">{"CHARGE",#N/A,FALSE,"401C11"}</definedName>
    <definedName name="b" hidden="1">{"CHARGE",#N/A,FALSE,"401C11"}</definedName>
    <definedName name="BMGHIndex" hidden="1">"O"</definedName>
    <definedName name="change1" localSheetId="1" hidden="1">{"CHARGE",#N/A,FALSE,"401C11"}</definedName>
    <definedName name="change1" hidden="1">{"CHARGE",#N/A,FALSE,"401C11"}</definedName>
    <definedName name="charge" localSheetId="1" hidden="1">{"CHARGE",#N/A,FALSE,"401C11"}</definedName>
    <definedName name="charge" hidden="1">{"CHARGE",#N/A,FALSE,"401C11"}</definedName>
    <definedName name="CHK_TOL">#REF!</definedName>
    <definedName name="CHK_TOL_TAX">#REF!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Business_Measured_income_accrual_Opening_balance___nominal">#REF!</definedName>
    <definedName name="Company___Business_retail_advance_receipts_creditor_days_measured">#REF!</definedName>
    <definedName name="Company___Business_retail_advance_receipts_creditor_days_unmeasured">#REF!</definedName>
    <definedName name="Company___business_weighted_average_debtor_days">#REF!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onsumer_price_index__including_housing_costs____Consumer_Price_Index__with_housing__for_November___Constant">#REF!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yield">#REF!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ior_period_company_residential_apportionment">#REF!</definedName>
    <definedName name="Company___Proportion_of_RPI_ILD">#REF!</definedName>
    <definedName name="Company___proportion_of_taxable_profits_available_for_tax_loss_utilisation">#REF!</definedName>
    <definedName name="Company___Retail___Retail_creditor_months__Payment_terms___Business_retail_pays_wholesaler_in_arrears__advance_">#REF!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Wholesale_and_retail_line_item_split___actual_company_structure___Retained_profits___residential_retail___nominal">#REF!</definedName>
    <definedName name="Company_exited_the_retail_market_switch">#REF!</definedName>
    <definedName name="Company_is_WoC">#REF!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da" localSheetId="1" hidden="1">#REF!</definedName>
    <definedName name="da" hidden="1">#REF!</definedName>
    <definedName name="Days_in_a_year">#REF!</definedName>
    <definedName name="dog" localSheetId="1" hidden="1">{"NET",#N/A,FALSE,"401C11"}</definedName>
    <definedName name="dog" hidden="1">{"NET",#N/A,FALSE,"401C11"}</definedName>
    <definedName name="EV__LASTREFTIME__" hidden="1">40339.4799074074</definedName>
    <definedName name="Expired" hidden="1">FALSE</definedName>
    <definedName name="F">{"bal",#N/A,FALSE,"working papers";"income",#N/A,FALSE,"working papers"}</definedName>
    <definedName name="fdraf">{"bal",#N/A,FALSE,"working papers";"income",#N/A,FALSE,"working papers"}</definedName>
    <definedName name="Fdraft">{"bal",#N/A,FALSE,"working papers";"income",#N/A,FALSE,"working papers"}</definedName>
    <definedName name="Financial_year_end_month">#REF!</definedName>
    <definedName name="Forecast_duration">#REF!</definedName>
    <definedName name="Forecast_start_date__first_day_of_financial_year_">#REF!</definedName>
    <definedName name="Foutput" localSheetId="1" hidden="1">#REF!</definedName>
    <definedName name="Foutput" hidden="1">#REF!</definedName>
    <definedName name="fsdfffd" localSheetId="1" hidden="1">#REF!</definedName>
    <definedName name="fsdfffd" hidden="1">#REF!</definedName>
    <definedName name="fsdfsd" localSheetId="1" hidden="1">#REF!</definedName>
    <definedName name="fsdfsd" hidden="1">#REF!</definedName>
    <definedName name="fsfds" localSheetId="1" hidden="1">#REF!</definedName>
    <definedName name="fsfds" hidden="1">#REF!</definedName>
    <definedName name="fsfsd" localSheetId="1" hidden="1">#REF!</definedName>
    <definedName name="fsfsd" hidden="1">#REF!</definedName>
    <definedName name="gfff" localSheetId="1" hidden="1">{"CHARGE",#N/A,FALSE,"401C11"}</definedName>
    <definedName name="gfff" hidden="1">{"CHARGE",#N/A,FALSE,"401C11"}</definedName>
    <definedName name="gross" localSheetId="1" hidden="1">{"GROSS",#N/A,FALSE,"401C11"}</definedName>
    <definedName name="gross" hidden="1">{"GROSS",#N/A,FALSE,"401C11"}</definedName>
    <definedName name="gross1" localSheetId="1" hidden="1">{"GROSS",#N/A,FALSE,"401C11"}</definedName>
    <definedName name="gross1" hidden="1">{"GROSS",#N/A,FALSE,"401C11"}</definedName>
    <definedName name="hasdfjklhklj" localSheetId="1" hidden="1">{"NET",#N/A,FALSE,"401C11"}</definedName>
    <definedName name="hasdfjklhklj" hidden="1">{"NET",#N/A,FALSE,"401C11"}</definedName>
    <definedName name="help" localSheetId="1" hidden="1">{"CHARGE",#N/A,FALSE,"401C11"}</definedName>
    <definedName name="help" hidden="1">{"CHARGE",#N/A,FALSE,"401C11"}</definedName>
    <definedName name="hghghhj" localSheetId="1" hidden="1">{"CHARGE",#N/A,FALSE,"401C11"}</definedName>
    <definedName name="hghghhj" hidden="1">{"CHARGE",#N/A,FALSE,"401C11"}</definedName>
    <definedName name="HTML_CodePage" hidden="1">1252</definedName>
    <definedName name="HTML_Control" localSheetId="1"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nclude_accumulated_depreciation_in_financial_model">#REF!</definedName>
    <definedName name="Interest_calculation_adjustment_for_mid_year_cashflows">#REF!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JFELL" localSheetId="1" hidden="1">#REF!</definedName>
    <definedName name="JFELL" hidden="1">#REF!</definedName>
    <definedName name="Last_pre_forecast_period_flag_date">#REF!</definedName>
    <definedName name="Months_in_a_year">#REF!</definedName>
    <definedName name="Months_per_period">#REF!</definedName>
    <definedName name="new" localSheetId="1" hidden="1">{"bal",#N/A,FALSE,"working papers";"income",#N/A,FALSE,"working papers"}</definedName>
    <definedName name="new" localSheetId="4" hidden="1">{"bal",#N/A,FALSE,"working papers";"income",#N/A,FALSE,"working papers"}</definedName>
    <definedName name="new" hidden="1">{"bal",#N/A,FALSE,"working papers";"income",#N/A,FALSE,"working papers"}</definedName>
    <definedName name="nodelete" hidden="1">{"bal",#N/A,FALSE,"working papers";"income",#N/A,FALSE,"working papers"}</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Business_Measured_income_accrual_Opening_balance___nominal">#REF!</definedName>
    <definedName name="Ofwat___Business_retail_advance_receipts_creditor_days_measured">#REF!</definedName>
    <definedName name="Ofwat___Business_retail_advance_receipts_creditor_days_unmeasured">#REF!</definedName>
    <definedName name="Ofwat___business_weighted_average_debtor_days">#REF!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onsumer_price_index__including_housing_costs____Consumer_Price_Index__with_housing__for_November___Constant">#REF!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yield">#REF!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ior_period_company_residential_apportionment">#REF!</definedName>
    <definedName name="Ofwat___Proportion_of_RPI_ILD">#REF!</definedName>
    <definedName name="Ofwat___proportion_of_taxable_profits_available_for_tax_loss_utilisation">#REF!</definedName>
    <definedName name="Ofwat___Retail___Retail_creditor_months__Payment_terms___Business_retail_pays_wholesaler_in_arrears__advance_">#REF!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Wholesale_and_retail_line_item_split___actual_company_structure___Retained_profits___residential_retail___nominal">#REF!</definedName>
    <definedName name="OISIII" localSheetId="1" hidden="1">#REF!</definedName>
    <definedName name="OISIII" hidden="1">#REF!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Business_Measured_income_accrual_Opening_balance___nominal">#REF!</definedName>
    <definedName name="Override___Business_retail_advance_receipts_creditor_days_measured">#REF!</definedName>
    <definedName name="Override___Business_retail_advance_receipts_creditor_days_unmeasured">#REF!</definedName>
    <definedName name="Override___business_weighted_average_debtor_days">#REF!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onsumer_price_index__including_housing_costs____Consumer_Price_Index__with_housing__for_November___Constant">#REF!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ior_period_company_residential_apportionment">#REF!</definedName>
    <definedName name="Override___Proportion_of_RPI_ILD">#REF!</definedName>
    <definedName name="Override___proportion_of_taxable_profits_available_for_tax_loss_utilisation">#REF!</definedName>
    <definedName name="Override___Retail___Retail_creditor_months__Payment_terms___Business_retail_pays_wholesaler_in_arrears__advance_">#REF!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Wholesale_and_retail_line_item_split___actual_company_structure___Retained_profits___residential_retail___nominal">#REF!</definedName>
    <definedName name="Override__dividend_yield">#REF!</definedName>
    <definedName name="Proportion_of_non_PAYG_Totex_that_is_subject_to_depreciation_in_year_of_addition_to_RCV">#REF!</definedName>
    <definedName name="PV_base_date">#REF!</definedName>
    <definedName name="qfx" localSheetId="1" hidden="1">{"NET",#N/A,FALSE,"401C11"}</definedName>
    <definedName name="qfx" hidden="1">{"NET",#N/A,FALSE,"401C11"}</definedName>
    <definedName name="qwefqefa" localSheetId="1" hidden="1">#REF!</definedName>
    <definedName name="qwefqefa" hidden="1">#REF!</definedName>
    <definedName name="real" localSheetId="1" hidden="1">#REF!</definedName>
    <definedName name="real" hidden="1">#REF!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1">5</definedName>
    <definedName name="RiskHasSettings">7</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ytry" localSheetId="1" hidden="1">{"NET",#N/A,FALSE,"401C11"}</definedName>
    <definedName name="rytry" hidden="1">{"NET",#N/A,FALSE,"401C11"}</definedName>
    <definedName name="SAPBEXrevision">1</definedName>
    <definedName name="SAPBEXsysID">"BWB"</definedName>
    <definedName name="SAPBEXwbID">"49ZLUKBQR0WG29D9LLI3IBIIT"</definedName>
    <definedName name="sort" localSheetId="1" hidden="1">#REF!</definedName>
    <definedName name="sort" hidden="1">#REF!</definedName>
    <definedName name="Start_date">#REF!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Equity_issuance_cost_flag">#REF!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frastructure_renewal_expenditure_flag">#REF!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Table3.4" localSheetId="1" hidden="1">{"CHARGE",#N/A,FALSE,"401C11"}</definedName>
    <definedName name="Table3.4" hidden="1">{"CHARGE",#N/A,FALSE,"401C11"}</definedName>
    <definedName name="Test23" localSheetId="1" hidden="1">{"NET",#N/A,FALSE,"401C11"}</definedName>
    <definedName name="Test23" hidden="1">{"NET",#N/A,FALSE,"401C11"}</definedName>
    <definedName name="Thousands">#REF!</definedName>
    <definedName name="Thousands_in_a_million">#REF!</definedName>
    <definedName name="TOCobxModel_Alerts">#REF!</definedName>
    <definedName name="TOCobxModel_Checks">#REF!</definedName>
    <definedName name="TOCobxUnallocated">#REF!</definedName>
    <definedName name="trdhtr" localSheetId="1" hidden="1">#REF!</definedName>
    <definedName name="trdhtr" hidden="1">#REF!</definedName>
    <definedName name="Trk_Tol">#REF!</definedName>
    <definedName name="Units_in_a_million">#REF!</definedName>
    <definedName name="wert" localSheetId="1" hidden="1">{"GROSS",#N/A,FALSE,"401C11"}</definedName>
    <definedName name="wert" hidden="1">{"GROSS",#N/A,FALSE,"401C11"}</definedName>
    <definedName name="wombat" localSheetId="1" hidden="1">#REF!</definedName>
    <definedName name="wombat" hidden="1">#REF!</definedName>
    <definedName name="wotsthis" localSheetId="1"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1" hidden="1">{"CHARGE",#N/A,FALSE,"401C11"}</definedName>
    <definedName name="wrn.CHARGE." hidden="1">{"CHARGE",#N/A,FALSE,"401C11"}</definedName>
    <definedName name="wrn.GROSS." localSheetId="1" hidden="1">{"GROSS",#N/A,FALSE,"401C11"}</definedName>
    <definedName name="wrn.GROSS." hidden="1">{"GROSS",#N/A,FALSE,"401C11"}</definedName>
    <definedName name="wrn.NET." localSheetId="1" hidden="1">{"NET",#N/A,FALSE,"401C11"}</definedName>
    <definedName name="wrn.NET." hidden="1">{"NET",#N/A,FALSE,"401C11"}</definedName>
    <definedName name="wrn.papersdraft">{"bal",#N/A,FALSE,"working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{"bal",#N/A,FALSE,"working papers";"income",#N/A,FALSE,"working papers"}</definedName>
    <definedName name="xxx" localSheetId="1" hidden="1">{"CHARGE",#N/A,FALSE,"401C11"}</definedName>
    <definedName name="xxx" hidden="1">{"CHARGE",#N/A,FALSE,"401C11"}</definedName>
    <definedName name="yyy" localSheetId="1" hidden="1">{"GROSS",#N/A,FALSE,"401C11"}</definedName>
    <definedName name="yyy" hidden="1">{"GROSS",#N/A,FALSE,"401C11"}</definedName>
    <definedName name="zzz" localSheetId="1"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7" l="1"/>
  <c r="A1" i="15"/>
  <c r="A1" i="14"/>
  <c r="A1" i="8"/>
  <c r="A1" i="20"/>
  <c r="A1" i="21"/>
  <c r="X42" i="21" s="1"/>
  <c r="G45" i="31" l="1"/>
  <c r="G41" i="31"/>
  <c r="D45" i="31"/>
  <c r="D41" i="31"/>
  <c r="BJ60" i="8" l="1"/>
  <c r="BK60" i="8"/>
  <c r="BL60" i="8"/>
  <c r="BM60" i="8"/>
  <c r="BN60" i="8"/>
  <c r="BO60" i="8"/>
  <c r="BP60" i="8"/>
  <c r="BQ60" i="8"/>
  <c r="BR60" i="8"/>
  <c r="BS60" i="8"/>
  <c r="BT60" i="8"/>
  <c r="BU60" i="8"/>
  <c r="BV60" i="8"/>
  <c r="BW60" i="8"/>
  <c r="BX60" i="8"/>
  <c r="BY60" i="8"/>
  <c r="BZ60" i="8"/>
  <c r="CA60" i="8"/>
  <c r="CB60" i="8"/>
  <c r="CC60" i="8"/>
  <c r="CD60" i="8"/>
  <c r="CE60" i="8"/>
  <c r="CF60" i="8"/>
  <c r="CG60" i="8"/>
  <c r="CH60" i="8"/>
  <c r="CI60" i="8"/>
  <c r="CJ60" i="8"/>
  <c r="CK60" i="8"/>
  <c r="CL60" i="8"/>
  <c r="CM60" i="8"/>
  <c r="CN60" i="8"/>
  <c r="CO60" i="8"/>
  <c r="CP60" i="8"/>
  <c r="CQ60" i="8"/>
  <c r="CR60" i="8"/>
  <c r="CS60" i="8"/>
  <c r="CT60" i="8"/>
  <c r="CU60" i="8"/>
  <c r="CV60" i="8"/>
  <c r="CW60" i="8"/>
  <c r="CX60" i="8"/>
  <c r="CY60" i="8"/>
  <c r="CZ60" i="8"/>
  <c r="DA60" i="8"/>
  <c r="DB60" i="8"/>
  <c r="DC60" i="8"/>
  <c r="DD60" i="8"/>
  <c r="DE60" i="8"/>
  <c r="DF60" i="8"/>
  <c r="DG60" i="8"/>
  <c r="DH60" i="8"/>
  <c r="DI60" i="8"/>
  <c r="DJ60" i="8"/>
  <c r="DK60" i="8"/>
  <c r="DL60" i="8"/>
  <c r="DM60" i="8"/>
  <c r="DN60" i="8"/>
  <c r="DO60" i="8"/>
  <c r="DP60" i="8"/>
  <c r="DQ60" i="8"/>
  <c r="DR60" i="8"/>
  <c r="DS60" i="8"/>
  <c r="DT60" i="8"/>
  <c r="DU60" i="8"/>
  <c r="DV60" i="8"/>
  <c r="DW60" i="8"/>
  <c r="DX60" i="8"/>
  <c r="DY60" i="8"/>
  <c r="DZ60" i="8"/>
  <c r="EA60" i="8"/>
  <c r="EB60" i="8"/>
  <c r="EC60" i="8"/>
  <c r="ED60" i="8"/>
  <c r="EE60" i="8"/>
  <c r="EF60" i="8"/>
  <c r="EG60" i="8"/>
  <c r="EH60" i="8"/>
  <c r="EI60" i="8"/>
  <c r="EJ60" i="8"/>
  <c r="EK60" i="8"/>
  <c r="EL60" i="8"/>
  <c r="EM60" i="8"/>
  <c r="EN60" i="8"/>
  <c r="EO60" i="8"/>
  <c r="EP60" i="8"/>
  <c r="EQ60" i="8"/>
  <c r="ER60" i="8"/>
  <c r="ES60" i="8"/>
  <c r="ET60" i="8"/>
  <c r="EU60" i="8"/>
  <c r="EV60" i="8"/>
  <c r="EW60" i="8"/>
  <c r="EX60" i="8"/>
  <c r="EY60" i="8"/>
  <c r="EZ60" i="8"/>
  <c r="FA60" i="8"/>
  <c r="FB60" i="8"/>
  <c r="FC60" i="8"/>
  <c r="FD60" i="8"/>
  <c r="FE60" i="8"/>
  <c r="FF60" i="8"/>
  <c r="FG60" i="8"/>
  <c r="FH60" i="8"/>
  <c r="FI60" i="8"/>
  <c r="FJ60" i="8"/>
  <c r="FK60" i="8"/>
  <c r="FL60" i="8"/>
  <c r="FM60" i="8"/>
  <c r="FN60" i="8"/>
  <c r="FO60" i="8"/>
  <c r="FP60" i="8"/>
  <c r="FQ60" i="8"/>
  <c r="FR60" i="8"/>
  <c r="FS60" i="8"/>
  <c r="FT60" i="8"/>
  <c r="FU60" i="8"/>
  <c r="FV60" i="8"/>
  <c r="FW60" i="8"/>
  <c r="FX60" i="8"/>
  <c r="FY60" i="8"/>
  <c r="FZ60" i="8"/>
  <c r="GA60" i="8"/>
  <c r="GB60" i="8"/>
  <c r="GC60" i="8"/>
  <c r="GD60" i="8"/>
  <c r="GE60" i="8"/>
  <c r="GF60" i="8"/>
  <c r="GG60" i="8"/>
  <c r="GH60" i="8"/>
  <c r="GI60" i="8"/>
  <c r="GJ60" i="8"/>
  <c r="GK60" i="8"/>
  <c r="GL60" i="8"/>
  <c r="GM60" i="8"/>
  <c r="GN60" i="8"/>
  <c r="GO60" i="8"/>
  <c r="GP60" i="8"/>
  <c r="GQ60" i="8"/>
  <c r="GR60" i="8"/>
  <c r="GS60" i="8"/>
  <c r="GT60" i="8"/>
  <c r="GU60" i="8"/>
  <c r="GV60" i="8"/>
  <c r="GW60" i="8"/>
  <c r="GX60" i="8"/>
  <c r="GY60" i="8"/>
  <c r="GZ60" i="8"/>
  <c r="HA60" i="8"/>
  <c r="HB60" i="8"/>
  <c r="HC60" i="8"/>
  <c r="HD60" i="8"/>
  <c r="HE60" i="8"/>
  <c r="HF60" i="8"/>
  <c r="HG60" i="8"/>
  <c r="HH60" i="8"/>
  <c r="HI60" i="8"/>
  <c r="HJ60" i="8"/>
  <c r="HK60" i="8"/>
  <c r="HL60" i="8"/>
  <c r="HM60" i="8"/>
  <c r="HN60" i="8"/>
  <c r="HO60" i="8"/>
  <c r="HP60" i="8"/>
  <c r="HQ60" i="8"/>
  <c r="HR60" i="8"/>
  <c r="HS60" i="8"/>
  <c r="HT60" i="8"/>
  <c r="HU60" i="8"/>
  <c r="HV60" i="8"/>
  <c r="HW60" i="8"/>
  <c r="HX60" i="8"/>
  <c r="HY60" i="8"/>
  <c r="HZ60" i="8"/>
  <c r="IA60" i="8"/>
  <c r="IB60" i="8"/>
  <c r="IC60" i="8"/>
  <c r="ID60" i="8"/>
  <c r="IE60" i="8"/>
  <c r="IF60" i="8"/>
  <c r="IG60" i="8"/>
  <c r="IH60" i="8"/>
  <c r="II60" i="8"/>
  <c r="IJ60" i="8"/>
  <c r="IK60" i="8"/>
  <c r="IL60" i="8"/>
  <c r="IM60" i="8"/>
  <c r="IN60" i="8"/>
  <c r="IO60" i="8"/>
  <c r="IP60" i="8"/>
  <c r="IQ60" i="8"/>
  <c r="IR60" i="8"/>
  <c r="IS60" i="8"/>
  <c r="IT60" i="8"/>
  <c r="IU60" i="8"/>
  <c r="IV60" i="8"/>
  <c r="IW60" i="8"/>
  <c r="IX60" i="8"/>
  <c r="IY60" i="8"/>
  <c r="IZ60" i="8"/>
  <c r="JA60" i="8"/>
  <c r="JB60" i="8"/>
  <c r="JC60" i="8"/>
  <c r="JD60" i="8"/>
  <c r="JE60" i="8"/>
  <c r="JF60" i="8"/>
  <c r="JG60" i="8"/>
  <c r="JH60" i="8"/>
  <c r="JI60" i="8"/>
  <c r="JJ60" i="8"/>
  <c r="JK60" i="8"/>
  <c r="JL60" i="8"/>
  <c r="JM60" i="8"/>
  <c r="JN60" i="8"/>
  <c r="JO60" i="8"/>
  <c r="JP60" i="8"/>
  <c r="JQ60" i="8"/>
  <c r="JR60" i="8"/>
  <c r="JS60" i="8"/>
  <c r="JT60" i="8"/>
  <c r="JU60" i="8"/>
  <c r="JV60" i="8"/>
  <c r="JW60" i="8"/>
  <c r="JX60" i="8"/>
  <c r="JY60" i="8"/>
  <c r="JZ60" i="8"/>
  <c r="KA60" i="8"/>
  <c r="KB60" i="8"/>
  <c r="KC60" i="8"/>
  <c r="KD60" i="8"/>
  <c r="KE60" i="8"/>
  <c r="KF60" i="8"/>
  <c r="KG60" i="8"/>
  <c r="KH60" i="8"/>
  <c r="KI60" i="8"/>
  <c r="KJ60" i="8"/>
  <c r="KK60" i="8"/>
  <c r="KL60" i="8"/>
  <c r="KM60" i="8"/>
  <c r="KN60" i="8"/>
  <c r="KO60" i="8"/>
  <c r="KP60" i="8"/>
  <c r="KQ60" i="8"/>
  <c r="KR60" i="8"/>
  <c r="KS60" i="8"/>
  <c r="KT60" i="8"/>
  <c r="KU60" i="8"/>
  <c r="KV60" i="8"/>
  <c r="KW60" i="8"/>
  <c r="KX60" i="8"/>
  <c r="KY60" i="8"/>
  <c r="KZ60" i="8"/>
  <c r="LA60" i="8"/>
  <c r="LB60" i="8"/>
  <c r="LC60" i="8"/>
  <c r="LD60" i="8"/>
  <c r="LE60" i="8"/>
  <c r="LF60" i="8"/>
  <c r="LG60" i="8"/>
  <c r="LH60" i="8"/>
  <c r="LI60" i="8"/>
  <c r="LJ60" i="8"/>
  <c r="LK60" i="8"/>
  <c r="LL60" i="8"/>
  <c r="LM60" i="8"/>
  <c r="LN60" i="8"/>
  <c r="LO60" i="8"/>
  <c r="LP60" i="8"/>
  <c r="LQ60" i="8"/>
  <c r="LR60" i="8"/>
  <c r="LS60" i="8"/>
  <c r="LT60" i="8"/>
  <c r="LU60" i="8"/>
  <c r="LV60" i="8"/>
  <c r="LW60" i="8"/>
  <c r="LX60" i="8"/>
  <c r="LY60" i="8"/>
  <c r="LZ60" i="8"/>
  <c r="MA60" i="8"/>
  <c r="MB60" i="8"/>
  <c r="MC60" i="8"/>
  <c r="MD60" i="8"/>
  <c r="ME60" i="8"/>
  <c r="MF60" i="8"/>
  <c r="MG60" i="8"/>
  <c r="MH60" i="8"/>
  <c r="MI60" i="8"/>
  <c r="MJ60" i="8"/>
  <c r="MK60" i="8"/>
  <c r="ML60" i="8"/>
  <c r="MM60" i="8"/>
  <c r="MN60" i="8"/>
  <c r="MO60" i="8"/>
  <c r="MP60" i="8"/>
  <c r="MQ60" i="8"/>
  <c r="MR60" i="8"/>
  <c r="MS60" i="8"/>
  <c r="MT60" i="8"/>
  <c r="MU60" i="8"/>
  <c r="MV60" i="8"/>
  <c r="MW60" i="8"/>
  <c r="MX60" i="8"/>
  <c r="MY60" i="8"/>
  <c r="MZ60" i="8"/>
  <c r="NA60" i="8"/>
  <c r="NB60" i="8"/>
  <c r="NC60" i="8"/>
  <c r="ND60" i="8"/>
  <c r="NE60" i="8"/>
  <c r="NF60" i="8"/>
  <c r="NG60" i="8"/>
  <c r="NH60" i="8"/>
  <c r="NI60" i="8"/>
  <c r="NJ60" i="8"/>
  <c r="NK60" i="8"/>
  <c r="NL60" i="8"/>
  <c r="NM60" i="8"/>
  <c r="NN60" i="8"/>
  <c r="NO60" i="8"/>
  <c r="NP60" i="8"/>
  <c r="NQ60" i="8"/>
  <c r="NR60" i="8"/>
  <c r="NS60" i="8"/>
  <c r="NT60" i="8"/>
  <c r="NU60" i="8"/>
  <c r="NV60" i="8"/>
  <c r="NW60" i="8"/>
  <c r="NX60" i="8"/>
  <c r="NY60" i="8"/>
  <c r="NZ60" i="8"/>
  <c r="OA60" i="8"/>
  <c r="OB60" i="8"/>
  <c r="OC60" i="8"/>
  <c r="OD60" i="8"/>
  <c r="OE60" i="8"/>
  <c r="OF60" i="8"/>
  <c r="OG60" i="8"/>
  <c r="OH60" i="8"/>
  <c r="OI60" i="8"/>
  <c r="OJ60" i="8"/>
  <c r="OK60" i="8"/>
  <c r="OL60" i="8"/>
  <c r="OM60" i="8"/>
  <c r="ON60" i="8"/>
  <c r="OO60" i="8"/>
  <c r="OP60" i="8"/>
  <c r="OQ60" i="8"/>
  <c r="OR60" i="8"/>
  <c r="OS60" i="8"/>
  <c r="OT60" i="8"/>
  <c r="OU60" i="8"/>
  <c r="OV60" i="8"/>
  <c r="OW60" i="8"/>
  <c r="OX60" i="8"/>
  <c r="OY60" i="8"/>
  <c r="OZ60" i="8"/>
  <c r="PA60" i="8"/>
  <c r="PB60" i="8"/>
  <c r="PC60" i="8"/>
  <c r="PD60" i="8"/>
  <c r="PE60" i="8"/>
  <c r="PF60" i="8"/>
  <c r="PG60" i="8"/>
  <c r="PH60" i="8"/>
  <c r="PI60" i="8"/>
  <c r="PJ60" i="8"/>
  <c r="PK60" i="8"/>
  <c r="PL60" i="8"/>
  <c r="PM60" i="8"/>
  <c r="PN60" i="8"/>
  <c r="PO60" i="8"/>
  <c r="PP60" i="8"/>
  <c r="PQ60" i="8"/>
  <c r="PR60" i="8"/>
  <c r="PS60" i="8"/>
  <c r="PT60" i="8"/>
  <c r="PU60" i="8"/>
  <c r="PV60" i="8"/>
  <c r="PW60" i="8"/>
  <c r="PX60" i="8"/>
  <c r="PY60" i="8"/>
  <c r="PZ60" i="8"/>
  <c r="QA60" i="8"/>
  <c r="QB60" i="8"/>
  <c r="QC60" i="8"/>
  <c r="QD60" i="8"/>
  <c r="QE60" i="8"/>
  <c r="QF60" i="8"/>
  <c r="QG60" i="8"/>
  <c r="QH60" i="8"/>
  <c r="QI60" i="8"/>
  <c r="QJ60" i="8"/>
  <c r="QK60" i="8"/>
  <c r="QL60" i="8"/>
  <c r="QM60" i="8"/>
  <c r="QN60" i="8"/>
  <c r="QO60" i="8"/>
  <c r="QP60" i="8"/>
  <c r="QQ60" i="8"/>
  <c r="QR60" i="8"/>
  <c r="QS60" i="8"/>
  <c r="QT60" i="8"/>
  <c r="QU60" i="8"/>
  <c r="QV60" i="8"/>
  <c r="QW60" i="8"/>
  <c r="QX60" i="8"/>
  <c r="QY60" i="8"/>
  <c r="QZ60" i="8"/>
  <c r="RA60" i="8"/>
  <c r="RB60" i="8"/>
  <c r="RC60" i="8"/>
  <c r="RD60" i="8"/>
  <c r="RE60" i="8"/>
  <c r="RF60" i="8"/>
  <c r="RG60" i="8"/>
  <c r="RH60" i="8"/>
  <c r="RI60" i="8"/>
  <c r="RJ60" i="8"/>
  <c r="RK60" i="8"/>
  <c r="RL60" i="8"/>
  <c r="RM60" i="8"/>
  <c r="RN60" i="8"/>
  <c r="RO60" i="8"/>
  <c r="RP60" i="8"/>
  <c r="RQ60" i="8"/>
  <c r="RR60" i="8"/>
  <c r="RS60" i="8"/>
  <c r="RT60" i="8"/>
  <c r="RU60" i="8"/>
  <c r="RV60" i="8"/>
  <c r="RW60" i="8"/>
  <c r="RX60" i="8"/>
  <c r="RY60" i="8"/>
  <c r="RZ60" i="8"/>
  <c r="SA60" i="8"/>
  <c r="SB60" i="8"/>
  <c r="SC60" i="8"/>
  <c r="SD60" i="8"/>
  <c r="SE60" i="8"/>
  <c r="SF60" i="8"/>
  <c r="SG60" i="8"/>
  <c r="SH60" i="8"/>
  <c r="SI60" i="8"/>
  <c r="SJ60" i="8"/>
  <c r="SK60" i="8"/>
  <c r="SL60" i="8"/>
  <c r="SM60" i="8"/>
  <c r="SN60" i="8"/>
  <c r="SO60" i="8"/>
  <c r="SP60" i="8"/>
  <c r="SQ60" i="8"/>
  <c r="SR60" i="8"/>
  <c r="SS60" i="8"/>
  <c r="ST60" i="8"/>
  <c r="SU60" i="8"/>
  <c r="SV60" i="8"/>
  <c r="SW60" i="8"/>
  <c r="SX60" i="8"/>
  <c r="SY60" i="8"/>
  <c r="SZ60" i="8"/>
  <c r="TA60" i="8"/>
  <c r="TB60" i="8"/>
  <c r="TC60" i="8"/>
  <c r="TD60" i="8"/>
  <c r="TE60" i="8"/>
  <c r="TF60" i="8"/>
  <c r="TG60" i="8"/>
  <c r="TH60" i="8"/>
  <c r="TI60" i="8"/>
  <c r="TJ60" i="8"/>
  <c r="TK60" i="8"/>
  <c r="TL60" i="8"/>
  <c r="TM60" i="8"/>
  <c r="TN60" i="8"/>
  <c r="TO60" i="8"/>
  <c r="TP60" i="8"/>
  <c r="TQ60" i="8"/>
  <c r="TR60" i="8"/>
  <c r="TS60" i="8"/>
  <c r="TT60" i="8"/>
  <c r="TU60" i="8"/>
  <c r="TV60" i="8"/>
  <c r="TW60" i="8"/>
  <c r="TX60" i="8"/>
  <c r="TY60" i="8"/>
  <c r="TZ60" i="8"/>
  <c r="UA60" i="8"/>
  <c r="UB60" i="8"/>
  <c r="UC60" i="8"/>
  <c r="UD60" i="8"/>
  <c r="UE60" i="8"/>
  <c r="UF60" i="8"/>
  <c r="UG60" i="8"/>
  <c r="UH60" i="8"/>
  <c r="UI60" i="8"/>
  <c r="UJ60" i="8"/>
  <c r="UK60" i="8"/>
  <c r="UL60" i="8"/>
  <c r="UM60" i="8"/>
  <c r="UN60" i="8"/>
  <c r="UO60" i="8"/>
  <c r="UP60" i="8"/>
  <c r="UQ60" i="8"/>
  <c r="UR60" i="8"/>
  <c r="US60" i="8"/>
  <c r="UT60" i="8"/>
  <c r="UU60" i="8"/>
  <c r="UV60" i="8"/>
  <c r="UW60" i="8"/>
  <c r="UX60" i="8"/>
  <c r="UY60" i="8"/>
  <c r="UZ60" i="8"/>
  <c r="VA60" i="8"/>
  <c r="VB60" i="8"/>
  <c r="VC60" i="8"/>
  <c r="VD60" i="8"/>
  <c r="VE60" i="8"/>
  <c r="VF60" i="8"/>
  <c r="VG60" i="8"/>
  <c r="VH60" i="8"/>
  <c r="VI60" i="8"/>
  <c r="VJ60" i="8"/>
  <c r="VK60" i="8"/>
  <c r="VL60" i="8"/>
  <c r="VM60" i="8"/>
  <c r="VN60" i="8"/>
  <c r="VO60" i="8"/>
  <c r="VP60" i="8"/>
  <c r="VQ60" i="8"/>
  <c r="VR60" i="8"/>
  <c r="VS60" i="8"/>
  <c r="VT60" i="8"/>
  <c r="VU60" i="8"/>
  <c r="VV60" i="8"/>
  <c r="VW60" i="8"/>
  <c r="VX60" i="8"/>
  <c r="VY60" i="8"/>
  <c r="VZ60" i="8"/>
  <c r="WA60" i="8"/>
  <c r="WB60" i="8"/>
  <c r="WC60" i="8"/>
  <c r="WD60" i="8"/>
  <c r="WE60" i="8"/>
  <c r="WF60" i="8"/>
  <c r="WG60" i="8"/>
  <c r="WH60" i="8"/>
  <c r="WI60" i="8"/>
  <c r="WJ60" i="8"/>
  <c r="WK60" i="8"/>
  <c r="WL60" i="8"/>
  <c r="WM60" i="8"/>
  <c r="WN60" i="8"/>
  <c r="WO60" i="8"/>
  <c r="WP60" i="8"/>
  <c r="WQ60" i="8"/>
  <c r="WR60" i="8"/>
  <c r="WS60" i="8"/>
  <c r="WT60" i="8"/>
  <c r="WU60" i="8"/>
  <c r="WV60" i="8"/>
  <c r="WW60" i="8"/>
  <c r="WX60" i="8"/>
  <c r="WY60" i="8"/>
  <c r="WZ60" i="8"/>
  <c r="XA60" i="8"/>
  <c r="XB60" i="8"/>
  <c r="XC60" i="8"/>
  <c r="XD60" i="8"/>
  <c r="XE60" i="8"/>
  <c r="XF60" i="8"/>
  <c r="XG60" i="8"/>
  <c r="XH60" i="8"/>
  <c r="XI60" i="8"/>
  <c r="XJ60" i="8"/>
  <c r="XK60" i="8"/>
  <c r="XL60" i="8"/>
  <c r="XM60" i="8"/>
  <c r="XN60" i="8"/>
  <c r="XO60" i="8"/>
  <c r="XP60" i="8"/>
  <c r="XQ60" i="8"/>
  <c r="XR60" i="8"/>
  <c r="XS60" i="8"/>
  <c r="XT60" i="8"/>
  <c r="XU60" i="8"/>
  <c r="XV60" i="8"/>
  <c r="XW60" i="8"/>
  <c r="XX60" i="8"/>
  <c r="XY60" i="8"/>
  <c r="XZ60" i="8"/>
  <c r="YA60" i="8"/>
  <c r="YB60" i="8"/>
  <c r="YC60" i="8"/>
  <c r="YD60" i="8"/>
  <c r="YE60" i="8"/>
  <c r="YF60" i="8"/>
  <c r="YG60" i="8"/>
  <c r="YH60" i="8"/>
  <c r="YI60" i="8"/>
  <c r="YJ60" i="8"/>
  <c r="YK60" i="8"/>
  <c r="YL60" i="8"/>
  <c r="YM60" i="8"/>
  <c r="YN60" i="8"/>
  <c r="YO60" i="8"/>
  <c r="YP60" i="8"/>
  <c r="YQ60" i="8"/>
  <c r="YR60" i="8"/>
  <c r="YS60" i="8"/>
  <c r="YT60" i="8"/>
  <c r="YU60" i="8"/>
  <c r="YV60" i="8"/>
  <c r="YW60" i="8"/>
  <c r="YX60" i="8"/>
  <c r="YY60" i="8"/>
  <c r="YZ60" i="8"/>
  <c r="ZA60" i="8"/>
  <c r="ZB60" i="8"/>
  <c r="ZC60" i="8"/>
  <c r="ZD60" i="8"/>
  <c r="ZE60" i="8"/>
  <c r="ZF60" i="8"/>
  <c r="ZG60" i="8"/>
  <c r="ZH60" i="8"/>
  <c r="ZI60" i="8"/>
  <c r="ZJ60" i="8"/>
  <c r="ZK60" i="8"/>
  <c r="ZL60" i="8"/>
  <c r="ZM60" i="8"/>
  <c r="ZN60" i="8"/>
  <c r="ZO60" i="8"/>
  <c r="ZP60" i="8"/>
  <c r="ZQ60" i="8"/>
  <c r="ZR60" i="8"/>
  <c r="ZS60" i="8"/>
  <c r="ZT60" i="8"/>
  <c r="ZU60" i="8"/>
  <c r="ZV60" i="8"/>
  <c r="ZW60" i="8"/>
  <c r="ZX60" i="8"/>
  <c r="ZY60" i="8"/>
  <c r="ZZ60" i="8"/>
  <c r="AAA60" i="8"/>
  <c r="AAB60" i="8"/>
  <c r="AAC60" i="8"/>
  <c r="AAD60" i="8"/>
  <c r="AAE60" i="8"/>
  <c r="AAF60" i="8"/>
  <c r="AAG60" i="8"/>
  <c r="AAH60" i="8"/>
  <c r="AAI60" i="8"/>
  <c r="AAJ60" i="8"/>
  <c r="AAK60" i="8"/>
  <c r="AAL60" i="8"/>
  <c r="AAM60" i="8"/>
  <c r="AAN60" i="8"/>
  <c r="AAO60" i="8"/>
  <c r="AAP60" i="8"/>
  <c r="AAQ60" i="8"/>
  <c r="AAR60" i="8"/>
  <c r="AAS60" i="8"/>
  <c r="AAT60" i="8"/>
  <c r="AAU60" i="8"/>
  <c r="AAV60" i="8"/>
  <c r="AAW60" i="8"/>
  <c r="AAX60" i="8"/>
  <c r="AAY60" i="8"/>
  <c r="AAZ60" i="8"/>
  <c r="ABA60" i="8"/>
  <c r="ABB60" i="8"/>
  <c r="ABC60" i="8"/>
  <c r="ABD60" i="8"/>
  <c r="ABE60" i="8"/>
  <c r="ABF60" i="8"/>
  <c r="ABG60" i="8"/>
  <c r="ABH60" i="8"/>
  <c r="ABI60" i="8"/>
  <c r="ABJ60" i="8"/>
  <c r="ABK60" i="8"/>
  <c r="ABL60" i="8"/>
  <c r="ABM60" i="8"/>
  <c r="ABN60" i="8"/>
  <c r="ABO60" i="8"/>
  <c r="ABP60" i="8"/>
  <c r="ABQ60" i="8"/>
  <c r="ABR60" i="8"/>
  <c r="ABS60" i="8"/>
  <c r="ABT60" i="8"/>
  <c r="ABU60" i="8"/>
  <c r="ABV60" i="8"/>
  <c r="ABW60" i="8"/>
  <c r="ABX60" i="8"/>
  <c r="ABY60" i="8"/>
  <c r="ABZ60" i="8"/>
  <c r="ACA60" i="8"/>
  <c r="ACB60" i="8"/>
  <c r="ACC60" i="8"/>
  <c r="ACD60" i="8"/>
  <c r="ACE60" i="8"/>
  <c r="ACF60" i="8"/>
  <c r="ACG60" i="8"/>
  <c r="ACH60" i="8"/>
  <c r="ACI60" i="8"/>
  <c r="ACJ60" i="8"/>
  <c r="ACK60" i="8"/>
  <c r="ACL60" i="8"/>
  <c r="ACM60" i="8"/>
  <c r="ACN60" i="8"/>
  <c r="ACO60" i="8"/>
  <c r="ACP60" i="8"/>
  <c r="ACQ60" i="8"/>
  <c r="ACR60" i="8"/>
  <c r="ACS60" i="8"/>
  <c r="ACT60" i="8"/>
  <c r="ACU60" i="8"/>
  <c r="ACV60" i="8"/>
  <c r="ACW60" i="8"/>
  <c r="ACX60" i="8"/>
  <c r="ACY60" i="8"/>
  <c r="ACZ60" i="8"/>
  <c r="ADA60" i="8"/>
  <c r="ADB60" i="8"/>
  <c r="ADC60" i="8"/>
  <c r="ADD60" i="8"/>
  <c r="ADE60" i="8"/>
  <c r="ADF60" i="8"/>
  <c r="ADG60" i="8"/>
  <c r="ADH60" i="8"/>
  <c r="ADI60" i="8"/>
  <c r="ADJ60" i="8"/>
  <c r="ADK60" i="8"/>
  <c r="ADL60" i="8"/>
  <c r="ADM60" i="8"/>
  <c r="ADN60" i="8"/>
  <c r="ADO60" i="8"/>
  <c r="ADP60" i="8"/>
  <c r="ADQ60" i="8"/>
  <c r="ADR60" i="8"/>
  <c r="ADS60" i="8"/>
  <c r="ADT60" i="8"/>
  <c r="ADU60" i="8"/>
  <c r="ADV60" i="8"/>
  <c r="ADW60" i="8"/>
  <c r="ADX60" i="8"/>
  <c r="ADY60" i="8"/>
  <c r="ADZ60" i="8"/>
  <c r="AEA60" i="8"/>
  <c r="AEB60" i="8"/>
  <c r="AEC60" i="8"/>
  <c r="AED60" i="8"/>
  <c r="AEE60" i="8"/>
  <c r="AEF60" i="8"/>
  <c r="AEG60" i="8"/>
  <c r="AEH60" i="8"/>
  <c r="AEI60" i="8"/>
  <c r="AEJ60" i="8"/>
  <c r="AEK60" i="8"/>
  <c r="AEL60" i="8"/>
  <c r="AEM60" i="8"/>
  <c r="AEN60" i="8"/>
  <c r="AEO60" i="8"/>
  <c r="AEP60" i="8"/>
  <c r="AEQ60" i="8"/>
  <c r="AER60" i="8"/>
  <c r="AES60" i="8"/>
  <c r="AET60" i="8"/>
  <c r="AEU60" i="8"/>
  <c r="AEV60" i="8"/>
  <c r="AEW60" i="8"/>
  <c r="AEX60" i="8"/>
  <c r="AEY60" i="8"/>
  <c r="AEZ60" i="8"/>
  <c r="AFA60" i="8"/>
  <c r="AFB60" i="8"/>
  <c r="AFC60" i="8"/>
  <c r="AFD60" i="8"/>
  <c r="AFE60" i="8"/>
  <c r="AFF60" i="8"/>
  <c r="AFG60" i="8"/>
  <c r="AFH60" i="8"/>
  <c r="AFI60" i="8"/>
  <c r="AFJ60" i="8"/>
  <c r="AFK60" i="8"/>
  <c r="AFL60" i="8"/>
  <c r="AFM60" i="8"/>
  <c r="AFN60" i="8"/>
  <c r="AFO60" i="8"/>
  <c r="AFP60" i="8"/>
  <c r="AFQ60" i="8"/>
  <c r="AFR60" i="8"/>
  <c r="AFS60" i="8"/>
  <c r="AFT60" i="8"/>
  <c r="AFU60" i="8"/>
  <c r="AFV60" i="8"/>
  <c r="AFW60" i="8"/>
  <c r="AFX60" i="8"/>
  <c r="AFY60" i="8"/>
  <c r="AFZ60" i="8"/>
  <c r="AGA60" i="8"/>
  <c r="AGB60" i="8"/>
  <c r="AGC60" i="8"/>
  <c r="AGD60" i="8"/>
  <c r="AGE60" i="8"/>
  <c r="AGF60" i="8"/>
  <c r="AGG60" i="8"/>
  <c r="AGH60" i="8"/>
  <c r="AGI60" i="8"/>
  <c r="AGJ60" i="8"/>
  <c r="AGK60" i="8"/>
  <c r="AGL60" i="8"/>
  <c r="AGM60" i="8"/>
  <c r="AGN60" i="8"/>
  <c r="AGO60" i="8"/>
  <c r="AGP60" i="8"/>
  <c r="AGQ60" i="8"/>
  <c r="AGR60" i="8"/>
  <c r="AGS60" i="8"/>
  <c r="AGT60" i="8"/>
  <c r="AGU60" i="8"/>
  <c r="AGV60" i="8"/>
  <c r="AGW60" i="8"/>
  <c r="AGX60" i="8"/>
  <c r="AGY60" i="8"/>
  <c r="AGZ60" i="8"/>
  <c r="AHA60" i="8"/>
  <c r="AHB60" i="8"/>
  <c r="AHC60" i="8"/>
  <c r="AHD60" i="8"/>
  <c r="AHE60" i="8"/>
  <c r="AHF60" i="8"/>
  <c r="AHG60" i="8"/>
  <c r="AHH60" i="8"/>
  <c r="AHI60" i="8"/>
  <c r="AHJ60" i="8"/>
  <c r="AHK60" i="8"/>
  <c r="AHL60" i="8"/>
  <c r="AHM60" i="8"/>
  <c r="AHN60" i="8"/>
  <c r="AHO60" i="8"/>
  <c r="AHP60" i="8"/>
  <c r="AHQ60" i="8"/>
  <c r="AHR60" i="8"/>
  <c r="AHS60" i="8"/>
  <c r="AHT60" i="8"/>
  <c r="AHU60" i="8"/>
  <c r="AHV60" i="8"/>
  <c r="AHW60" i="8"/>
  <c r="AHX60" i="8"/>
  <c r="AHY60" i="8"/>
  <c r="AHZ60" i="8"/>
  <c r="AIA60" i="8"/>
  <c r="AIB60" i="8"/>
  <c r="AIC60" i="8"/>
  <c r="AID60" i="8"/>
  <c r="AIE60" i="8"/>
  <c r="AIF60" i="8"/>
  <c r="AIG60" i="8"/>
  <c r="AIH60" i="8"/>
  <c r="AII60" i="8"/>
  <c r="AIJ60" i="8"/>
  <c r="AIK60" i="8"/>
  <c r="AIL60" i="8"/>
  <c r="AIM60" i="8"/>
  <c r="AIN60" i="8"/>
  <c r="AIO60" i="8"/>
  <c r="AIP60" i="8"/>
  <c r="AIQ60" i="8"/>
  <c r="AIR60" i="8"/>
  <c r="AIS60" i="8"/>
  <c r="AIT60" i="8"/>
  <c r="AIU60" i="8"/>
  <c r="AIV60" i="8"/>
  <c r="AIW60" i="8"/>
  <c r="AIX60" i="8"/>
  <c r="AIY60" i="8"/>
  <c r="AIZ60" i="8"/>
  <c r="AJA60" i="8"/>
  <c r="AJB60" i="8"/>
  <c r="AJC60" i="8"/>
  <c r="AJD60" i="8"/>
  <c r="AJE60" i="8"/>
  <c r="AJF60" i="8"/>
  <c r="AJG60" i="8"/>
  <c r="AJH60" i="8"/>
  <c r="AJI60" i="8"/>
  <c r="AJJ60" i="8"/>
  <c r="AJK60" i="8"/>
  <c r="AJL60" i="8"/>
  <c r="AJM60" i="8"/>
  <c r="AJN60" i="8"/>
  <c r="AJO60" i="8"/>
  <c r="AJP60" i="8"/>
  <c r="AJQ60" i="8"/>
  <c r="AJR60" i="8"/>
  <c r="AJS60" i="8"/>
  <c r="AJT60" i="8"/>
  <c r="AJU60" i="8"/>
  <c r="AJV60" i="8"/>
  <c r="AJW60" i="8"/>
  <c r="AJX60" i="8"/>
  <c r="AJY60" i="8"/>
  <c r="AJZ60" i="8"/>
  <c r="AKA60" i="8"/>
  <c r="AKB60" i="8"/>
  <c r="AKC60" i="8"/>
  <c r="AKD60" i="8"/>
  <c r="AKE60" i="8"/>
  <c r="AKF60" i="8"/>
  <c r="AKG60" i="8"/>
  <c r="AKH60" i="8"/>
  <c r="AKI60" i="8"/>
  <c r="AKJ60" i="8"/>
  <c r="AKK60" i="8"/>
  <c r="AKL60" i="8"/>
  <c r="AKM60" i="8"/>
  <c r="AKN60" i="8"/>
  <c r="AKO60" i="8"/>
  <c r="AKP60" i="8"/>
  <c r="AKQ60" i="8"/>
  <c r="AKR60" i="8"/>
  <c r="AKS60" i="8"/>
  <c r="AKT60" i="8"/>
  <c r="AKU60" i="8"/>
  <c r="AKV60" i="8"/>
  <c r="AKW60" i="8"/>
  <c r="AKX60" i="8"/>
  <c r="AKY60" i="8"/>
  <c r="AKZ60" i="8"/>
  <c r="ALA60" i="8"/>
  <c r="ALB60" i="8"/>
  <c r="ALC60" i="8"/>
  <c r="ALD60" i="8"/>
  <c r="ALE60" i="8"/>
  <c r="ALF60" i="8"/>
  <c r="ALG60" i="8"/>
  <c r="ALH60" i="8"/>
  <c r="ALI60" i="8"/>
  <c r="ALJ60" i="8"/>
  <c r="ALK60" i="8"/>
  <c r="ALL60" i="8"/>
  <c r="ALM60" i="8"/>
  <c r="ALN60" i="8"/>
  <c r="ALO60" i="8"/>
  <c r="ALP60" i="8"/>
  <c r="ALQ60" i="8"/>
  <c r="ALR60" i="8"/>
  <c r="ALS60" i="8"/>
  <c r="ALT60" i="8"/>
  <c r="ALU60" i="8"/>
  <c r="ALV60" i="8"/>
  <c r="ALW60" i="8"/>
  <c r="ALX60" i="8"/>
  <c r="ALY60" i="8"/>
  <c r="ALZ60" i="8"/>
  <c r="AMA60" i="8"/>
  <c r="AMB60" i="8"/>
  <c r="AMC60" i="8"/>
  <c r="AMD60" i="8"/>
  <c r="AME60" i="8"/>
  <c r="AMF60" i="8"/>
  <c r="AMG60" i="8"/>
  <c r="AMH60" i="8"/>
  <c r="AMI60" i="8"/>
  <c r="AMJ60" i="8"/>
  <c r="AMK60" i="8"/>
  <c r="AML60" i="8"/>
  <c r="AMM60" i="8"/>
  <c r="AMN60" i="8"/>
  <c r="AMO60" i="8"/>
  <c r="AMP60" i="8"/>
  <c r="AMQ60" i="8"/>
  <c r="AMR60" i="8"/>
  <c r="AMS60" i="8"/>
  <c r="AMT60" i="8"/>
  <c r="AMU60" i="8"/>
  <c r="AMV60" i="8"/>
  <c r="AMW60" i="8"/>
  <c r="AMX60" i="8"/>
  <c r="AMY60" i="8"/>
  <c r="AMZ60" i="8"/>
  <c r="ANA60" i="8"/>
  <c r="ANB60" i="8"/>
  <c r="ANC60" i="8"/>
  <c r="AND60" i="8"/>
  <c r="ANE60" i="8"/>
  <c r="ANF60" i="8"/>
  <c r="ANG60" i="8"/>
  <c r="ANH60" i="8"/>
  <c r="ANI60" i="8"/>
  <c r="ANJ60" i="8"/>
  <c r="ANK60" i="8"/>
  <c r="ANL60" i="8"/>
  <c r="ANM60" i="8"/>
  <c r="ANN60" i="8"/>
  <c r="ANO60" i="8"/>
  <c r="ANP60" i="8"/>
  <c r="ANQ60" i="8"/>
  <c r="ANR60" i="8"/>
  <c r="ANS60" i="8"/>
  <c r="ANT60" i="8"/>
  <c r="ANU60" i="8"/>
  <c r="ANV60" i="8"/>
  <c r="ANW60" i="8"/>
  <c r="ANX60" i="8"/>
  <c r="ANY60" i="8"/>
  <c r="ANZ60" i="8"/>
  <c r="AOA60" i="8"/>
  <c r="AOB60" i="8"/>
  <c r="AOC60" i="8"/>
  <c r="AOD60" i="8"/>
  <c r="AOE60" i="8"/>
  <c r="AOF60" i="8"/>
  <c r="AOG60" i="8"/>
  <c r="AOH60" i="8"/>
  <c r="AOI60" i="8"/>
  <c r="AOJ60" i="8"/>
  <c r="AOK60" i="8"/>
  <c r="AOL60" i="8"/>
  <c r="AOM60" i="8"/>
  <c r="AON60" i="8"/>
  <c r="AOO60" i="8"/>
  <c r="AOP60" i="8"/>
  <c r="AOQ60" i="8"/>
  <c r="AOR60" i="8"/>
  <c r="AOS60" i="8"/>
  <c r="AOT60" i="8"/>
  <c r="AOU60" i="8"/>
  <c r="AOV60" i="8"/>
  <c r="AOW60" i="8"/>
  <c r="AOX60" i="8"/>
  <c r="AOY60" i="8"/>
  <c r="AOZ60" i="8"/>
  <c r="APA60" i="8"/>
  <c r="APB60" i="8"/>
  <c r="APC60" i="8"/>
  <c r="APD60" i="8"/>
  <c r="APE60" i="8"/>
  <c r="APF60" i="8"/>
  <c r="APG60" i="8"/>
  <c r="APH60" i="8"/>
  <c r="API60" i="8"/>
  <c r="APJ60" i="8"/>
  <c r="APK60" i="8"/>
  <c r="APL60" i="8"/>
  <c r="APM60" i="8"/>
  <c r="APN60" i="8"/>
  <c r="APO60" i="8"/>
  <c r="APP60" i="8"/>
  <c r="APQ60" i="8"/>
  <c r="APR60" i="8"/>
  <c r="APS60" i="8"/>
  <c r="APT60" i="8"/>
  <c r="APU60" i="8"/>
  <c r="APV60" i="8"/>
  <c r="APW60" i="8"/>
  <c r="APX60" i="8"/>
  <c r="APY60" i="8"/>
  <c r="APZ60" i="8"/>
  <c r="AQA60" i="8"/>
  <c r="AQB60" i="8"/>
  <c r="AQC60" i="8"/>
  <c r="AQD60" i="8"/>
  <c r="AQE60" i="8"/>
  <c r="AQF60" i="8"/>
  <c r="AQG60" i="8"/>
  <c r="AQH60" i="8"/>
  <c r="AQI60" i="8"/>
  <c r="AQJ60" i="8"/>
  <c r="AQK60" i="8"/>
  <c r="AQL60" i="8"/>
  <c r="AQM60" i="8"/>
  <c r="AQN60" i="8"/>
  <c r="AQO60" i="8"/>
  <c r="AQP60" i="8"/>
  <c r="AQQ60" i="8"/>
  <c r="AQR60" i="8"/>
  <c r="AQS60" i="8"/>
  <c r="AQT60" i="8"/>
  <c r="AQU60" i="8"/>
  <c r="AQV60" i="8"/>
  <c r="AQW60" i="8"/>
  <c r="AQX60" i="8"/>
  <c r="AQY60" i="8"/>
  <c r="AQZ60" i="8"/>
  <c r="ARA60" i="8"/>
  <c r="ARB60" i="8"/>
  <c r="ARC60" i="8"/>
  <c r="ARD60" i="8"/>
  <c r="ARE60" i="8"/>
  <c r="ARF60" i="8"/>
  <c r="ARG60" i="8"/>
  <c r="ARH60" i="8"/>
  <c r="ARI60" i="8"/>
  <c r="ARJ60" i="8"/>
  <c r="ARK60" i="8"/>
  <c r="ARL60" i="8"/>
  <c r="ARM60" i="8"/>
  <c r="ARN60" i="8"/>
  <c r="ARO60" i="8"/>
  <c r="ARP60" i="8"/>
  <c r="ARQ60" i="8"/>
  <c r="ARR60" i="8"/>
  <c r="ARS60" i="8"/>
  <c r="ART60" i="8"/>
  <c r="ARU60" i="8"/>
  <c r="ARV60" i="8"/>
  <c r="ARW60" i="8"/>
  <c r="ARX60" i="8"/>
  <c r="ARY60" i="8"/>
  <c r="ARZ60" i="8"/>
  <c r="ASA60" i="8"/>
  <c r="ASB60" i="8"/>
  <c r="ASC60" i="8"/>
  <c r="ASD60" i="8"/>
  <c r="ASE60" i="8"/>
  <c r="ASF60" i="8"/>
  <c r="ASG60" i="8"/>
  <c r="ASH60" i="8"/>
  <c r="ASI60" i="8"/>
  <c r="ASJ60" i="8"/>
  <c r="ASK60" i="8"/>
  <c r="ASL60" i="8"/>
  <c r="ASM60" i="8"/>
  <c r="ASN60" i="8"/>
  <c r="ASO60" i="8"/>
  <c r="ASP60" i="8"/>
  <c r="ASQ60" i="8"/>
  <c r="ASR60" i="8"/>
  <c r="ASS60" i="8"/>
  <c r="AST60" i="8"/>
  <c r="ASU60" i="8"/>
  <c r="ASV60" i="8"/>
  <c r="ASW60" i="8"/>
  <c r="ASX60" i="8"/>
  <c r="ASY60" i="8"/>
  <c r="ASZ60" i="8"/>
  <c r="ATA60" i="8"/>
  <c r="ATB60" i="8"/>
  <c r="ATC60" i="8"/>
  <c r="ATD60" i="8"/>
  <c r="ATE60" i="8"/>
  <c r="ATF60" i="8"/>
  <c r="ATG60" i="8"/>
  <c r="ATH60" i="8"/>
  <c r="ATI60" i="8"/>
  <c r="ATJ60" i="8"/>
  <c r="ATK60" i="8"/>
  <c r="ATL60" i="8"/>
  <c r="ATM60" i="8"/>
  <c r="ATN60" i="8"/>
  <c r="ATO60" i="8"/>
  <c r="ATP60" i="8"/>
  <c r="ATQ60" i="8"/>
  <c r="ATR60" i="8"/>
  <c r="ATS60" i="8"/>
  <c r="ATT60" i="8"/>
  <c r="ATU60" i="8"/>
  <c r="ATV60" i="8"/>
  <c r="ATW60" i="8"/>
  <c r="ATX60" i="8"/>
  <c r="ATY60" i="8"/>
  <c r="ATZ60" i="8"/>
  <c r="AUA60" i="8"/>
  <c r="AUB60" i="8"/>
  <c r="AUC60" i="8"/>
  <c r="AUD60" i="8"/>
  <c r="AUE60" i="8"/>
  <c r="AUF60" i="8"/>
  <c r="AUG60" i="8"/>
  <c r="AUH60" i="8"/>
  <c r="AUI60" i="8"/>
  <c r="AUJ60" i="8"/>
  <c r="AUK60" i="8"/>
  <c r="AUL60" i="8"/>
  <c r="AUM60" i="8"/>
  <c r="AUN60" i="8"/>
  <c r="AUO60" i="8"/>
  <c r="AUP60" i="8"/>
  <c r="AUQ60" i="8"/>
  <c r="AUR60" i="8"/>
  <c r="AUS60" i="8"/>
  <c r="AUT60" i="8"/>
  <c r="AUU60" i="8"/>
  <c r="AUV60" i="8"/>
  <c r="AUW60" i="8"/>
  <c r="AUX60" i="8"/>
  <c r="AUY60" i="8"/>
  <c r="AUZ60" i="8"/>
  <c r="AVA60" i="8"/>
  <c r="AVB60" i="8"/>
  <c r="AVC60" i="8"/>
  <c r="AVD60" i="8"/>
  <c r="AVE60" i="8"/>
  <c r="AVF60" i="8"/>
  <c r="AVG60" i="8"/>
  <c r="AVH60" i="8"/>
  <c r="AVI60" i="8"/>
  <c r="AVJ60" i="8"/>
  <c r="AVK60" i="8"/>
  <c r="AVL60" i="8"/>
  <c r="AVM60" i="8"/>
  <c r="AVN60" i="8"/>
  <c r="AVO60" i="8"/>
  <c r="AVP60" i="8"/>
  <c r="AVQ60" i="8"/>
  <c r="AVR60" i="8"/>
  <c r="AVS60" i="8"/>
  <c r="AVT60" i="8"/>
  <c r="AVU60" i="8"/>
  <c r="AVV60" i="8"/>
  <c r="AVW60" i="8"/>
  <c r="AVX60" i="8"/>
  <c r="AVY60" i="8"/>
  <c r="AVZ60" i="8"/>
  <c r="AWA60" i="8"/>
  <c r="AWB60" i="8"/>
  <c r="AWC60" i="8"/>
  <c r="AWD60" i="8"/>
  <c r="AWE60" i="8"/>
  <c r="AWF60" i="8"/>
  <c r="AWG60" i="8"/>
  <c r="AWH60" i="8"/>
  <c r="AWI60" i="8"/>
  <c r="AWJ60" i="8"/>
  <c r="AWK60" i="8"/>
  <c r="AWL60" i="8"/>
  <c r="AWM60" i="8"/>
  <c r="AWN60" i="8"/>
  <c r="AWO60" i="8"/>
  <c r="AWP60" i="8"/>
  <c r="AWQ60" i="8"/>
  <c r="AWR60" i="8"/>
  <c r="AWS60" i="8"/>
  <c r="AWT60" i="8"/>
  <c r="AWU60" i="8"/>
  <c r="AWV60" i="8"/>
  <c r="AWW60" i="8"/>
  <c r="AWX60" i="8"/>
  <c r="AWY60" i="8"/>
  <c r="AWZ60" i="8"/>
  <c r="AXA60" i="8"/>
  <c r="AXB60" i="8"/>
  <c r="AXC60" i="8"/>
  <c r="AXD60" i="8"/>
  <c r="AXE60" i="8"/>
  <c r="AXF60" i="8"/>
  <c r="AXG60" i="8"/>
  <c r="AXH60" i="8"/>
  <c r="AXI60" i="8"/>
  <c r="AXJ60" i="8"/>
  <c r="AXK60" i="8"/>
  <c r="AXL60" i="8"/>
  <c r="AXM60" i="8"/>
  <c r="AXN60" i="8"/>
  <c r="AXO60" i="8"/>
  <c r="AXP60" i="8"/>
  <c r="AXQ60" i="8"/>
  <c r="AXR60" i="8"/>
  <c r="AXS60" i="8"/>
  <c r="AXT60" i="8"/>
  <c r="AXU60" i="8"/>
  <c r="AXV60" i="8"/>
  <c r="AXW60" i="8"/>
  <c r="AXX60" i="8"/>
  <c r="AXY60" i="8"/>
  <c r="AXZ60" i="8"/>
  <c r="AYA60" i="8"/>
  <c r="AYB60" i="8"/>
  <c r="AYC60" i="8"/>
  <c r="AYD60" i="8"/>
  <c r="AYE60" i="8"/>
  <c r="AYF60" i="8"/>
  <c r="AYG60" i="8"/>
  <c r="AYH60" i="8"/>
  <c r="AYI60" i="8"/>
  <c r="AYJ60" i="8"/>
  <c r="AYK60" i="8"/>
  <c r="AYL60" i="8"/>
  <c r="AYM60" i="8"/>
  <c r="AYN60" i="8"/>
  <c r="AYO60" i="8"/>
  <c r="AYP60" i="8"/>
  <c r="AYQ60" i="8"/>
  <c r="AYR60" i="8"/>
  <c r="AYS60" i="8"/>
  <c r="AYT60" i="8"/>
  <c r="AYU60" i="8"/>
  <c r="AYV60" i="8"/>
  <c r="AYW60" i="8"/>
  <c r="AYX60" i="8"/>
  <c r="AYY60" i="8"/>
  <c r="AYZ60" i="8"/>
  <c r="AZA60" i="8"/>
  <c r="AZB60" i="8"/>
  <c r="AZC60" i="8"/>
  <c r="AZD60" i="8"/>
  <c r="AZE60" i="8"/>
  <c r="AZF60" i="8"/>
  <c r="AZG60" i="8"/>
  <c r="AZH60" i="8"/>
  <c r="AZI60" i="8"/>
  <c r="AZJ60" i="8"/>
  <c r="AZK60" i="8"/>
  <c r="AZL60" i="8"/>
  <c r="AZM60" i="8"/>
  <c r="AZN60" i="8"/>
  <c r="AZO60" i="8"/>
  <c r="AZP60" i="8"/>
  <c r="AZQ60" i="8"/>
  <c r="AZR60" i="8"/>
  <c r="AZS60" i="8"/>
  <c r="AZT60" i="8"/>
  <c r="AZU60" i="8"/>
  <c r="AZV60" i="8"/>
  <c r="AZW60" i="8"/>
  <c r="AZX60" i="8"/>
  <c r="AZY60" i="8"/>
  <c r="AZZ60" i="8"/>
  <c r="BAA60" i="8"/>
  <c r="BAB60" i="8"/>
  <c r="BAC60" i="8"/>
  <c r="BAD60" i="8"/>
  <c r="BAE60" i="8"/>
  <c r="BAF60" i="8"/>
  <c r="BAG60" i="8"/>
  <c r="BAH60" i="8"/>
  <c r="BAI60" i="8"/>
  <c r="BAJ60" i="8"/>
  <c r="BAK60" i="8"/>
  <c r="BAL60" i="8"/>
  <c r="BAM60" i="8"/>
  <c r="BAN60" i="8"/>
  <c r="BAO60" i="8"/>
  <c r="BAP60" i="8"/>
  <c r="BAQ60" i="8"/>
  <c r="BAR60" i="8"/>
  <c r="BAS60" i="8"/>
  <c r="BAT60" i="8"/>
  <c r="BAU60" i="8"/>
  <c r="BAV60" i="8"/>
  <c r="BAW60" i="8"/>
  <c r="BAX60" i="8"/>
  <c r="BAY60" i="8"/>
  <c r="BAZ60" i="8"/>
  <c r="BBA60" i="8"/>
  <c r="BBB60" i="8"/>
  <c r="BBC60" i="8"/>
  <c r="BBD60" i="8"/>
  <c r="BBE60" i="8"/>
  <c r="BBF60" i="8"/>
  <c r="BBG60" i="8"/>
  <c r="BBH60" i="8"/>
  <c r="BBI60" i="8"/>
  <c r="BBJ60" i="8"/>
  <c r="BBK60" i="8"/>
  <c r="BBL60" i="8"/>
  <c r="BBM60" i="8"/>
  <c r="BBN60" i="8"/>
  <c r="BBO60" i="8"/>
  <c r="BBP60" i="8"/>
  <c r="BBQ60" i="8"/>
  <c r="BBR60" i="8"/>
  <c r="BBS60" i="8"/>
  <c r="BBT60" i="8"/>
  <c r="BBU60" i="8"/>
  <c r="BBV60" i="8"/>
  <c r="BBW60" i="8"/>
  <c r="BBX60" i="8"/>
  <c r="BBY60" i="8"/>
  <c r="BBZ60" i="8"/>
  <c r="BCA60" i="8"/>
  <c r="BCB60" i="8"/>
  <c r="BCC60" i="8"/>
  <c r="BCD60" i="8"/>
  <c r="BCE60" i="8"/>
  <c r="BCF60" i="8"/>
  <c r="BCG60" i="8"/>
  <c r="BCH60" i="8"/>
  <c r="BCI60" i="8"/>
  <c r="BCJ60" i="8"/>
  <c r="BCK60" i="8"/>
  <c r="BCL60" i="8"/>
  <c r="BCM60" i="8"/>
  <c r="BCN60" i="8"/>
  <c r="BCO60" i="8"/>
  <c r="BCP60" i="8"/>
  <c r="BCQ60" i="8"/>
  <c r="BCR60" i="8"/>
  <c r="BCS60" i="8"/>
  <c r="BCT60" i="8"/>
  <c r="BCU60" i="8"/>
  <c r="BCV60" i="8"/>
  <c r="BCW60" i="8"/>
  <c r="BCX60" i="8"/>
  <c r="BCY60" i="8"/>
  <c r="BCZ60" i="8"/>
  <c r="BDA60" i="8"/>
  <c r="BDB60" i="8"/>
  <c r="BDC60" i="8"/>
  <c r="BDD60" i="8"/>
  <c r="BDE60" i="8"/>
  <c r="BDF60" i="8"/>
  <c r="BDG60" i="8"/>
  <c r="BDH60" i="8"/>
  <c r="BDI60" i="8"/>
  <c r="BDJ60" i="8"/>
  <c r="BDK60" i="8"/>
  <c r="BDL60" i="8"/>
  <c r="BDM60" i="8"/>
  <c r="BDN60" i="8"/>
  <c r="BDO60" i="8"/>
  <c r="BDP60" i="8"/>
  <c r="BDQ60" i="8"/>
  <c r="BDR60" i="8"/>
  <c r="BDS60" i="8"/>
  <c r="BDT60" i="8"/>
  <c r="BDU60" i="8"/>
  <c r="BDV60" i="8"/>
  <c r="BDW60" i="8"/>
  <c r="BDX60" i="8"/>
  <c r="BDY60" i="8"/>
  <c r="BDZ60" i="8"/>
  <c r="BEA60" i="8"/>
  <c r="BEB60" i="8"/>
  <c r="BEC60" i="8"/>
  <c r="BED60" i="8"/>
  <c r="BEE60" i="8"/>
  <c r="BEF60" i="8"/>
  <c r="BEG60" i="8"/>
  <c r="BEH60" i="8"/>
  <c r="BEI60" i="8"/>
  <c r="BEJ60" i="8"/>
  <c r="BEK60" i="8"/>
  <c r="BEL60" i="8"/>
  <c r="BEM60" i="8"/>
  <c r="BEN60" i="8"/>
  <c r="BEO60" i="8"/>
  <c r="BEP60" i="8"/>
  <c r="BEQ60" i="8"/>
  <c r="BER60" i="8"/>
  <c r="BES60" i="8"/>
  <c r="BET60" i="8"/>
  <c r="BEU60" i="8"/>
  <c r="BEV60" i="8"/>
  <c r="BEW60" i="8"/>
  <c r="BEX60" i="8"/>
  <c r="BEY60" i="8"/>
  <c r="BEZ60" i="8"/>
  <c r="BFA60" i="8"/>
  <c r="BFB60" i="8"/>
  <c r="BFC60" i="8"/>
  <c r="BFD60" i="8"/>
  <c r="BFE60" i="8"/>
  <c r="BFF60" i="8"/>
  <c r="BFG60" i="8"/>
  <c r="BFH60" i="8"/>
  <c r="BFI60" i="8"/>
  <c r="BFJ60" i="8"/>
  <c r="BFK60" i="8"/>
  <c r="BFL60" i="8"/>
  <c r="BFM60" i="8"/>
  <c r="BFN60" i="8"/>
  <c r="BFO60" i="8"/>
  <c r="BFP60" i="8"/>
  <c r="BFQ60" i="8"/>
  <c r="BFR60" i="8"/>
  <c r="BFS60" i="8"/>
  <c r="BFT60" i="8"/>
  <c r="BFU60" i="8"/>
  <c r="BFV60" i="8"/>
  <c r="BFW60" i="8"/>
  <c r="BFX60" i="8"/>
  <c r="BFY60" i="8"/>
  <c r="BFZ60" i="8"/>
  <c r="BGA60" i="8"/>
  <c r="BGB60" i="8"/>
  <c r="BGC60" i="8"/>
  <c r="BGD60" i="8"/>
  <c r="BGE60" i="8"/>
  <c r="BGF60" i="8"/>
  <c r="BGG60" i="8"/>
  <c r="BGH60" i="8"/>
  <c r="BGI60" i="8"/>
  <c r="BGJ60" i="8"/>
  <c r="BGK60" i="8"/>
  <c r="BGL60" i="8"/>
  <c r="BGM60" i="8"/>
  <c r="BGN60" i="8"/>
  <c r="BGO60" i="8"/>
  <c r="BGP60" i="8"/>
  <c r="BGQ60" i="8"/>
  <c r="BGR60" i="8"/>
  <c r="BGS60" i="8"/>
  <c r="BGT60" i="8"/>
  <c r="BGU60" i="8"/>
  <c r="BGV60" i="8"/>
  <c r="BGW60" i="8"/>
  <c r="BGX60" i="8"/>
  <c r="BGY60" i="8"/>
  <c r="BGZ60" i="8"/>
  <c r="BHA60" i="8"/>
  <c r="BHB60" i="8"/>
  <c r="BHC60" i="8"/>
  <c r="BHD60" i="8"/>
  <c r="BHE60" i="8"/>
  <c r="BHF60" i="8"/>
  <c r="BHG60" i="8"/>
  <c r="BHH60" i="8"/>
  <c r="BHI60" i="8"/>
  <c r="BHJ60" i="8"/>
  <c r="BHK60" i="8"/>
  <c r="BHL60" i="8"/>
  <c r="BHM60" i="8"/>
  <c r="BHN60" i="8"/>
  <c r="BHO60" i="8"/>
  <c r="BHP60" i="8"/>
  <c r="BHQ60" i="8"/>
  <c r="BHR60" i="8"/>
  <c r="BHS60" i="8"/>
  <c r="BHT60" i="8"/>
  <c r="BHU60" i="8"/>
  <c r="BHV60" i="8"/>
  <c r="BHW60" i="8"/>
  <c r="BHX60" i="8"/>
  <c r="BHY60" i="8"/>
  <c r="BHZ60" i="8"/>
  <c r="BIA60" i="8"/>
  <c r="BIB60" i="8"/>
  <c r="BIC60" i="8"/>
  <c r="BID60" i="8"/>
  <c r="BIE60" i="8"/>
  <c r="BIF60" i="8"/>
  <c r="BIG60" i="8"/>
  <c r="BIH60" i="8"/>
  <c r="BII60" i="8"/>
  <c r="BIJ60" i="8"/>
  <c r="BIK60" i="8"/>
  <c r="BIL60" i="8"/>
  <c r="BIM60" i="8"/>
  <c r="BIN60" i="8"/>
  <c r="BIO60" i="8"/>
  <c r="BIP60" i="8"/>
  <c r="BIQ60" i="8"/>
  <c r="BIR60" i="8"/>
  <c r="BIS60" i="8"/>
  <c r="BIT60" i="8"/>
  <c r="BIU60" i="8"/>
  <c r="BIV60" i="8"/>
  <c r="BIW60" i="8"/>
  <c r="BIX60" i="8"/>
  <c r="BIY60" i="8"/>
  <c r="BIZ60" i="8"/>
  <c r="BJA60" i="8"/>
  <c r="BJB60" i="8"/>
  <c r="BJC60" i="8"/>
  <c r="BJD60" i="8"/>
  <c r="BJE60" i="8"/>
  <c r="BJF60" i="8"/>
  <c r="BJG60" i="8"/>
  <c r="BJH60" i="8"/>
  <c r="BJI60" i="8"/>
  <c r="BJJ60" i="8"/>
  <c r="BJK60" i="8"/>
  <c r="BJL60" i="8"/>
  <c r="BJM60" i="8"/>
  <c r="BJN60" i="8"/>
  <c r="BJO60" i="8"/>
  <c r="BJP60" i="8"/>
  <c r="BJQ60" i="8"/>
  <c r="BJR60" i="8"/>
  <c r="BJS60" i="8"/>
  <c r="BJT60" i="8"/>
  <c r="BJU60" i="8"/>
  <c r="BJV60" i="8"/>
  <c r="BJW60" i="8"/>
  <c r="BJX60" i="8"/>
  <c r="BJY60" i="8"/>
  <c r="BJZ60" i="8"/>
  <c r="BKA60" i="8"/>
  <c r="BKB60" i="8"/>
  <c r="BKC60" i="8"/>
  <c r="BKD60" i="8"/>
  <c r="BKE60" i="8"/>
  <c r="BKF60" i="8"/>
  <c r="BKG60" i="8"/>
  <c r="BKH60" i="8"/>
  <c r="BKI60" i="8"/>
  <c r="BKJ60" i="8"/>
  <c r="BKK60" i="8"/>
  <c r="BKL60" i="8"/>
  <c r="BKM60" i="8"/>
  <c r="BKN60" i="8"/>
  <c r="BKO60" i="8"/>
  <c r="BKP60" i="8"/>
  <c r="BKQ60" i="8"/>
  <c r="BKR60" i="8"/>
  <c r="BKS60" i="8"/>
  <c r="BKT60" i="8"/>
  <c r="BKU60" i="8"/>
  <c r="BKV60" i="8"/>
  <c r="BKW60" i="8"/>
  <c r="BKX60" i="8"/>
  <c r="BKY60" i="8"/>
  <c r="BKZ60" i="8"/>
  <c r="BLA60" i="8"/>
  <c r="BLB60" i="8"/>
  <c r="BLC60" i="8"/>
  <c r="BLD60" i="8"/>
  <c r="BLE60" i="8"/>
  <c r="BLF60" i="8"/>
  <c r="BLG60" i="8"/>
  <c r="BLH60" i="8"/>
  <c r="BLI60" i="8"/>
  <c r="BLJ60" i="8"/>
  <c r="BLK60" i="8"/>
  <c r="BLL60" i="8"/>
  <c r="BLM60" i="8"/>
  <c r="BLN60" i="8"/>
  <c r="BLO60" i="8"/>
  <c r="BLP60" i="8"/>
  <c r="BLQ60" i="8"/>
  <c r="BLR60" i="8"/>
  <c r="BLS60" i="8"/>
  <c r="BLT60" i="8"/>
  <c r="BLU60" i="8"/>
  <c r="BLV60" i="8"/>
  <c r="BLW60" i="8"/>
  <c r="BLX60" i="8"/>
  <c r="BLY60" i="8"/>
  <c r="BLZ60" i="8"/>
  <c r="BMA60" i="8"/>
  <c r="BMB60" i="8"/>
  <c r="BMC60" i="8"/>
  <c r="BMD60" i="8"/>
  <c r="BME60" i="8"/>
  <c r="BMF60" i="8"/>
  <c r="BMG60" i="8"/>
  <c r="BMH60" i="8"/>
  <c r="BMI60" i="8"/>
  <c r="BMJ60" i="8"/>
  <c r="BMK60" i="8"/>
  <c r="BML60" i="8"/>
  <c r="BMM60" i="8"/>
  <c r="BMN60" i="8"/>
  <c r="BMO60" i="8"/>
  <c r="BMP60" i="8"/>
  <c r="BMQ60" i="8"/>
  <c r="BMR60" i="8"/>
  <c r="BMS60" i="8"/>
  <c r="BMT60" i="8"/>
  <c r="BMU60" i="8"/>
  <c r="BMV60" i="8"/>
  <c r="BMW60" i="8"/>
  <c r="BMX60" i="8"/>
  <c r="BMY60" i="8"/>
  <c r="BMZ60" i="8"/>
  <c r="BNA60" i="8"/>
  <c r="BNB60" i="8"/>
  <c r="BNC60" i="8"/>
  <c r="BND60" i="8"/>
  <c r="BNE60" i="8"/>
  <c r="BNF60" i="8"/>
  <c r="BNG60" i="8"/>
  <c r="BNH60" i="8"/>
  <c r="BNI60" i="8"/>
  <c r="BNJ60" i="8"/>
  <c r="BNK60" i="8"/>
  <c r="BNL60" i="8"/>
  <c r="BNM60" i="8"/>
  <c r="BNN60" i="8"/>
  <c r="BNO60" i="8"/>
  <c r="BNP60" i="8"/>
  <c r="BNQ60" i="8"/>
  <c r="BNR60" i="8"/>
  <c r="BNS60" i="8"/>
  <c r="BNT60" i="8"/>
  <c r="BNU60" i="8"/>
  <c r="BNV60" i="8"/>
  <c r="BNW60" i="8"/>
  <c r="BNX60" i="8"/>
  <c r="BNY60" i="8"/>
  <c r="BNZ60" i="8"/>
  <c r="BOA60" i="8"/>
  <c r="BOB60" i="8"/>
  <c r="BOC60" i="8"/>
  <c r="BOD60" i="8"/>
  <c r="BOE60" i="8"/>
  <c r="BOF60" i="8"/>
  <c r="BOG60" i="8"/>
  <c r="BOH60" i="8"/>
  <c r="BOI60" i="8"/>
  <c r="BOJ60" i="8"/>
  <c r="BOK60" i="8"/>
  <c r="BOL60" i="8"/>
  <c r="BOM60" i="8"/>
  <c r="BON60" i="8"/>
  <c r="BOO60" i="8"/>
  <c r="BOP60" i="8"/>
  <c r="BOQ60" i="8"/>
  <c r="BOR60" i="8"/>
  <c r="BOS60" i="8"/>
  <c r="BOT60" i="8"/>
  <c r="BOU60" i="8"/>
  <c r="BOV60" i="8"/>
  <c r="BOW60" i="8"/>
  <c r="BOX60" i="8"/>
  <c r="BOY60" i="8"/>
  <c r="BOZ60" i="8"/>
  <c r="BPA60" i="8"/>
  <c r="BPB60" i="8"/>
  <c r="BPC60" i="8"/>
  <c r="BPD60" i="8"/>
  <c r="BPE60" i="8"/>
  <c r="BPF60" i="8"/>
  <c r="BPG60" i="8"/>
  <c r="BPH60" i="8"/>
  <c r="BPI60" i="8"/>
  <c r="BPJ60" i="8"/>
  <c r="BPK60" i="8"/>
  <c r="BPL60" i="8"/>
  <c r="BPM60" i="8"/>
  <c r="BPN60" i="8"/>
  <c r="BPO60" i="8"/>
  <c r="BPP60" i="8"/>
  <c r="BPQ60" i="8"/>
  <c r="BPR60" i="8"/>
  <c r="BPS60" i="8"/>
  <c r="BPT60" i="8"/>
  <c r="BPU60" i="8"/>
  <c r="BPV60" i="8"/>
  <c r="BPW60" i="8"/>
  <c r="BPX60" i="8"/>
  <c r="BPY60" i="8"/>
  <c r="BPZ60" i="8"/>
  <c r="BQA60" i="8"/>
  <c r="BQB60" i="8"/>
  <c r="BQC60" i="8"/>
  <c r="BQD60" i="8"/>
  <c r="BQE60" i="8"/>
  <c r="BQF60" i="8"/>
  <c r="BQG60" i="8"/>
  <c r="BQH60" i="8"/>
  <c r="BQI60" i="8"/>
  <c r="BQJ60" i="8"/>
  <c r="BQK60" i="8"/>
  <c r="BQL60" i="8"/>
  <c r="BQM60" i="8"/>
  <c r="BQN60" i="8"/>
  <c r="BQO60" i="8"/>
  <c r="BQP60" i="8"/>
  <c r="BQQ60" i="8"/>
  <c r="BQR60" i="8"/>
  <c r="BQS60" i="8"/>
  <c r="BQT60" i="8"/>
  <c r="BQU60" i="8"/>
  <c r="BQV60" i="8"/>
  <c r="BQW60" i="8"/>
  <c r="BQX60" i="8"/>
  <c r="BQY60" i="8"/>
  <c r="BQZ60" i="8"/>
  <c r="BRA60" i="8"/>
  <c r="BRB60" i="8"/>
  <c r="BRC60" i="8"/>
  <c r="BRD60" i="8"/>
  <c r="BRE60" i="8"/>
  <c r="BRF60" i="8"/>
  <c r="BRG60" i="8"/>
  <c r="BRH60" i="8"/>
  <c r="BRI60" i="8"/>
  <c r="BRJ60" i="8"/>
  <c r="BRK60" i="8"/>
  <c r="BRL60" i="8"/>
  <c r="BRM60" i="8"/>
  <c r="BRN60" i="8"/>
  <c r="BRO60" i="8"/>
  <c r="BRP60" i="8"/>
  <c r="BRQ60" i="8"/>
  <c r="BRR60" i="8"/>
  <c r="BRS60" i="8"/>
  <c r="BRT60" i="8"/>
  <c r="BRU60" i="8"/>
  <c r="BRV60" i="8"/>
  <c r="BRW60" i="8"/>
  <c r="BRX60" i="8"/>
  <c r="BRY60" i="8"/>
  <c r="BRZ60" i="8"/>
  <c r="BSA60" i="8"/>
  <c r="BSB60" i="8"/>
  <c r="BSC60" i="8"/>
  <c r="BSD60" i="8"/>
  <c r="BSE60" i="8"/>
  <c r="BSF60" i="8"/>
  <c r="BSG60" i="8"/>
  <c r="BSH60" i="8"/>
  <c r="BSI60" i="8"/>
  <c r="BSJ60" i="8"/>
  <c r="BSK60" i="8"/>
  <c r="BSL60" i="8"/>
  <c r="BSM60" i="8"/>
  <c r="BSN60" i="8"/>
  <c r="BSO60" i="8"/>
  <c r="BSP60" i="8"/>
  <c r="BSQ60" i="8"/>
  <c r="BSR60" i="8"/>
  <c r="BSS60" i="8"/>
  <c r="BST60" i="8"/>
  <c r="BSU60" i="8"/>
  <c r="BSV60" i="8"/>
  <c r="BSW60" i="8"/>
  <c r="BSX60" i="8"/>
  <c r="BSY60" i="8"/>
  <c r="BSZ60" i="8"/>
  <c r="BTA60" i="8"/>
  <c r="BTB60" i="8"/>
  <c r="BTC60" i="8"/>
  <c r="BTD60" i="8"/>
  <c r="BTE60" i="8"/>
  <c r="BTF60" i="8"/>
  <c r="BTG60" i="8"/>
  <c r="BTH60" i="8"/>
  <c r="BTI60" i="8"/>
  <c r="BTJ60" i="8"/>
  <c r="BTK60" i="8"/>
  <c r="BTL60" i="8"/>
  <c r="BTM60" i="8"/>
  <c r="BTN60" i="8"/>
  <c r="BTO60" i="8"/>
  <c r="BTP60" i="8"/>
  <c r="BTQ60" i="8"/>
  <c r="BTR60" i="8"/>
  <c r="BTS60" i="8"/>
  <c r="BTT60" i="8"/>
  <c r="BTU60" i="8"/>
  <c r="BTV60" i="8"/>
  <c r="BTW60" i="8"/>
  <c r="BTX60" i="8"/>
  <c r="BTY60" i="8"/>
  <c r="BTZ60" i="8"/>
  <c r="BUA60" i="8"/>
  <c r="BUB60" i="8"/>
  <c r="BUC60" i="8"/>
  <c r="BUD60" i="8"/>
  <c r="BUE60" i="8"/>
  <c r="BUF60" i="8"/>
  <c r="BUG60" i="8"/>
  <c r="BUH60" i="8"/>
  <c r="BUI60" i="8"/>
  <c r="BUJ60" i="8"/>
  <c r="BUK60" i="8"/>
  <c r="BUL60" i="8"/>
  <c r="BUM60" i="8"/>
  <c r="BUN60" i="8"/>
  <c r="BUO60" i="8"/>
  <c r="BUP60" i="8"/>
  <c r="BUQ60" i="8"/>
  <c r="BUR60" i="8"/>
  <c r="BUS60" i="8"/>
  <c r="BUT60" i="8"/>
  <c r="BUU60" i="8"/>
  <c r="BUV60" i="8"/>
  <c r="BUW60" i="8"/>
  <c r="BUX60" i="8"/>
  <c r="BUY60" i="8"/>
  <c r="BUZ60" i="8"/>
  <c r="BVA60" i="8"/>
  <c r="BVB60" i="8"/>
  <c r="BVC60" i="8"/>
  <c r="BVD60" i="8"/>
  <c r="BVE60" i="8"/>
  <c r="BVF60" i="8"/>
  <c r="BVG60" i="8"/>
  <c r="BVH60" i="8"/>
  <c r="BVI60" i="8"/>
  <c r="BVJ60" i="8"/>
  <c r="BVK60" i="8"/>
  <c r="BVL60" i="8"/>
  <c r="BVM60" i="8"/>
  <c r="BVN60" i="8"/>
  <c r="BVO60" i="8"/>
  <c r="BVP60" i="8"/>
  <c r="BVQ60" i="8"/>
  <c r="BVR60" i="8"/>
  <c r="BVS60" i="8"/>
  <c r="BVT60" i="8"/>
  <c r="BVU60" i="8"/>
  <c r="BVV60" i="8"/>
  <c r="BVW60" i="8"/>
  <c r="BVX60" i="8"/>
  <c r="BVY60" i="8"/>
  <c r="BVZ60" i="8"/>
  <c r="BWA60" i="8"/>
  <c r="BWB60" i="8"/>
  <c r="BWC60" i="8"/>
  <c r="BWD60" i="8"/>
  <c r="BWE60" i="8"/>
  <c r="BWF60" i="8"/>
  <c r="BWG60" i="8"/>
  <c r="BWH60" i="8"/>
  <c r="BWI60" i="8"/>
  <c r="BWJ60" i="8"/>
  <c r="BWK60" i="8"/>
  <c r="BWL60" i="8"/>
  <c r="BWM60" i="8"/>
  <c r="BWN60" i="8"/>
  <c r="BWO60" i="8"/>
  <c r="BWP60" i="8"/>
  <c r="BWQ60" i="8"/>
  <c r="BWR60" i="8"/>
  <c r="BWS60" i="8"/>
  <c r="BWT60" i="8"/>
  <c r="BWU60" i="8"/>
  <c r="BWV60" i="8"/>
  <c r="BWW60" i="8"/>
  <c r="BWX60" i="8"/>
  <c r="BWY60" i="8"/>
  <c r="BWZ60" i="8"/>
  <c r="BXA60" i="8"/>
  <c r="BXB60" i="8"/>
  <c r="BXC60" i="8"/>
  <c r="BXD60" i="8"/>
  <c r="BXE60" i="8"/>
  <c r="BXF60" i="8"/>
  <c r="BXG60" i="8"/>
  <c r="BXH60" i="8"/>
  <c r="BXI60" i="8"/>
  <c r="BXJ60" i="8"/>
  <c r="BXK60" i="8"/>
  <c r="BXL60" i="8"/>
  <c r="BXM60" i="8"/>
  <c r="BXN60" i="8"/>
  <c r="BXO60" i="8"/>
  <c r="BXP60" i="8"/>
  <c r="BXQ60" i="8"/>
  <c r="BXR60" i="8"/>
  <c r="BXS60" i="8"/>
  <c r="BXT60" i="8"/>
  <c r="BXU60" i="8"/>
  <c r="BXV60" i="8"/>
  <c r="BXW60" i="8"/>
  <c r="BXX60" i="8"/>
  <c r="BXY60" i="8"/>
  <c r="BXZ60" i="8"/>
  <c r="BYA60" i="8"/>
  <c r="BYB60" i="8"/>
  <c r="BYC60" i="8"/>
  <c r="BYD60" i="8"/>
  <c r="BYE60" i="8"/>
  <c r="BYF60" i="8"/>
  <c r="BYG60" i="8"/>
  <c r="BYH60" i="8"/>
  <c r="BYI60" i="8"/>
  <c r="BYJ60" i="8"/>
  <c r="BYK60" i="8"/>
  <c r="BYL60" i="8"/>
  <c r="BYM60" i="8"/>
  <c r="BYN60" i="8"/>
  <c r="BYO60" i="8"/>
  <c r="BYP60" i="8"/>
  <c r="BYQ60" i="8"/>
  <c r="BYR60" i="8"/>
  <c r="BYS60" i="8"/>
  <c r="BYT60" i="8"/>
  <c r="BYU60" i="8"/>
  <c r="BYV60" i="8"/>
  <c r="BYW60" i="8"/>
  <c r="BYX60" i="8"/>
  <c r="BYY60" i="8"/>
  <c r="BYZ60" i="8"/>
  <c r="BZA60" i="8"/>
  <c r="BZB60" i="8"/>
  <c r="BZC60" i="8"/>
  <c r="BZD60" i="8"/>
  <c r="BZE60" i="8"/>
  <c r="BZF60" i="8"/>
  <c r="BZG60" i="8"/>
  <c r="BZH60" i="8"/>
  <c r="BZI60" i="8"/>
  <c r="BZJ60" i="8"/>
  <c r="BZK60" i="8"/>
  <c r="BZL60" i="8"/>
  <c r="BZM60" i="8"/>
  <c r="BZN60" i="8"/>
  <c r="BZO60" i="8"/>
  <c r="BZP60" i="8"/>
  <c r="BZQ60" i="8"/>
  <c r="BZR60" i="8"/>
  <c r="BZS60" i="8"/>
  <c r="BZT60" i="8"/>
  <c r="BZU60" i="8"/>
  <c r="BZV60" i="8"/>
  <c r="BZW60" i="8"/>
  <c r="BZX60" i="8"/>
  <c r="BZY60" i="8"/>
  <c r="BZZ60" i="8"/>
  <c r="CAA60" i="8"/>
  <c r="CAB60" i="8"/>
  <c r="CAC60" i="8"/>
  <c r="CAD60" i="8"/>
  <c r="CAE60" i="8"/>
  <c r="CAF60" i="8"/>
  <c r="CAG60" i="8"/>
  <c r="CAH60" i="8"/>
  <c r="CAI60" i="8"/>
  <c r="CAJ60" i="8"/>
  <c r="CAK60" i="8"/>
  <c r="CAL60" i="8"/>
  <c r="CAM60" i="8"/>
  <c r="CAN60" i="8"/>
  <c r="CAO60" i="8"/>
  <c r="CAP60" i="8"/>
  <c r="CAQ60" i="8"/>
  <c r="CAR60" i="8"/>
  <c r="CAS60" i="8"/>
  <c r="CAT60" i="8"/>
  <c r="CAU60" i="8"/>
  <c r="CAV60" i="8"/>
  <c r="CAW60" i="8"/>
  <c r="CAX60" i="8"/>
  <c r="CAY60" i="8"/>
  <c r="CAZ60" i="8"/>
  <c r="CBA60" i="8"/>
  <c r="CBB60" i="8"/>
  <c r="CBC60" i="8"/>
  <c r="CBD60" i="8"/>
  <c r="CBE60" i="8"/>
  <c r="CBF60" i="8"/>
  <c r="CBG60" i="8"/>
  <c r="CBH60" i="8"/>
  <c r="CBI60" i="8"/>
  <c r="CBJ60" i="8"/>
  <c r="CBK60" i="8"/>
  <c r="CBL60" i="8"/>
  <c r="CBM60" i="8"/>
  <c r="CBN60" i="8"/>
  <c r="CBO60" i="8"/>
  <c r="CBP60" i="8"/>
  <c r="CBQ60" i="8"/>
  <c r="CBR60" i="8"/>
  <c r="CBS60" i="8"/>
  <c r="CBT60" i="8"/>
  <c r="CBU60" i="8"/>
  <c r="CBV60" i="8"/>
  <c r="CBW60" i="8"/>
  <c r="CBX60" i="8"/>
  <c r="CBY60" i="8"/>
  <c r="CBZ60" i="8"/>
  <c r="CCA60" i="8"/>
  <c r="CCB60" i="8"/>
  <c r="CCC60" i="8"/>
  <c r="CCD60" i="8"/>
  <c r="CCE60" i="8"/>
  <c r="CCF60" i="8"/>
  <c r="CCG60" i="8"/>
  <c r="CCH60" i="8"/>
  <c r="CCI60" i="8"/>
  <c r="CCJ60" i="8"/>
  <c r="CCK60" i="8"/>
  <c r="CCL60" i="8"/>
  <c r="CCM60" i="8"/>
  <c r="CCN60" i="8"/>
  <c r="CCO60" i="8"/>
  <c r="CCP60" i="8"/>
  <c r="CCQ60" i="8"/>
  <c r="CCR60" i="8"/>
  <c r="CCS60" i="8"/>
  <c r="CCT60" i="8"/>
  <c r="CCU60" i="8"/>
  <c r="CCV60" i="8"/>
  <c r="CCW60" i="8"/>
  <c r="CCX60" i="8"/>
  <c r="CCY60" i="8"/>
  <c r="CCZ60" i="8"/>
  <c r="CDA60" i="8"/>
  <c r="CDB60" i="8"/>
  <c r="CDC60" i="8"/>
  <c r="CDD60" i="8"/>
  <c r="CDE60" i="8"/>
  <c r="CDF60" i="8"/>
  <c r="CDG60" i="8"/>
  <c r="CDH60" i="8"/>
  <c r="CDI60" i="8"/>
  <c r="CDJ60" i="8"/>
  <c r="CDK60" i="8"/>
  <c r="CDL60" i="8"/>
  <c r="CDM60" i="8"/>
  <c r="CDN60" i="8"/>
  <c r="CDO60" i="8"/>
  <c r="CDP60" i="8"/>
  <c r="CDQ60" i="8"/>
  <c r="CDR60" i="8"/>
  <c r="CDS60" i="8"/>
  <c r="CDT60" i="8"/>
  <c r="CDU60" i="8"/>
  <c r="CDV60" i="8"/>
  <c r="CDW60" i="8"/>
  <c r="CDX60" i="8"/>
  <c r="CDY60" i="8"/>
  <c r="CDZ60" i="8"/>
  <c r="CEA60" i="8"/>
  <c r="CEB60" i="8"/>
  <c r="CEC60" i="8"/>
  <c r="CED60" i="8"/>
  <c r="CEE60" i="8"/>
  <c r="CEF60" i="8"/>
  <c r="CEG60" i="8"/>
  <c r="CEH60" i="8"/>
  <c r="CEI60" i="8"/>
  <c r="CEJ60" i="8"/>
  <c r="CEK60" i="8"/>
  <c r="CEL60" i="8"/>
  <c r="CEM60" i="8"/>
  <c r="CEN60" i="8"/>
  <c r="CEO60" i="8"/>
  <c r="CEP60" i="8"/>
  <c r="CEQ60" i="8"/>
  <c r="CER60" i="8"/>
  <c r="CES60" i="8"/>
  <c r="CET60" i="8"/>
  <c r="CEU60" i="8"/>
  <c r="CEV60" i="8"/>
  <c r="CEW60" i="8"/>
  <c r="CEX60" i="8"/>
  <c r="CEY60" i="8"/>
  <c r="CEZ60" i="8"/>
  <c r="CFA60" i="8"/>
  <c r="CFB60" i="8"/>
  <c r="CFC60" i="8"/>
  <c r="CFD60" i="8"/>
  <c r="CFE60" i="8"/>
  <c r="CFF60" i="8"/>
  <c r="CFG60" i="8"/>
  <c r="CFH60" i="8"/>
  <c r="CFI60" i="8"/>
  <c r="CFJ60" i="8"/>
  <c r="CFK60" i="8"/>
  <c r="CFL60" i="8"/>
  <c r="CFM60" i="8"/>
  <c r="CFN60" i="8"/>
  <c r="CFO60" i="8"/>
  <c r="CFP60" i="8"/>
  <c r="CFQ60" i="8"/>
  <c r="CFR60" i="8"/>
  <c r="CFS60" i="8"/>
  <c r="CFT60" i="8"/>
  <c r="CFU60" i="8"/>
  <c r="CFV60" i="8"/>
  <c r="CFW60" i="8"/>
  <c r="CFX60" i="8"/>
  <c r="CFY60" i="8"/>
  <c r="CFZ60" i="8"/>
  <c r="CGA60" i="8"/>
  <c r="CGB60" i="8"/>
  <c r="CGC60" i="8"/>
  <c r="CGD60" i="8"/>
  <c r="CGE60" i="8"/>
  <c r="CGF60" i="8"/>
  <c r="CGG60" i="8"/>
  <c r="CGH60" i="8"/>
  <c r="CGI60" i="8"/>
  <c r="CGJ60" i="8"/>
  <c r="CGK60" i="8"/>
  <c r="CGL60" i="8"/>
  <c r="CGM60" i="8"/>
  <c r="CGN60" i="8"/>
  <c r="CGO60" i="8"/>
  <c r="CGP60" i="8"/>
  <c r="CGQ60" i="8"/>
  <c r="CGR60" i="8"/>
  <c r="CGS60" i="8"/>
  <c r="CGT60" i="8"/>
  <c r="CGU60" i="8"/>
  <c r="CGV60" i="8"/>
  <c r="CGW60" i="8"/>
  <c r="CGX60" i="8"/>
  <c r="CGY60" i="8"/>
  <c r="CGZ60" i="8"/>
  <c r="CHA60" i="8"/>
  <c r="CHB60" i="8"/>
  <c r="CHC60" i="8"/>
  <c r="CHD60" i="8"/>
  <c r="CHE60" i="8"/>
  <c r="CHF60" i="8"/>
  <c r="CHG60" i="8"/>
  <c r="CHH60" i="8"/>
  <c r="CHI60" i="8"/>
  <c r="CHJ60" i="8"/>
  <c r="CHK60" i="8"/>
  <c r="CHL60" i="8"/>
  <c r="CHM60" i="8"/>
  <c r="CHN60" i="8"/>
  <c r="CHO60" i="8"/>
  <c r="CHP60" i="8"/>
  <c r="CHQ60" i="8"/>
  <c r="CHR60" i="8"/>
  <c r="CHS60" i="8"/>
  <c r="CHT60" i="8"/>
  <c r="CHU60" i="8"/>
  <c r="CHV60" i="8"/>
  <c r="CHW60" i="8"/>
  <c r="CHX60" i="8"/>
  <c r="CHY60" i="8"/>
  <c r="CHZ60" i="8"/>
  <c r="CIA60" i="8"/>
  <c r="CIB60" i="8"/>
  <c r="CIC60" i="8"/>
  <c r="CID60" i="8"/>
  <c r="CIE60" i="8"/>
  <c r="CIF60" i="8"/>
  <c r="CIG60" i="8"/>
  <c r="CIH60" i="8"/>
  <c r="CII60" i="8"/>
  <c r="CIJ60" i="8"/>
  <c r="CIK60" i="8"/>
  <c r="CIL60" i="8"/>
  <c r="CIM60" i="8"/>
  <c r="CIN60" i="8"/>
  <c r="CIO60" i="8"/>
  <c r="CIP60" i="8"/>
  <c r="CIQ60" i="8"/>
  <c r="CIR60" i="8"/>
  <c r="CIS60" i="8"/>
  <c r="CIT60" i="8"/>
  <c r="CIU60" i="8"/>
  <c r="CIV60" i="8"/>
  <c r="CIW60" i="8"/>
  <c r="CIX60" i="8"/>
  <c r="CIY60" i="8"/>
  <c r="CIZ60" i="8"/>
  <c r="CJA60" i="8"/>
  <c r="CJB60" i="8"/>
  <c r="CJC60" i="8"/>
  <c r="CJD60" i="8"/>
  <c r="CJE60" i="8"/>
  <c r="CJF60" i="8"/>
  <c r="CJG60" i="8"/>
  <c r="CJH60" i="8"/>
  <c r="CJI60" i="8"/>
  <c r="CJJ60" i="8"/>
  <c r="CJK60" i="8"/>
  <c r="CJL60" i="8"/>
  <c r="CJM60" i="8"/>
  <c r="CJN60" i="8"/>
  <c r="CJO60" i="8"/>
  <c r="CJP60" i="8"/>
  <c r="CJQ60" i="8"/>
  <c r="CJR60" i="8"/>
  <c r="CJS60" i="8"/>
  <c r="CJT60" i="8"/>
  <c r="CJU60" i="8"/>
  <c r="CJV60" i="8"/>
  <c r="CJW60" i="8"/>
  <c r="CJX60" i="8"/>
  <c r="CJY60" i="8"/>
  <c r="CJZ60" i="8"/>
  <c r="CKA60" i="8"/>
  <c r="CKB60" i="8"/>
  <c r="CKC60" i="8"/>
  <c r="CKD60" i="8"/>
  <c r="CKE60" i="8"/>
  <c r="CKF60" i="8"/>
  <c r="CKG60" i="8"/>
  <c r="CKH60" i="8"/>
  <c r="CKI60" i="8"/>
  <c r="CKJ60" i="8"/>
  <c r="CKK60" i="8"/>
  <c r="CKL60" i="8"/>
  <c r="CKM60" i="8"/>
  <c r="CKN60" i="8"/>
  <c r="CKO60" i="8"/>
  <c r="CKP60" i="8"/>
  <c r="CKQ60" i="8"/>
  <c r="CKR60" i="8"/>
  <c r="CKS60" i="8"/>
  <c r="CKT60" i="8"/>
  <c r="CKU60" i="8"/>
  <c r="CKV60" i="8"/>
  <c r="CKW60" i="8"/>
  <c r="CKX60" i="8"/>
  <c r="CKY60" i="8"/>
  <c r="CKZ60" i="8"/>
  <c r="CLA60" i="8"/>
  <c r="CLB60" i="8"/>
  <c r="CLC60" i="8"/>
  <c r="CLD60" i="8"/>
  <c r="CLE60" i="8"/>
  <c r="CLF60" i="8"/>
  <c r="CLG60" i="8"/>
  <c r="CLH60" i="8"/>
  <c r="CLI60" i="8"/>
  <c r="CLJ60" i="8"/>
  <c r="CLK60" i="8"/>
  <c r="CLL60" i="8"/>
  <c r="CLM60" i="8"/>
  <c r="CLN60" i="8"/>
  <c r="CLO60" i="8"/>
  <c r="CLP60" i="8"/>
  <c r="CLQ60" i="8"/>
  <c r="CLR60" i="8"/>
  <c r="CLS60" i="8"/>
  <c r="CLT60" i="8"/>
  <c r="CLU60" i="8"/>
  <c r="CLV60" i="8"/>
  <c r="CLW60" i="8"/>
  <c r="CLX60" i="8"/>
  <c r="CLY60" i="8"/>
  <c r="CLZ60" i="8"/>
  <c r="CMA60" i="8"/>
  <c r="CMB60" i="8"/>
  <c r="CMC60" i="8"/>
  <c r="CMD60" i="8"/>
  <c r="CME60" i="8"/>
  <c r="CMF60" i="8"/>
  <c r="CMG60" i="8"/>
  <c r="CMH60" i="8"/>
  <c r="CMI60" i="8"/>
  <c r="CMJ60" i="8"/>
  <c r="CMK60" i="8"/>
  <c r="CML60" i="8"/>
  <c r="CMM60" i="8"/>
  <c r="CMN60" i="8"/>
  <c r="CMO60" i="8"/>
  <c r="CMP60" i="8"/>
  <c r="CMQ60" i="8"/>
  <c r="CMR60" i="8"/>
  <c r="CMS60" i="8"/>
  <c r="CMT60" i="8"/>
  <c r="CMU60" i="8"/>
  <c r="CMV60" i="8"/>
  <c r="CMW60" i="8"/>
  <c r="CMX60" i="8"/>
  <c r="CMY60" i="8"/>
  <c r="CMZ60" i="8"/>
  <c r="CNA60" i="8"/>
  <c r="CNB60" i="8"/>
  <c r="CNC60" i="8"/>
  <c r="CND60" i="8"/>
  <c r="CNE60" i="8"/>
  <c r="CNF60" i="8"/>
  <c r="CNG60" i="8"/>
  <c r="CNH60" i="8"/>
  <c r="CNI60" i="8"/>
  <c r="CNJ60" i="8"/>
  <c r="CNK60" i="8"/>
  <c r="CNL60" i="8"/>
  <c r="CNM60" i="8"/>
  <c r="CNN60" i="8"/>
  <c r="CNO60" i="8"/>
  <c r="CNP60" i="8"/>
  <c r="CNQ60" i="8"/>
  <c r="CNR60" i="8"/>
  <c r="CNS60" i="8"/>
  <c r="CNT60" i="8"/>
  <c r="CNU60" i="8"/>
  <c r="CNV60" i="8"/>
  <c r="CNW60" i="8"/>
  <c r="CNX60" i="8"/>
  <c r="CNY60" i="8"/>
  <c r="CNZ60" i="8"/>
  <c r="COA60" i="8"/>
  <c r="COB60" i="8"/>
  <c r="COC60" i="8"/>
  <c r="COD60" i="8"/>
  <c r="COE60" i="8"/>
  <c r="COF60" i="8"/>
  <c r="COG60" i="8"/>
  <c r="COH60" i="8"/>
  <c r="COI60" i="8"/>
  <c r="COJ60" i="8"/>
  <c r="COK60" i="8"/>
  <c r="COL60" i="8"/>
  <c r="COM60" i="8"/>
  <c r="CON60" i="8"/>
  <c r="COO60" i="8"/>
  <c r="COP60" i="8"/>
  <c r="COQ60" i="8"/>
  <c r="COR60" i="8"/>
  <c r="COS60" i="8"/>
  <c r="COT60" i="8"/>
  <c r="COU60" i="8"/>
  <c r="COV60" i="8"/>
  <c r="COW60" i="8"/>
  <c r="COX60" i="8"/>
  <c r="COY60" i="8"/>
  <c r="COZ60" i="8"/>
  <c r="CPA60" i="8"/>
  <c r="CPB60" i="8"/>
  <c r="CPC60" i="8"/>
  <c r="CPD60" i="8"/>
  <c r="CPE60" i="8"/>
  <c r="CPF60" i="8"/>
  <c r="CPG60" i="8"/>
  <c r="CPH60" i="8"/>
  <c r="CPI60" i="8"/>
  <c r="CPJ60" i="8"/>
  <c r="CPK60" i="8"/>
  <c r="CPL60" i="8"/>
  <c r="CPM60" i="8"/>
  <c r="CPN60" i="8"/>
  <c r="CPO60" i="8"/>
  <c r="CPP60" i="8"/>
  <c r="CPQ60" i="8"/>
  <c r="CPR60" i="8"/>
  <c r="CPS60" i="8"/>
  <c r="CPT60" i="8"/>
  <c r="CPU60" i="8"/>
  <c r="CPV60" i="8"/>
  <c r="CPW60" i="8"/>
  <c r="CPX60" i="8"/>
  <c r="CPY60" i="8"/>
  <c r="CPZ60" i="8"/>
  <c r="CQA60" i="8"/>
  <c r="CQB60" i="8"/>
  <c r="CQC60" i="8"/>
  <c r="CQD60" i="8"/>
  <c r="CQE60" i="8"/>
  <c r="CQF60" i="8"/>
  <c r="CQG60" i="8"/>
  <c r="CQH60" i="8"/>
  <c r="CQI60" i="8"/>
  <c r="CQJ60" i="8"/>
  <c r="CQK60" i="8"/>
  <c r="CQL60" i="8"/>
  <c r="CQM60" i="8"/>
  <c r="CQN60" i="8"/>
  <c r="CQO60" i="8"/>
  <c r="CQP60" i="8"/>
  <c r="CQQ60" i="8"/>
  <c r="CQR60" i="8"/>
  <c r="CQS60" i="8"/>
  <c r="CQT60" i="8"/>
  <c r="CQU60" i="8"/>
  <c r="CQV60" i="8"/>
  <c r="CQW60" i="8"/>
  <c r="CQX60" i="8"/>
  <c r="CQY60" i="8"/>
  <c r="CQZ60" i="8"/>
  <c r="CRA60" i="8"/>
  <c r="CRB60" i="8"/>
  <c r="CRC60" i="8"/>
  <c r="CRD60" i="8"/>
  <c r="CRE60" i="8"/>
  <c r="CRF60" i="8"/>
  <c r="CRG60" i="8"/>
  <c r="CRH60" i="8"/>
  <c r="CRI60" i="8"/>
  <c r="CRJ60" i="8"/>
  <c r="CRK60" i="8"/>
  <c r="CRL60" i="8"/>
  <c r="CRM60" i="8"/>
  <c r="CRN60" i="8"/>
  <c r="CRO60" i="8"/>
  <c r="CRP60" i="8"/>
  <c r="CRQ60" i="8"/>
  <c r="CRR60" i="8"/>
  <c r="CRS60" i="8"/>
  <c r="CRT60" i="8"/>
  <c r="CRU60" i="8"/>
  <c r="CRV60" i="8"/>
  <c r="CRW60" i="8"/>
  <c r="CRX60" i="8"/>
  <c r="CRY60" i="8"/>
  <c r="CRZ60" i="8"/>
  <c r="CSA60" i="8"/>
  <c r="CSB60" i="8"/>
  <c r="CSC60" i="8"/>
  <c r="CSD60" i="8"/>
  <c r="CSE60" i="8"/>
  <c r="CSF60" i="8"/>
  <c r="CSG60" i="8"/>
  <c r="CSH60" i="8"/>
  <c r="CSI60" i="8"/>
  <c r="CSJ60" i="8"/>
  <c r="CSK60" i="8"/>
  <c r="CSL60" i="8"/>
  <c r="CSM60" i="8"/>
  <c r="CSN60" i="8"/>
  <c r="CSO60" i="8"/>
  <c r="CSP60" i="8"/>
  <c r="CSQ60" i="8"/>
  <c r="CSR60" i="8"/>
  <c r="CSS60" i="8"/>
  <c r="CST60" i="8"/>
  <c r="CSU60" i="8"/>
  <c r="CSV60" i="8"/>
  <c r="CSW60" i="8"/>
  <c r="CSX60" i="8"/>
  <c r="CSY60" i="8"/>
  <c r="CSZ60" i="8"/>
  <c r="CTA60" i="8"/>
  <c r="CTB60" i="8"/>
  <c r="CTC60" i="8"/>
  <c r="CTD60" i="8"/>
  <c r="CTE60" i="8"/>
  <c r="CTF60" i="8"/>
  <c r="CTG60" i="8"/>
  <c r="CTH60" i="8"/>
  <c r="CTI60" i="8"/>
  <c r="CTJ60" i="8"/>
  <c r="CTK60" i="8"/>
  <c r="CTL60" i="8"/>
  <c r="CTM60" i="8"/>
  <c r="CTN60" i="8"/>
  <c r="CTO60" i="8"/>
  <c r="CTP60" i="8"/>
  <c r="CTQ60" i="8"/>
  <c r="CTR60" i="8"/>
  <c r="CTS60" i="8"/>
  <c r="CTT60" i="8"/>
  <c r="CTU60" i="8"/>
  <c r="CTV60" i="8"/>
  <c r="CTW60" i="8"/>
  <c r="CTX60" i="8"/>
  <c r="CTY60" i="8"/>
  <c r="CTZ60" i="8"/>
  <c r="CUA60" i="8"/>
  <c r="CUB60" i="8"/>
  <c r="CUC60" i="8"/>
  <c r="CUD60" i="8"/>
  <c r="CUE60" i="8"/>
  <c r="CUF60" i="8"/>
  <c r="CUG60" i="8"/>
  <c r="CUH60" i="8"/>
  <c r="CUI60" i="8"/>
  <c r="CUJ60" i="8"/>
  <c r="CUK60" i="8"/>
  <c r="CUL60" i="8"/>
  <c r="CUM60" i="8"/>
  <c r="CUN60" i="8"/>
  <c r="CUO60" i="8"/>
  <c r="CUP60" i="8"/>
  <c r="CUQ60" i="8"/>
  <c r="CUR60" i="8"/>
  <c r="CUS60" i="8"/>
  <c r="CUT60" i="8"/>
  <c r="CUU60" i="8"/>
  <c r="CUV60" i="8"/>
  <c r="CUW60" i="8"/>
  <c r="CUX60" i="8"/>
  <c r="CUY60" i="8"/>
  <c r="CUZ60" i="8"/>
  <c r="CVA60" i="8"/>
  <c r="CVB60" i="8"/>
  <c r="CVC60" i="8"/>
  <c r="CVD60" i="8"/>
  <c r="CVE60" i="8"/>
  <c r="CVF60" i="8"/>
  <c r="CVG60" i="8"/>
  <c r="CVH60" i="8"/>
  <c r="CVI60" i="8"/>
  <c r="CVJ60" i="8"/>
  <c r="CVK60" i="8"/>
  <c r="CVL60" i="8"/>
  <c r="CVM60" i="8"/>
  <c r="CVN60" i="8"/>
  <c r="CVO60" i="8"/>
  <c r="CVP60" i="8"/>
  <c r="CVQ60" i="8"/>
  <c r="CVR60" i="8"/>
  <c r="CVS60" i="8"/>
  <c r="CVT60" i="8"/>
  <c r="CVU60" i="8"/>
  <c r="CVV60" i="8"/>
  <c r="CVW60" i="8"/>
  <c r="CVX60" i="8"/>
  <c r="CVY60" i="8"/>
  <c r="CVZ60" i="8"/>
  <c r="CWA60" i="8"/>
  <c r="CWB60" i="8"/>
  <c r="CWC60" i="8"/>
  <c r="CWD60" i="8"/>
  <c r="CWE60" i="8"/>
  <c r="CWF60" i="8"/>
  <c r="CWG60" i="8"/>
  <c r="CWH60" i="8"/>
  <c r="CWI60" i="8"/>
  <c r="CWJ60" i="8"/>
  <c r="CWK60" i="8"/>
  <c r="CWL60" i="8"/>
  <c r="CWM60" i="8"/>
  <c r="CWN60" i="8"/>
  <c r="CWO60" i="8"/>
  <c r="CWP60" i="8"/>
  <c r="CWQ60" i="8"/>
  <c r="CWR60" i="8"/>
  <c r="CWS60" i="8"/>
  <c r="CWT60" i="8"/>
  <c r="CWU60" i="8"/>
  <c r="CWV60" i="8"/>
  <c r="CWW60" i="8"/>
  <c r="CWX60" i="8"/>
  <c r="CWY60" i="8"/>
  <c r="CWZ60" i="8"/>
  <c r="CXA60" i="8"/>
  <c r="CXB60" i="8"/>
  <c r="CXC60" i="8"/>
  <c r="CXD60" i="8"/>
  <c r="CXE60" i="8"/>
  <c r="CXF60" i="8"/>
  <c r="CXG60" i="8"/>
  <c r="CXH60" i="8"/>
  <c r="CXI60" i="8"/>
  <c r="CXJ60" i="8"/>
  <c r="CXK60" i="8"/>
  <c r="CXL60" i="8"/>
  <c r="CXM60" i="8"/>
  <c r="CXN60" i="8"/>
  <c r="CXO60" i="8"/>
  <c r="CXP60" i="8"/>
  <c r="CXQ60" i="8"/>
  <c r="CXR60" i="8"/>
  <c r="CXS60" i="8"/>
  <c r="CXT60" i="8"/>
  <c r="CXU60" i="8"/>
  <c r="CXV60" i="8"/>
  <c r="CXW60" i="8"/>
  <c r="CXX60" i="8"/>
  <c r="CXY60" i="8"/>
  <c r="CXZ60" i="8"/>
  <c r="CYA60" i="8"/>
  <c r="CYB60" i="8"/>
  <c r="CYC60" i="8"/>
  <c r="CYD60" i="8"/>
  <c r="CYE60" i="8"/>
  <c r="CYF60" i="8"/>
  <c r="CYG60" i="8"/>
  <c r="CYH60" i="8"/>
  <c r="CYI60" i="8"/>
  <c r="CYJ60" i="8"/>
  <c r="CYK60" i="8"/>
  <c r="CYL60" i="8"/>
  <c r="CYM60" i="8"/>
  <c r="CYN60" i="8"/>
  <c r="CYO60" i="8"/>
  <c r="CYP60" i="8"/>
  <c r="CYQ60" i="8"/>
  <c r="CYR60" i="8"/>
  <c r="CYS60" i="8"/>
  <c r="CYT60" i="8"/>
  <c r="CYU60" i="8"/>
  <c r="CYV60" i="8"/>
  <c r="CYW60" i="8"/>
  <c r="CYX60" i="8"/>
  <c r="CYY60" i="8"/>
  <c r="CYZ60" i="8"/>
  <c r="CZA60" i="8"/>
  <c r="CZB60" i="8"/>
  <c r="CZC60" i="8"/>
  <c r="CZD60" i="8"/>
  <c r="CZE60" i="8"/>
  <c r="CZF60" i="8"/>
  <c r="CZG60" i="8"/>
  <c r="CZH60" i="8"/>
  <c r="CZI60" i="8"/>
  <c r="CZJ60" i="8"/>
  <c r="CZK60" i="8"/>
  <c r="CZL60" i="8"/>
  <c r="CZM60" i="8"/>
  <c r="CZN60" i="8"/>
  <c r="CZO60" i="8"/>
  <c r="CZP60" i="8"/>
  <c r="CZQ60" i="8"/>
  <c r="CZR60" i="8"/>
  <c r="CZS60" i="8"/>
  <c r="CZT60" i="8"/>
  <c r="CZU60" i="8"/>
  <c r="CZV60" i="8"/>
  <c r="CZW60" i="8"/>
  <c r="CZX60" i="8"/>
  <c r="CZY60" i="8"/>
  <c r="CZZ60" i="8"/>
  <c r="DAA60" i="8"/>
  <c r="DAB60" i="8"/>
  <c r="DAC60" i="8"/>
  <c r="DAD60" i="8"/>
  <c r="DAE60" i="8"/>
  <c r="DAF60" i="8"/>
  <c r="DAG60" i="8"/>
  <c r="DAH60" i="8"/>
  <c r="DAI60" i="8"/>
  <c r="DAJ60" i="8"/>
  <c r="DAK60" i="8"/>
  <c r="DAL60" i="8"/>
  <c r="DAM60" i="8"/>
  <c r="DAN60" i="8"/>
  <c r="DAO60" i="8"/>
  <c r="DAP60" i="8"/>
  <c r="DAQ60" i="8"/>
  <c r="DAR60" i="8"/>
  <c r="DAS60" i="8"/>
  <c r="DAT60" i="8"/>
  <c r="DAU60" i="8"/>
  <c r="DAV60" i="8"/>
  <c r="DAW60" i="8"/>
  <c r="DAX60" i="8"/>
  <c r="DAY60" i="8"/>
  <c r="DAZ60" i="8"/>
  <c r="DBA60" i="8"/>
  <c r="DBB60" i="8"/>
  <c r="DBC60" i="8"/>
  <c r="DBD60" i="8"/>
  <c r="DBE60" i="8"/>
  <c r="DBF60" i="8"/>
  <c r="DBG60" i="8"/>
  <c r="DBH60" i="8"/>
  <c r="DBI60" i="8"/>
  <c r="DBJ60" i="8"/>
  <c r="DBK60" i="8"/>
  <c r="DBL60" i="8"/>
  <c r="DBM60" i="8"/>
  <c r="DBN60" i="8"/>
  <c r="DBO60" i="8"/>
  <c r="DBP60" i="8"/>
  <c r="DBQ60" i="8"/>
  <c r="DBR60" i="8"/>
  <c r="DBS60" i="8"/>
  <c r="DBT60" i="8"/>
  <c r="DBU60" i="8"/>
  <c r="DBV60" i="8"/>
  <c r="DBW60" i="8"/>
  <c r="DBX60" i="8"/>
  <c r="DBY60" i="8"/>
  <c r="DBZ60" i="8"/>
  <c r="DCA60" i="8"/>
  <c r="DCB60" i="8"/>
  <c r="DCC60" i="8"/>
  <c r="DCD60" i="8"/>
  <c r="DCE60" i="8"/>
  <c r="DCF60" i="8"/>
  <c r="DCG60" i="8"/>
  <c r="DCH60" i="8"/>
  <c r="DCI60" i="8"/>
  <c r="DCJ60" i="8"/>
  <c r="DCK60" i="8"/>
  <c r="DCL60" i="8"/>
  <c r="DCM60" i="8"/>
  <c r="DCN60" i="8"/>
  <c r="DCO60" i="8"/>
  <c r="DCP60" i="8"/>
  <c r="DCQ60" i="8"/>
  <c r="DCR60" i="8"/>
  <c r="DCS60" i="8"/>
  <c r="DCT60" i="8"/>
  <c r="DCU60" i="8"/>
  <c r="DCV60" i="8"/>
  <c r="DCW60" i="8"/>
  <c r="DCX60" i="8"/>
  <c r="DCY60" i="8"/>
  <c r="DCZ60" i="8"/>
  <c r="DDA60" i="8"/>
  <c r="DDB60" i="8"/>
  <c r="DDC60" i="8"/>
  <c r="DDD60" i="8"/>
  <c r="DDE60" i="8"/>
  <c r="DDF60" i="8"/>
  <c r="DDG60" i="8"/>
  <c r="DDH60" i="8"/>
  <c r="DDI60" i="8"/>
  <c r="DDJ60" i="8"/>
  <c r="DDK60" i="8"/>
  <c r="DDL60" i="8"/>
  <c r="DDM60" i="8"/>
  <c r="DDN60" i="8"/>
  <c r="DDO60" i="8"/>
  <c r="DDP60" i="8"/>
  <c r="DDQ60" i="8"/>
  <c r="DDR60" i="8"/>
  <c r="DDS60" i="8"/>
  <c r="DDT60" i="8"/>
  <c r="DDU60" i="8"/>
  <c r="DDV60" i="8"/>
  <c r="DDW60" i="8"/>
  <c r="DDX60" i="8"/>
  <c r="DDY60" i="8"/>
  <c r="DDZ60" i="8"/>
  <c r="DEA60" i="8"/>
  <c r="DEB60" i="8"/>
  <c r="DEC60" i="8"/>
  <c r="DED60" i="8"/>
  <c r="DEE60" i="8"/>
  <c r="DEF60" i="8"/>
  <c r="DEG60" i="8"/>
  <c r="DEH60" i="8"/>
  <c r="DEI60" i="8"/>
  <c r="DEJ60" i="8"/>
  <c r="DEK60" i="8"/>
  <c r="DEL60" i="8"/>
  <c r="DEM60" i="8"/>
  <c r="DEN60" i="8"/>
  <c r="DEO60" i="8"/>
  <c r="DEP60" i="8"/>
  <c r="DEQ60" i="8"/>
  <c r="DER60" i="8"/>
  <c r="DES60" i="8"/>
  <c r="DET60" i="8"/>
  <c r="DEU60" i="8"/>
  <c r="DEV60" i="8"/>
  <c r="DEW60" i="8"/>
  <c r="DEX60" i="8"/>
  <c r="DEY60" i="8"/>
  <c r="DEZ60" i="8"/>
  <c r="DFA60" i="8"/>
  <c r="DFB60" i="8"/>
  <c r="DFC60" i="8"/>
  <c r="DFD60" i="8"/>
  <c r="DFE60" i="8"/>
  <c r="DFF60" i="8"/>
  <c r="DFG60" i="8"/>
  <c r="DFH60" i="8"/>
  <c r="DFI60" i="8"/>
  <c r="DFJ60" i="8"/>
  <c r="DFK60" i="8"/>
  <c r="DFL60" i="8"/>
  <c r="DFM60" i="8"/>
  <c r="DFN60" i="8"/>
  <c r="DFO60" i="8"/>
  <c r="DFP60" i="8"/>
  <c r="DFQ60" i="8"/>
  <c r="DFR60" i="8"/>
  <c r="DFS60" i="8"/>
  <c r="DFT60" i="8"/>
  <c r="DFU60" i="8"/>
  <c r="DFV60" i="8"/>
  <c r="DFW60" i="8"/>
  <c r="DFX60" i="8"/>
  <c r="DFY60" i="8"/>
  <c r="DFZ60" i="8"/>
  <c r="DGA60" i="8"/>
  <c r="DGB60" i="8"/>
  <c r="DGC60" i="8"/>
  <c r="DGD60" i="8"/>
  <c r="DGE60" i="8"/>
  <c r="DGF60" i="8"/>
  <c r="DGG60" i="8"/>
  <c r="DGH60" i="8"/>
  <c r="DGI60" i="8"/>
  <c r="DGJ60" i="8"/>
  <c r="DGK60" i="8"/>
  <c r="DGL60" i="8"/>
  <c r="DGM60" i="8"/>
  <c r="DGN60" i="8"/>
  <c r="DGO60" i="8"/>
  <c r="DGP60" i="8"/>
  <c r="DGQ60" i="8"/>
  <c r="DGR60" i="8"/>
  <c r="DGS60" i="8"/>
  <c r="DGT60" i="8"/>
  <c r="DGU60" i="8"/>
  <c r="DGV60" i="8"/>
  <c r="DGW60" i="8"/>
  <c r="DGX60" i="8"/>
  <c r="DGY60" i="8"/>
  <c r="DGZ60" i="8"/>
  <c r="DHA60" i="8"/>
  <c r="DHB60" i="8"/>
  <c r="DHC60" i="8"/>
  <c r="DHD60" i="8"/>
  <c r="DHE60" i="8"/>
  <c r="DHF60" i="8"/>
  <c r="DHG60" i="8"/>
  <c r="DHH60" i="8"/>
  <c r="DHI60" i="8"/>
  <c r="DHJ60" i="8"/>
  <c r="DHK60" i="8"/>
  <c r="DHL60" i="8"/>
  <c r="DHM60" i="8"/>
  <c r="DHN60" i="8"/>
  <c r="DHO60" i="8"/>
  <c r="DHP60" i="8"/>
  <c r="DHQ60" i="8"/>
  <c r="DHR60" i="8"/>
  <c r="DHS60" i="8"/>
  <c r="DHT60" i="8"/>
  <c r="DHU60" i="8"/>
  <c r="DHV60" i="8"/>
  <c r="DHW60" i="8"/>
  <c r="DHX60" i="8"/>
  <c r="DHY60" i="8"/>
  <c r="DHZ60" i="8"/>
  <c r="DIA60" i="8"/>
  <c r="DIB60" i="8"/>
  <c r="DIC60" i="8"/>
  <c r="DID60" i="8"/>
  <c r="DIE60" i="8"/>
  <c r="DIF60" i="8"/>
  <c r="DIG60" i="8"/>
  <c r="DIH60" i="8"/>
  <c r="DII60" i="8"/>
  <c r="DIJ60" i="8"/>
  <c r="DIK60" i="8"/>
  <c r="DIL60" i="8"/>
  <c r="DIM60" i="8"/>
  <c r="DIN60" i="8"/>
  <c r="DIO60" i="8"/>
  <c r="DIP60" i="8"/>
  <c r="DIQ60" i="8"/>
  <c r="DIR60" i="8"/>
  <c r="DIS60" i="8"/>
  <c r="DIT60" i="8"/>
  <c r="DIU60" i="8"/>
  <c r="DIV60" i="8"/>
  <c r="DIW60" i="8"/>
  <c r="DIX60" i="8"/>
  <c r="DIY60" i="8"/>
  <c r="DIZ60" i="8"/>
  <c r="DJA60" i="8"/>
  <c r="DJB60" i="8"/>
  <c r="DJC60" i="8"/>
  <c r="DJD60" i="8"/>
  <c r="DJE60" i="8"/>
  <c r="DJF60" i="8"/>
  <c r="DJG60" i="8"/>
  <c r="DJH60" i="8"/>
  <c r="DJI60" i="8"/>
  <c r="DJJ60" i="8"/>
  <c r="DJK60" i="8"/>
  <c r="DJL60" i="8"/>
  <c r="DJM60" i="8"/>
  <c r="DJN60" i="8"/>
  <c r="DJO60" i="8"/>
  <c r="DJP60" i="8"/>
  <c r="DJQ60" i="8"/>
  <c r="DJR60" i="8"/>
  <c r="DJS60" i="8"/>
  <c r="DJT60" i="8"/>
  <c r="DJU60" i="8"/>
  <c r="DJV60" i="8"/>
  <c r="DJW60" i="8"/>
  <c r="DJX60" i="8"/>
  <c r="DJY60" i="8"/>
  <c r="DJZ60" i="8"/>
  <c r="DKA60" i="8"/>
  <c r="DKB60" i="8"/>
  <c r="DKC60" i="8"/>
  <c r="DKD60" i="8"/>
  <c r="DKE60" i="8"/>
  <c r="DKF60" i="8"/>
  <c r="DKG60" i="8"/>
  <c r="DKH60" i="8"/>
  <c r="DKI60" i="8"/>
  <c r="DKJ60" i="8"/>
  <c r="DKK60" i="8"/>
  <c r="DKL60" i="8"/>
  <c r="DKM60" i="8"/>
  <c r="DKN60" i="8"/>
  <c r="DKO60" i="8"/>
  <c r="DKP60" i="8"/>
  <c r="DKQ60" i="8"/>
  <c r="DKR60" i="8"/>
  <c r="DKS60" i="8"/>
  <c r="DKT60" i="8"/>
  <c r="DKU60" i="8"/>
  <c r="DKV60" i="8"/>
  <c r="DKW60" i="8"/>
  <c r="DKX60" i="8"/>
  <c r="DKY60" i="8"/>
  <c r="DKZ60" i="8"/>
  <c r="DLA60" i="8"/>
  <c r="DLB60" i="8"/>
  <c r="DLC60" i="8"/>
  <c r="DLD60" i="8"/>
  <c r="DLE60" i="8"/>
  <c r="DLF60" i="8"/>
  <c r="DLG60" i="8"/>
  <c r="DLH60" i="8"/>
  <c r="DLI60" i="8"/>
  <c r="DLJ60" i="8"/>
  <c r="DLK60" i="8"/>
  <c r="DLL60" i="8"/>
  <c r="DLM60" i="8"/>
  <c r="DLN60" i="8"/>
  <c r="DLO60" i="8"/>
  <c r="DLP60" i="8"/>
  <c r="DLQ60" i="8"/>
  <c r="DLR60" i="8"/>
  <c r="DLS60" i="8"/>
  <c r="DLT60" i="8"/>
  <c r="DLU60" i="8"/>
  <c r="DLV60" i="8"/>
  <c r="DLW60" i="8"/>
  <c r="DLX60" i="8"/>
  <c r="DLY60" i="8"/>
  <c r="DLZ60" i="8"/>
  <c r="DMA60" i="8"/>
  <c r="DMB60" i="8"/>
  <c r="DMC60" i="8"/>
  <c r="DMD60" i="8"/>
  <c r="DME60" i="8"/>
  <c r="DMF60" i="8"/>
  <c r="DMG60" i="8"/>
  <c r="DMH60" i="8"/>
  <c r="DMI60" i="8"/>
  <c r="DMJ60" i="8"/>
  <c r="DMK60" i="8"/>
  <c r="DML60" i="8"/>
  <c r="DMM60" i="8"/>
  <c r="DMN60" i="8"/>
  <c r="DMO60" i="8"/>
  <c r="DMP60" i="8"/>
  <c r="DMQ60" i="8"/>
  <c r="DMR60" i="8"/>
  <c r="DMS60" i="8"/>
  <c r="DMT60" i="8"/>
  <c r="DMU60" i="8"/>
  <c r="DMV60" i="8"/>
  <c r="DMW60" i="8"/>
  <c r="DMX60" i="8"/>
  <c r="DMY60" i="8"/>
  <c r="DMZ60" i="8"/>
  <c r="DNA60" i="8"/>
  <c r="DNB60" i="8"/>
  <c r="DNC60" i="8"/>
  <c r="DND60" i="8"/>
  <c r="DNE60" i="8"/>
  <c r="DNF60" i="8"/>
  <c r="DNG60" i="8"/>
  <c r="DNH60" i="8"/>
  <c r="DNI60" i="8"/>
  <c r="DNJ60" i="8"/>
  <c r="DNK60" i="8"/>
  <c r="DNL60" i="8"/>
  <c r="DNM60" i="8"/>
  <c r="DNN60" i="8"/>
  <c r="DNO60" i="8"/>
  <c r="DNP60" i="8"/>
  <c r="DNQ60" i="8"/>
  <c r="DNR60" i="8"/>
  <c r="DNS60" i="8"/>
  <c r="DNT60" i="8"/>
  <c r="DNU60" i="8"/>
  <c r="DNV60" i="8"/>
  <c r="DNW60" i="8"/>
  <c r="DNX60" i="8"/>
  <c r="DNY60" i="8"/>
  <c r="DNZ60" i="8"/>
  <c r="DOA60" i="8"/>
  <c r="DOB60" i="8"/>
  <c r="DOC60" i="8"/>
  <c r="DOD60" i="8"/>
  <c r="DOE60" i="8"/>
  <c r="DOF60" i="8"/>
  <c r="DOG60" i="8"/>
  <c r="DOH60" i="8"/>
  <c r="DOI60" i="8"/>
  <c r="DOJ60" i="8"/>
  <c r="DOK60" i="8"/>
  <c r="DOL60" i="8"/>
  <c r="DOM60" i="8"/>
  <c r="DON60" i="8"/>
  <c r="DOO60" i="8"/>
  <c r="DOP60" i="8"/>
  <c r="DOQ60" i="8"/>
  <c r="DOR60" i="8"/>
  <c r="DOS60" i="8"/>
  <c r="DOT60" i="8"/>
  <c r="DOU60" i="8"/>
  <c r="DOV60" i="8"/>
  <c r="DOW60" i="8"/>
  <c r="DOX60" i="8"/>
  <c r="DOY60" i="8"/>
  <c r="DOZ60" i="8"/>
  <c r="DPA60" i="8"/>
  <c r="DPB60" i="8"/>
  <c r="DPC60" i="8"/>
  <c r="DPD60" i="8"/>
  <c r="DPE60" i="8"/>
  <c r="DPF60" i="8"/>
  <c r="DPG60" i="8"/>
  <c r="DPH60" i="8"/>
  <c r="DPI60" i="8"/>
  <c r="DPJ60" i="8"/>
  <c r="DPK60" i="8"/>
  <c r="DPL60" i="8"/>
  <c r="DPM60" i="8"/>
  <c r="DPN60" i="8"/>
  <c r="DPO60" i="8"/>
  <c r="DPP60" i="8"/>
  <c r="DPQ60" i="8"/>
  <c r="DPR60" i="8"/>
  <c r="DPS60" i="8"/>
  <c r="DPT60" i="8"/>
  <c r="DPU60" i="8"/>
  <c r="DPV60" i="8"/>
  <c r="DPW60" i="8"/>
  <c r="DPX60" i="8"/>
  <c r="DPY60" i="8"/>
  <c r="DPZ60" i="8"/>
  <c r="DQA60" i="8"/>
  <c r="DQB60" i="8"/>
  <c r="DQC60" i="8"/>
  <c r="DQD60" i="8"/>
  <c r="DQE60" i="8"/>
  <c r="DQF60" i="8"/>
  <c r="DQG60" i="8"/>
  <c r="DQH60" i="8"/>
  <c r="DQI60" i="8"/>
  <c r="DQJ60" i="8"/>
  <c r="DQK60" i="8"/>
  <c r="DQL60" i="8"/>
  <c r="DQM60" i="8"/>
  <c r="DQN60" i="8"/>
  <c r="DQO60" i="8"/>
  <c r="DQP60" i="8"/>
  <c r="DQQ60" i="8"/>
  <c r="DQR60" i="8"/>
  <c r="DQS60" i="8"/>
  <c r="DQT60" i="8"/>
  <c r="DQU60" i="8"/>
  <c r="DQV60" i="8"/>
  <c r="DQW60" i="8"/>
  <c r="DQX60" i="8"/>
  <c r="DQY60" i="8"/>
  <c r="DQZ60" i="8"/>
  <c r="DRA60" i="8"/>
  <c r="DRB60" i="8"/>
  <c r="DRC60" i="8"/>
  <c r="DRD60" i="8"/>
  <c r="DRE60" i="8"/>
  <c r="DRF60" i="8"/>
  <c r="DRG60" i="8"/>
  <c r="DRH60" i="8"/>
  <c r="DRI60" i="8"/>
  <c r="DRJ60" i="8"/>
  <c r="DRK60" i="8"/>
  <c r="DRL60" i="8"/>
  <c r="DRM60" i="8"/>
  <c r="DRN60" i="8"/>
  <c r="DRO60" i="8"/>
  <c r="DRP60" i="8"/>
  <c r="DRQ60" i="8"/>
  <c r="DRR60" i="8"/>
  <c r="DRS60" i="8"/>
  <c r="DRT60" i="8"/>
  <c r="DRU60" i="8"/>
  <c r="DRV60" i="8"/>
  <c r="DRW60" i="8"/>
  <c r="DRX60" i="8"/>
  <c r="DRY60" i="8"/>
  <c r="DRZ60" i="8"/>
  <c r="DSA60" i="8"/>
  <c r="DSB60" i="8"/>
  <c r="DSC60" i="8"/>
  <c r="DSD60" i="8"/>
  <c r="DSE60" i="8"/>
  <c r="DSF60" i="8"/>
  <c r="DSG60" i="8"/>
  <c r="DSH60" i="8"/>
  <c r="DSI60" i="8"/>
  <c r="DSJ60" i="8"/>
  <c r="DSK60" i="8"/>
  <c r="DSL60" i="8"/>
  <c r="DSM60" i="8"/>
  <c r="DSN60" i="8"/>
  <c r="DSO60" i="8"/>
  <c r="DSP60" i="8"/>
  <c r="DSQ60" i="8"/>
  <c r="DSR60" i="8"/>
  <c r="DSS60" i="8"/>
  <c r="DST60" i="8"/>
  <c r="DSU60" i="8"/>
  <c r="DSV60" i="8"/>
  <c r="DSW60" i="8"/>
  <c r="DSX60" i="8"/>
  <c r="DSY60" i="8"/>
  <c r="DSZ60" i="8"/>
  <c r="DTA60" i="8"/>
  <c r="DTB60" i="8"/>
  <c r="DTC60" i="8"/>
  <c r="DTD60" i="8"/>
  <c r="DTE60" i="8"/>
  <c r="DTF60" i="8"/>
  <c r="DTG60" i="8"/>
  <c r="DTH60" i="8"/>
  <c r="DTI60" i="8"/>
  <c r="DTJ60" i="8"/>
  <c r="DTK60" i="8"/>
  <c r="DTL60" i="8"/>
  <c r="DTM60" i="8"/>
  <c r="DTN60" i="8"/>
  <c r="DTO60" i="8"/>
  <c r="DTP60" i="8"/>
  <c r="DTQ60" i="8"/>
  <c r="DTR60" i="8"/>
  <c r="DTS60" i="8"/>
  <c r="DTT60" i="8"/>
  <c r="DTU60" i="8"/>
  <c r="DTV60" i="8"/>
  <c r="DTW60" i="8"/>
  <c r="DTX60" i="8"/>
  <c r="DTY60" i="8"/>
  <c r="DTZ60" i="8"/>
  <c r="DUA60" i="8"/>
  <c r="DUB60" i="8"/>
  <c r="DUC60" i="8"/>
  <c r="DUD60" i="8"/>
  <c r="DUE60" i="8"/>
  <c r="DUF60" i="8"/>
  <c r="DUG60" i="8"/>
  <c r="DUH60" i="8"/>
  <c r="DUI60" i="8"/>
  <c r="DUJ60" i="8"/>
  <c r="DUK60" i="8"/>
  <c r="DUL60" i="8"/>
  <c r="DUM60" i="8"/>
  <c r="DUN60" i="8"/>
  <c r="DUO60" i="8"/>
  <c r="DUP60" i="8"/>
  <c r="DUQ60" i="8"/>
  <c r="DUR60" i="8"/>
  <c r="DUS60" i="8"/>
  <c r="DUT60" i="8"/>
  <c r="DUU60" i="8"/>
  <c r="DUV60" i="8"/>
  <c r="DUW60" i="8"/>
  <c r="DUX60" i="8"/>
  <c r="DUY60" i="8"/>
  <c r="DUZ60" i="8"/>
  <c r="DVA60" i="8"/>
  <c r="DVB60" i="8"/>
  <c r="DVC60" i="8"/>
  <c r="DVD60" i="8"/>
  <c r="DVE60" i="8"/>
  <c r="DVF60" i="8"/>
  <c r="DVG60" i="8"/>
  <c r="DVH60" i="8"/>
  <c r="DVI60" i="8"/>
  <c r="DVJ60" i="8"/>
  <c r="DVK60" i="8"/>
  <c r="DVL60" i="8"/>
  <c r="DVM60" i="8"/>
  <c r="DVN60" i="8"/>
  <c r="DVO60" i="8"/>
  <c r="DVP60" i="8"/>
  <c r="DVQ60" i="8"/>
  <c r="DVR60" i="8"/>
  <c r="DVS60" i="8"/>
  <c r="DVT60" i="8"/>
  <c r="DVU60" i="8"/>
  <c r="DVV60" i="8"/>
  <c r="DVW60" i="8"/>
  <c r="DVX60" i="8"/>
  <c r="DVY60" i="8"/>
  <c r="DVZ60" i="8"/>
  <c r="DWA60" i="8"/>
  <c r="DWB60" i="8"/>
  <c r="DWC60" i="8"/>
  <c r="DWD60" i="8"/>
  <c r="DWE60" i="8"/>
  <c r="DWF60" i="8"/>
  <c r="DWG60" i="8"/>
  <c r="DWH60" i="8"/>
  <c r="DWI60" i="8"/>
  <c r="DWJ60" i="8"/>
  <c r="DWK60" i="8"/>
  <c r="DWL60" i="8"/>
  <c r="DWM60" i="8"/>
  <c r="DWN60" i="8"/>
  <c r="DWO60" i="8"/>
  <c r="DWP60" i="8"/>
  <c r="DWQ60" i="8"/>
  <c r="DWR60" i="8"/>
  <c r="DWS60" i="8"/>
  <c r="DWT60" i="8"/>
  <c r="DWU60" i="8"/>
  <c r="DWV60" i="8"/>
  <c r="DWW60" i="8"/>
  <c r="DWX60" i="8"/>
  <c r="DWY60" i="8"/>
  <c r="DWZ60" i="8"/>
  <c r="DXA60" i="8"/>
  <c r="DXB60" i="8"/>
  <c r="DXC60" i="8"/>
  <c r="DXD60" i="8"/>
  <c r="DXE60" i="8"/>
  <c r="DXF60" i="8"/>
  <c r="DXG60" i="8"/>
  <c r="DXH60" i="8"/>
  <c r="DXI60" i="8"/>
  <c r="DXJ60" i="8"/>
  <c r="DXK60" i="8"/>
  <c r="DXL60" i="8"/>
  <c r="DXM60" i="8"/>
  <c r="DXN60" i="8"/>
  <c r="DXO60" i="8"/>
  <c r="DXP60" i="8"/>
  <c r="DXQ60" i="8"/>
  <c r="DXR60" i="8"/>
  <c r="DXS60" i="8"/>
  <c r="DXT60" i="8"/>
  <c r="DXU60" i="8"/>
  <c r="DXV60" i="8"/>
  <c r="DXW60" i="8"/>
  <c r="DXX60" i="8"/>
  <c r="DXY60" i="8"/>
  <c r="DXZ60" i="8"/>
  <c r="DYA60" i="8"/>
  <c r="DYB60" i="8"/>
  <c r="DYC60" i="8"/>
  <c r="DYD60" i="8"/>
  <c r="DYE60" i="8"/>
  <c r="DYF60" i="8"/>
  <c r="DYG60" i="8"/>
  <c r="DYH60" i="8"/>
  <c r="DYI60" i="8"/>
  <c r="DYJ60" i="8"/>
  <c r="DYK60" i="8"/>
  <c r="DYL60" i="8"/>
  <c r="DYM60" i="8"/>
  <c r="DYN60" i="8"/>
  <c r="DYO60" i="8"/>
  <c r="DYP60" i="8"/>
  <c r="DYQ60" i="8"/>
  <c r="DYR60" i="8"/>
  <c r="DYS60" i="8"/>
  <c r="DYT60" i="8"/>
  <c r="DYU60" i="8"/>
  <c r="DYV60" i="8"/>
  <c r="DYW60" i="8"/>
  <c r="DYX60" i="8"/>
  <c r="DYY60" i="8"/>
  <c r="DYZ60" i="8"/>
  <c r="DZA60" i="8"/>
  <c r="DZB60" i="8"/>
  <c r="DZC60" i="8"/>
  <c r="DZD60" i="8"/>
  <c r="DZE60" i="8"/>
  <c r="DZF60" i="8"/>
  <c r="DZG60" i="8"/>
  <c r="DZH60" i="8"/>
  <c r="DZI60" i="8"/>
  <c r="DZJ60" i="8"/>
  <c r="DZK60" i="8"/>
  <c r="DZL60" i="8"/>
  <c r="DZM60" i="8"/>
  <c r="DZN60" i="8"/>
  <c r="DZO60" i="8"/>
  <c r="DZP60" i="8"/>
  <c r="DZQ60" i="8"/>
  <c r="DZR60" i="8"/>
  <c r="DZS60" i="8"/>
  <c r="DZT60" i="8"/>
  <c r="DZU60" i="8"/>
  <c r="DZV60" i="8"/>
  <c r="DZW60" i="8"/>
  <c r="DZX60" i="8"/>
  <c r="DZY60" i="8"/>
  <c r="DZZ60" i="8"/>
  <c r="EAA60" i="8"/>
  <c r="EAB60" i="8"/>
  <c r="EAC60" i="8"/>
  <c r="EAD60" i="8"/>
  <c r="EAE60" i="8"/>
  <c r="EAF60" i="8"/>
  <c r="EAG60" i="8"/>
  <c r="EAH60" i="8"/>
  <c r="EAI60" i="8"/>
  <c r="EAJ60" i="8"/>
  <c r="EAK60" i="8"/>
  <c r="EAL60" i="8"/>
  <c r="EAM60" i="8"/>
  <c r="EAN60" i="8"/>
  <c r="EAO60" i="8"/>
  <c r="EAP60" i="8"/>
  <c r="EAQ60" i="8"/>
  <c r="EAR60" i="8"/>
  <c r="EAS60" i="8"/>
  <c r="EAT60" i="8"/>
  <c r="EAU60" i="8"/>
  <c r="EAV60" i="8"/>
  <c r="EAW60" i="8"/>
  <c r="EAX60" i="8"/>
  <c r="EAY60" i="8"/>
  <c r="EAZ60" i="8"/>
  <c r="EBA60" i="8"/>
  <c r="EBB60" i="8"/>
  <c r="EBC60" i="8"/>
  <c r="EBD60" i="8"/>
  <c r="EBE60" i="8"/>
  <c r="EBF60" i="8"/>
  <c r="EBG60" i="8"/>
  <c r="EBH60" i="8"/>
  <c r="EBI60" i="8"/>
  <c r="EBJ60" i="8"/>
  <c r="EBK60" i="8"/>
  <c r="EBL60" i="8"/>
  <c r="EBM60" i="8"/>
  <c r="EBN60" i="8"/>
  <c r="EBO60" i="8"/>
  <c r="EBP60" i="8"/>
  <c r="EBQ60" i="8"/>
  <c r="EBR60" i="8"/>
  <c r="EBS60" i="8"/>
  <c r="EBT60" i="8"/>
  <c r="EBU60" i="8"/>
  <c r="EBV60" i="8"/>
  <c r="EBW60" i="8"/>
  <c r="EBX60" i="8"/>
  <c r="EBY60" i="8"/>
  <c r="EBZ60" i="8"/>
  <c r="ECA60" i="8"/>
  <c r="ECB60" i="8"/>
  <c r="ECC60" i="8"/>
  <c r="ECD60" i="8"/>
  <c r="ECE60" i="8"/>
  <c r="ECF60" i="8"/>
  <c r="ECG60" i="8"/>
  <c r="ECH60" i="8"/>
  <c r="ECI60" i="8"/>
  <c r="ECJ60" i="8"/>
  <c r="ECK60" i="8"/>
  <c r="ECL60" i="8"/>
  <c r="ECM60" i="8"/>
  <c r="ECN60" i="8"/>
  <c r="ECO60" i="8"/>
  <c r="ECP60" i="8"/>
  <c r="ECQ60" i="8"/>
  <c r="ECR60" i="8"/>
  <c r="ECS60" i="8"/>
  <c r="ECT60" i="8"/>
  <c r="ECU60" i="8"/>
  <c r="ECV60" i="8"/>
  <c r="ECW60" i="8"/>
  <c r="ECX60" i="8"/>
  <c r="ECY60" i="8"/>
  <c r="ECZ60" i="8"/>
  <c r="EDA60" i="8"/>
  <c r="EDB60" i="8"/>
  <c r="EDC60" i="8"/>
  <c r="EDD60" i="8"/>
  <c r="EDE60" i="8"/>
  <c r="EDF60" i="8"/>
  <c r="EDG60" i="8"/>
  <c r="EDH60" i="8"/>
  <c r="EDI60" i="8"/>
  <c r="EDJ60" i="8"/>
  <c r="EDK60" i="8"/>
  <c r="EDL60" i="8"/>
  <c r="EDM60" i="8"/>
  <c r="EDN60" i="8"/>
  <c r="EDO60" i="8"/>
  <c r="EDP60" i="8"/>
  <c r="EDQ60" i="8"/>
  <c r="EDR60" i="8"/>
  <c r="EDS60" i="8"/>
  <c r="EDT60" i="8"/>
  <c r="EDU60" i="8"/>
  <c r="EDV60" i="8"/>
  <c r="EDW60" i="8"/>
  <c r="EDX60" i="8"/>
  <c r="EDY60" i="8"/>
  <c r="EDZ60" i="8"/>
  <c r="EEA60" i="8"/>
  <c r="EEB60" i="8"/>
  <c r="EEC60" i="8"/>
  <c r="EED60" i="8"/>
  <c r="EEE60" i="8"/>
  <c r="EEF60" i="8"/>
  <c r="EEG60" i="8"/>
  <c r="EEH60" i="8"/>
  <c r="EEI60" i="8"/>
  <c r="EEJ60" i="8"/>
  <c r="EEK60" i="8"/>
  <c r="EEL60" i="8"/>
  <c r="EEM60" i="8"/>
  <c r="EEN60" i="8"/>
  <c r="EEO60" i="8"/>
  <c r="EEP60" i="8"/>
  <c r="EEQ60" i="8"/>
  <c r="EER60" i="8"/>
  <c r="EES60" i="8"/>
  <c r="EET60" i="8"/>
  <c r="EEU60" i="8"/>
  <c r="EEV60" i="8"/>
  <c r="EEW60" i="8"/>
  <c r="EEX60" i="8"/>
  <c r="EEY60" i="8"/>
  <c r="EEZ60" i="8"/>
  <c r="EFA60" i="8"/>
  <c r="EFB60" i="8"/>
  <c r="EFC60" i="8"/>
  <c r="EFD60" i="8"/>
  <c r="EFE60" i="8"/>
  <c r="EFF60" i="8"/>
  <c r="EFG60" i="8"/>
  <c r="EFH60" i="8"/>
  <c r="EFI60" i="8"/>
  <c r="EFJ60" i="8"/>
  <c r="EFK60" i="8"/>
  <c r="EFL60" i="8"/>
  <c r="EFM60" i="8"/>
  <c r="EFN60" i="8"/>
  <c r="EFO60" i="8"/>
  <c r="EFP60" i="8"/>
  <c r="EFQ60" i="8"/>
  <c r="EFR60" i="8"/>
  <c r="EFS60" i="8"/>
  <c r="EFT60" i="8"/>
  <c r="EFU60" i="8"/>
  <c r="EFV60" i="8"/>
  <c r="EFW60" i="8"/>
  <c r="EFX60" i="8"/>
  <c r="EFY60" i="8"/>
  <c r="EFZ60" i="8"/>
  <c r="EGA60" i="8"/>
  <c r="EGB60" i="8"/>
  <c r="EGC60" i="8"/>
  <c r="EGD60" i="8"/>
  <c r="EGE60" i="8"/>
  <c r="EGF60" i="8"/>
  <c r="EGG60" i="8"/>
  <c r="EGH60" i="8"/>
  <c r="EGI60" i="8"/>
  <c r="EGJ60" i="8"/>
  <c r="EGK60" i="8"/>
  <c r="EGL60" i="8"/>
  <c r="EGM60" i="8"/>
  <c r="EGN60" i="8"/>
  <c r="EGO60" i="8"/>
  <c r="EGP60" i="8"/>
  <c r="EGQ60" i="8"/>
  <c r="EGR60" i="8"/>
  <c r="EGS60" i="8"/>
  <c r="EGT60" i="8"/>
  <c r="EGU60" i="8"/>
  <c r="EGV60" i="8"/>
  <c r="EGW60" i="8"/>
  <c r="EGX60" i="8"/>
  <c r="EGY60" i="8"/>
  <c r="EGZ60" i="8"/>
  <c r="EHA60" i="8"/>
  <c r="EHB60" i="8"/>
  <c r="EHC60" i="8"/>
  <c r="EHD60" i="8"/>
  <c r="EHE60" i="8"/>
  <c r="EHF60" i="8"/>
  <c r="EHG60" i="8"/>
  <c r="EHH60" i="8"/>
  <c r="EHI60" i="8"/>
  <c r="EHJ60" i="8"/>
  <c r="EHK60" i="8"/>
  <c r="EHL60" i="8"/>
  <c r="EHM60" i="8"/>
  <c r="EHN60" i="8"/>
  <c r="EHO60" i="8"/>
  <c r="EHP60" i="8"/>
  <c r="EHQ60" i="8"/>
  <c r="EHR60" i="8"/>
  <c r="EHS60" i="8"/>
  <c r="EHT60" i="8"/>
  <c r="EHU60" i="8"/>
  <c r="EHV60" i="8"/>
  <c r="EHW60" i="8"/>
  <c r="EHX60" i="8"/>
  <c r="EHY60" i="8"/>
  <c r="EHZ60" i="8"/>
  <c r="EIA60" i="8"/>
  <c r="EIB60" i="8"/>
  <c r="EIC60" i="8"/>
  <c r="EID60" i="8"/>
  <c r="EIE60" i="8"/>
  <c r="EIF60" i="8"/>
  <c r="EIG60" i="8"/>
  <c r="EIH60" i="8"/>
  <c r="EII60" i="8"/>
  <c r="EIJ60" i="8"/>
  <c r="EIK60" i="8"/>
  <c r="EIL60" i="8"/>
  <c r="EIM60" i="8"/>
  <c r="EIN60" i="8"/>
  <c r="EIO60" i="8"/>
  <c r="EIP60" i="8"/>
  <c r="EIQ60" i="8"/>
  <c r="EIR60" i="8"/>
  <c r="EIS60" i="8"/>
  <c r="EIT60" i="8"/>
  <c r="EIU60" i="8"/>
  <c r="EIV60" i="8"/>
  <c r="EIW60" i="8"/>
  <c r="EIX60" i="8"/>
  <c r="EIY60" i="8"/>
  <c r="EIZ60" i="8"/>
  <c r="EJA60" i="8"/>
  <c r="EJB60" i="8"/>
  <c r="EJC60" i="8"/>
  <c r="EJD60" i="8"/>
  <c r="EJE60" i="8"/>
  <c r="EJF60" i="8"/>
  <c r="EJG60" i="8"/>
  <c r="EJH60" i="8"/>
  <c r="EJI60" i="8"/>
  <c r="EJJ60" i="8"/>
  <c r="EJK60" i="8"/>
  <c r="EJL60" i="8"/>
  <c r="EJM60" i="8"/>
  <c r="EJN60" i="8"/>
  <c r="EJO60" i="8"/>
  <c r="EJP60" i="8"/>
  <c r="EJQ60" i="8"/>
  <c r="EJR60" i="8"/>
  <c r="EJS60" i="8"/>
  <c r="EJT60" i="8"/>
  <c r="EJU60" i="8"/>
  <c r="EJV60" i="8"/>
  <c r="EJW60" i="8"/>
  <c r="EJX60" i="8"/>
  <c r="EJY60" i="8"/>
  <c r="EJZ60" i="8"/>
  <c r="EKA60" i="8"/>
  <c r="EKB60" i="8"/>
  <c r="EKC60" i="8"/>
  <c r="EKD60" i="8"/>
  <c r="EKE60" i="8"/>
  <c r="EKF60" i="8"/>
  <c r="EKG60" i="8"/>
  <c r="EKH60" i="8"/>
  <c r="EKI60" i="8"/>
  <c r="EKJ60" i="8"/>
  <c r="EKK60" i="8"/>
  <c r="EKL60" i="8"/>
  <c r="EKM60" i="8"/>
  <c r="EKN60" i="8"/>
  <c r="EKO60" i="8"/>
  <c r="EKP60" i="8"/>
  <c r="EKQ60" i="8"/>
  <c r="EKR60" i="8"/>
  <c r="EKS60" i="8"/>
  <c r="EKT60" i="8"/>
  <c r="EKU60" i="8"/>
  <c r="EKV60" i="8"/>
  <c r="EKW60" i="8"/>
  <c r="EKX60" i="8"/>
  <c r="EKY60" i="8"/>
  <c r="EKZ60" i="8"/>
  <c r="ELA60" i="8"/>
  <c r="ELB60" i="8"/>
  <c r="ELC60" i="8"/>
  <c r="ELD60" i="8"/>
  <c r="ELE60" i="8"/>
  <c r="ELF60" i="8"/>
  <c r="ELG60" i="8"/>
  <c r="ELH60" i="8"/>
  <c r="ELI60" i="8"/>
  <c r="ELJ60" i="8"/>
  <c r="ELK60" i="8"/>
  <c r="ELL60" i="8"/>
  <c r="ELM60" i="8"/>
  <c r="ELN60" i="8"/>
  <c r="ELO60" i="8"/>
  <c r="ELP60" i="8"/>
  <c r="ELQ60" i="8"/>
  <c r="ELR60" i="8"/>
  <c r="ELS60" i="8"/>
  <c r="ELT60" i="8"/>
  <c r="ELU60" i="8"/>
  <c r="ELV60" i="8"/>
  <c r="ELW60" i="8"/>
  <c r="ELX60" i="8"/>
  <c r="ELY60" i="8"/>
  <c r="ELZ60" i="8"/>
  <c r="EMA60" i="8"/>
  <c r="EMB60" i="8"/>
  <c r="EMC60" i="8"/>
  <c r="EMD60" i="8"/>
  <c r="EME60" i="8"/>
  <c r="EMF60" i="8"/>
  <c r="EMG60" i="8"/>
  <c r="EMH60" i="8"/>
  <c r="EMI60" i="8"/>
  <c r="EMJ60" i="8"/>
  <c r="EMK60" i="8"/>
  <c r="EML60" i="8"/>
  <c r="EMM60" i="8"/>
  <c r="EMN60" i="8"/>
  <c r="EMO60" i="8"/>
  <c r="EMP60" i="8"/>
  <c r="EMQ60" i="8"/>
  <c r="EMR60" i="8"/>
  <c r="EMS60" i="8"/>
  <c r="EMT60" i="8"/>
  <c r="EMU60" i="8"/>
  <c r="EMV60" i="8"/>
  <c r="EMW60" i="8"/>
  <c r="EMX60" i="8"/>
  <c r="EMY60" i="8"/>
  <c r="EMZ60" i="8"/>
  <c r="ENA60" i="8"/>
  <c r="ENB60" i="8"/>
  <c r="ENC60" i="8"/>
  <c r="END60" i="8"/>
  <c r="ENE60" i="8"/>
  <c r="ENF60" i="8"/>
  <c r="ENG60" i="8"/>
  <c r="ENH60" i="8"/>
  <c r="ENI60" i="8"/>
  <c r="ENJ60" i="8"/>
  <c r="ENK60" i="8"/>
  <c r="ENL60" i="8"/>
  <c r="ENM60" i="8"/>
  <c r="ENN60" i="8"/>
  <c r="ENO60" i="8"/>
  <c r="ENP60" i="8"/>
  <c r="ENQ60" i="8"/>
  <c r="ENR60" i="8"/>
  <c r="ENS60" i="8"/>
  <c r="ENT60" i="8"/>
  <c r="ENU60" i="8"/>
  <c r="ENV60" i="8"/>
  <c r="ENW60" i="8"/>
  <c r="ENX60" i="8"/>
  <c r="ENY60" i="8"/>
  <c r="ENZ60" i="8"/>
  <c r="EOA60" i="8"/>
  <c r="EOB60" i="8"/>
  <c r="EOC60" i="8"/>
  <c r="EOD60" i="8"/>
  <c r="EOE60" i="8"/>
  <c r="EOF60" i="8"/>
  <c r="EOG60" i="8"/>
  <c r="EOH60" i="8"/>
  <c r="EOI60" i="8"/>
  <c r="EOJ60" i="8"/>
  <c r="EOK60" i="8"/>
  <c r="EOL60" i="8"/>
  <c r="EOM60" i="8"/>
  <c r="EON60" i="8"/>
  <c r="EOO60" i="8"/>
  <c r="EOP60" i="8"/>
  <c r="EOQ60" i="8"/>
  <c r="EOR60" i="8"/>
  <c r="EOS60" i="8"/>
  <c r="EOT60" i="8"/>
  <c r="EOU60" i="8"/>
  <c r="EOV60" i="8"/>
  <c r="EOW60" i="8"/>
  <c r="EOX60" i="8"/>
  <c r="EOY60" i="8"/>
  <c r="EOZ60" i="8"/>
  <c r="EPA60" i="8"/>
  <c r="EPB60" i="8"/>
  <c r="EPC60" i="8"/>
  <c r="EPD60" i="8"/>
  <c r="EPE60" i="8"/>
  <c r="EPF60" i="8"/>
  <c r="EPG60" i="8"/>
  <c r="EPH60" i="8"/>
  <c r="EPI60" i="8"/>
  <c r="EPJ60" i="8"/>
  <c r="EPK60" i="8"/>
  <c r="EPL60" i="8"/>
  <c r="EPM60" i="8"/>
  <c r="EPN60" i="8"/>
  <c r="EPO60" i="8"/>
  <c r="EPP60" i="8"/>
  <c r="EPQ60" i="8"/>
  <c r="EPR60" i="8"/>
  <c r="EPS60" i="8"/>
  <c r="EPT60" i="8"/>
  <c r="EPU60" i="8"/>
  <c r="EPV60" i="8"/>
  <c r="EPW60" i="8"/>
  <c r="EPX60" i="8"/>
  <c r="EPY60" i="8"/>
  <c r="EPZ60" i="8"/>
  <c r="EQA60" i="8"/>
  <c r="EQB60" i="8"/>
  <c r="EQC60" i="8"/>
  <c r="EQD60" i="8"/>
  <c r="EQE60" i="8"/>
  <c r="EQF60" i="8"/>
  <c r="EQG60" i="8"/>
  <c r="EQH60" i="8"/>
  <c r="EQI60" i="8"/>
  <c r="EQJ60" i="8"/>
  <c r="EQK60" i="8"/>
  <c r="EQL60" i="8"/>
  <c r="EQM60" i="8"/>
  <c r="EQN60" i="8"/>
  <c r="EQO60" i="8"/>
  <c r="EQP60" i="8"/>
  <c r="EQQ60" i="8"/>
  <c r="EQR60" i="8"/>
  <c r="EQS60" i="8"/>
  <c r="EQT60" i="8"/>
  <c r="EQU60" i="8"/>
  <c r="EQV60" i="8"/>
  <c r="EQW60" i="8"/>
  <c r="EQX60" i="8"/>
  <c r="EQY60" i="8"/>
  <c r="EQZ60" i="8"/>
  <c r="ERA60" i="8"/>
  <c r="ERB60" i="8"/>
  <c r="ERC60" i="8"/>
  <c r="ERD60" i="8"/>
  <c r="ERE60" i="8"/>
  <c r="ERF60" i="8"/>
  <c r="ERG60" i="8"/>
  <c r="ERH60" i="8"/>
  <c r="ERI60" i="8"/>
  <c r="ERJ60" i="8"/>
  <c r="ERK60" i="8"/>
  <c r="ERL60" i="8"/>
  <c r="ERM60" i="8"/>
  <c r="ERN60" i="8"/>
  <c r="ERO60" i="8"/>
  <c r="ERP60" i="8"/>
  <c r="ERQ60" i="8"/>
  <c r="ERR60" i="8"/>
  <c r="ERS60" i="8"/>
  <c r="ERT60" i="8"/>
  <c r="ERU60" i="8"/>
  <c r="ERV60" i="8"/>
  <c r="ERW60" i="8"/>
  <c r="ERX60" i="8"/>
  <c r="ERY60" i="8"/>
  <c r="ERZ60" i="8"/>
  <c r="ESA60" i="8"/>
  <c r="ESB60" i="8"/>
  <c r="ESC60" i="8"/>
  <c r="ESD60" i="8"/>
  <c r="ESE60" i="8"/>
  <c r="ESF60" i="8"/>
  <c r="ESG60" i="8"/>
  <c r="ESH60" i="8"/>
  <c r="ESI60" i="8"/>
  <c r="ESJ60" i="8"/>
  <c r="ESK60" i="8"/>
  <c r="ESL60" i="8"/>
  <c r="ESM60" i="8"/>
  <c r="ESN60" i="8"/>
  <c r="ESO60" i="8"/>
  <c r="ESP60" i="8"/>
  <c r="ESQ60" i="8"/>
  <c r="ESR60" i="8"/>
  <c r="ESS60" i="8"/>
  <c r="EST60" i="8"/>
  <c r="ESU60" i="8"/>
  <c r="ESV60" i="8"/>
  <c r="ESW60" i="8"/>
  <c r="ESX60" i="8"/>
  <c r="ESY60" i="8"/>
  <c r="ESZ60" i="8"/>
  <c r="ETA60" i="8"/>
  <c r="ETB60" i="8"/>
  <c r="ETC60" i="8"/>
  <c r="ETD60" i="8"/>
  <c r="ETE60" i="8"/>
  <c r="ETF60" i="8"/>
  <c r="ETG60" i="8"/>
  <c r="ETH60" i="8"/>
  <c r="ETI60" i="8"/>
  <c r="ETJ60" i="8"/>
  <c r="ETK60" i="8"/>
  <c r="ETL60" i="8"/>
  <c r="ETM60" i="8"/>
  <c r="ETN60" i="8"/>
  <c r="ETO60" i="8"/>
  <c r="ETP60" i="8"/>
  <c r="ETQ60" i="8"/>
  <c r="ETR60" i="8"/>
  <c r="ETS60" i="8"/>
  <c r="ETT60" i="8"/>
  <c r="ETU60" i="8"/>
  <c r="ETV60" i="8"/>
  <c r="ETW60" i="8"/>
  <c r="ETX60" i="8"/>
  <c r="ETY60" i="8"/>
  <c r="ETZ60" i="8"/>
  <c r="EUA60" i="8"/>
  <c r="EUB60" i="8"/>
  <c r="EUC60" i="8"/>
  <c r="EUD60" i="8"/>
  <c r="EUE60" i="8"/>
  <c r="EUF60" i="8"/>
  <c r="EUG60" i="8"/>
  <c r="EUH60" i="8"/>
  <c r="EUI60" i="8"/>
  <c r="EUJ60" i="8"/>
  <c r="EUK60" i="8"/>
  <c r="EUL60" i="8"/>
  <c r="EUM60" i="8"/>
  <c r="EUN60" i="8"/>
  <c r="EUO60" i="8"/>
  <c r="EUP60" i="8"/>
  <c r="EUQ60" i="8"/>
  <c r="EUR60" i="8"/>
  <c r="EUS60" i="8"/>
  <c r="EUT60" i="8"/>
  <c r="EUU60" i="8"/>
  <c r="EUV60" i="8"/>
  <c r="EUW60" i="8"/>
  <c r="EUX60" i="8"/>
  <c r="EUY60" i="8"/>
  <c r="EUZ60" i="8"/>
  <c r="EVA60" i="8"/>
  <c r="EVB60" i="8"/>
  <c r="EVC60" i="8"/>
  <c r="EVD60" i="8"/>
  <c r="EVE60" i="8"/>
  <c r="EVF60" i="8"/>
  <c r="EVG60" i="8"/>
  <c r="EVH60" i="8"/>
  <c r="EVI60" i="8"/>
  <c r="EVJ60" i="8"/>
  <c r="EVK60" i="8"/>
  <c r="EVL60" i="8"/>
  <c r="EVM60" i="8"/>
  <c r="EVN60" i="8"/>
  <c r="EVO60" i="8"/>
  <c r="EVP60" i="8"/>
  <c r="EVQ60" i="8"/>
  <c r="EVR60" i="8"/>
  <c r="EVS60" i="8"/>
  <c r="EVT60" i="8"/>
  <c r="EVU60" i="8"/>
  <c r="EVV60" i="8"/>
  <c r="EVW60" i="8"/>
  <c r="EVX60" i="8"/>
  <c r="EVY60" i="8"/>
  <c r="EVZ60" i="8"/>
  <c r="EWA60" i="8"/>
  <c r="EWB60" i="8"/>
  <c r="EWC60" i="8"/>
  <c r="EWD60" i="8"/>
  <c r="EWE60" i="8"/>
  <c r="EWF60" i="8"/>
  <c r="EWG60" i="8"/>
  <c r="EWH60" i="8"/>
  <c r="EWI60" i="8"/>
  <c r="EWJ60" i="8"/>
  <c r="EWK60" i="8"/>
  <c r="EWL60" i="8"/>
  <c r="EWM60" i="8"/>
  <c r="EWN60" i="8"/>
  <c r="EWO60" i="8"/>
  <c r="EWP60" i="8"/>
  <c r="EWQ60" i="8"/>
  <c r="EWR60" i="8"/>
  <c r="EWS60" i="8"/>
  <c r="EWT60" i="8"/>
  <c r="EWU60" i="8"/>
  <c r="EWV60" i="8"/>
  <c r="EWW60" i="8"/>
  <c r="EWX60" i="8"/>
  <c r="EWY60" i="8"/>
  <c r="EWZ60" i="8"/>
  <c r="EXA60" i="8"/>
  <c r="EXB60" i="8"/>
  <c r="EXC60" i="8"/>
  <c r="EXD60" i="8"/>
  <c r="EXE60" i="8"/>
  <c r="EXF60" i="8"/>
  <c r="EXG60" i="8"/>
  <c r="EXH60" i="8"/>
  <c r="EXI60" i="8"/>
  <c r="EXJ60" i="8"/>
  <c r="EXK60" i="8"/>
  <c r="EXL60" i="8"/>
  <c r="EXM60" i="8"/>
  <c r="EXN60" i="8"/>
  <c r="EXO60" i="8"/>
  <c r="EXP60" i="8"/>
  <c r="EXQ60" i="8"/>
  <c r="EXR60" i="8"/>
  <c r="EXS60" i="8"/>
  <c r="EXT60" i="8"/>
  <c r="EXU60" i="8"/>
  <c r="EXV60" i="8"/>
  <c r="EXW60" i="8"/>
  <c r="EXX60" i="8"/>
  <c r="EXY60" i="8"/>
  <c r="EXZ60" i="8"/>
  <c r="EYA60" i="8"/>
  <c r="EYB60" i="8"/>
  <c r="EYC60" i="8"/>
  <c r="EYD60" i="8"/>
  <c r="EYE60" i="8"/>
  <c r="EYF60" i="8"/>
  <c r="EYG60" i="8"/>
  <c r="EYH60" i="8"/>
  <c r="EYI60" i="8"/>
  <c r="EYJ60" i="8"/>
  <c r="EYK60" i="8"/>
  <c r="EYL60" i="8"/>
  <c r="EYM60" i="8"/>
  <c r="EYN60" i="8"/>
  <c r="EYO60" i="8"/>
  <c r="EYP60" i="8"/>
  <c r="EYQ60" i="8"/>
  <c r="EYR60" i="8"/>
  <c r="EYS60" i="8"/>
  <c r="EYT60" i="8"/>
  <c r="EYU60" i="8"/>
  <c r="EYV60" i="8"/>
  <c r="EYW60" i="8"/>
  <c r="EYX60" i="8"/>
  <c r="EYY60" i="8"/>
  <c r="EYZ60" i="8"/>
  <c r="EZA60" i="8"/>
  <c r="EZB60" i="8"/>
  <c r="EZC60" i="8"/>
  <c r="EZD60" i="8"/>
  <c r="EZE60" i="8"/>
  <c r="EZF60" i="8"/>
  <c r="EZG60" i="8"/>
  <c r="EZH60" i="8"/>
  <c r="EZI60" i="8"/>
  <c r="EZJ60" i="8"/>
  <c r="EZK60" i="8"/>
  <c r="EZL60" i="8"/>
  <c r="EZM60" i="8"/>
  <c r="EZN60" i="8"/>
  <c r="EZO60" i="8"/>
  <c r="EZP60" i="8"/>
  <c r="EZQ60" i="8"/>
  <c r="EZR60" i="8"/>
  <c r="EZS60" i="8"/>
  <c r="EZT60" i="8"/>
  <c r="EZU60" i="8"/>
  <c r="EZV60" i="8"/>
  <c r="EZW60" i="8"/>
  <c r="EZX60" i="8"/>
  <c r="EZY60" i="8"/>
  <c r="EZZ60" i="8"/>
  <c r="FAA60" i="8"/>
  <c r="FAB60" i="8"/>
  <c r="FAC60" i="8"/>
  <c r="FAD60" i="8"/>
  <c r="FAE60" i="8"/>
  <c r="FAF60" i="8"/>
  <c r="FAG60" i="8"/>
  <c r="FAH60" i="8"/>
  <c r="FAI60" i="8"/>
  <c r="FAJ60" i="8"/>
  <c r="FAK60" i="8"/>
  <c r="FAL60" i="8"/>
  <c r="FAM60" i="8"/>
  <c r="FAN60" i="8"/>
  <c r="FAO60" i="8"/>
  <c r="FAP60" i="8"/>
  <c r="FAQ60" i="8"/>
  <c r="FAR60" i="8"/>
  <c r="FAS60" i="8"/>
  <c r="FAT60" i="8"/>
  <c r="FAU60" i="8"/>
  <c r="FAV60" i="8"/>
  <c r="FAW60" i="8"/>
  <c r="FAX60" i="8"/>
  <c r="FAY60" i="8"/>
  <c r="FAZ60" i="8"/>
  <c r="FBA60" i="8"/>
  <c r="FBB60" i="8"/>
  <c r="FBC60" i="8"/>
  <c r="FBD60" i="8"/>
  <c r="FBE60" i="8"/>
  <c r="FBF60" i="8"/>
  <c r="FBG60" i="8"/>
  <c r="FBH60" i="8"/>
  <c r="FBI60" i="8"/>
  <c r="FBJ60" i="8"/>
  <c r="FBK60" i="8"/>
  <c r="FBL60" i="8"/>
  <c r="FBM60" i="8"/>
  <c r="FBN60" i="8"/>
  <c r="FBO60" i="8"/>
  <c r="FBP60" i="8"/>
  <c r="FBQ60" i="8"/>
  <c r="FBR60" i="8"/>
  <c r="FBS60" i="8"/>
  <c r="FBT60" i="8"/>
  <c r="FBU60" i="8"/>
  <c r="FBV60" i="8"/>
  <c r="FBW60" i="8"/>
  <c r="FBX60" i="8"/>
  <c r="FBY60" i="8"/>
  <c r="FBZ60" i="8"/>
  <c r="FCA60" i="8"/>
  <c r="FCB60" i="8"/>
  <c r="FCC60" i="8"/>
  <c r="FCD60" i="8"/>
  <c r="FCE60" i="8"/>
  <c r="FCF60" i="8"/>
  <c r="FCG60" i="8"/>
  <c r="FCH60" i="8"/>
  <c r="FCI60" i="8"/>
  <c r="FCJ60" i="8"/>
  <c r="FCK60" i="8"/>
  <c r="FCL60" i="8"/>
  <c r="FCM60" i="8"/>
  <c r="FCN60" i="8"/>
  <c r="FCO60" i="8"/>
  <c r="FCP60" i="8"/>
  <c r="FCQ60" i="8"/>
  <c r="FCR60" i="8"/>
  <c r="FCS60" i="8"/>
  <c r="FCT60" i="8"/>
  <c r="FCU60" i="8"/>
  <c r="FCV60" i="8"/>
  <c r="FCW60" i="8"/>
  <c r="FCX60" i="8"/>
  <c r="FCY60" i="8"/>
  <c r="FCZ60" i="8"/>
  <c r="FDA60" i="8"/>
  <c r="FDB60" i="8"/>
  <c r="FDC60" i="8"/>
  <c r="FDD60" i="8"/>
  <c r="FDE60" i="8"/>
  <c r="FDF60" i="8"/>
  <c r="FDG60" i="8"/>
  <c r="FDH60" i="8"/>
  <c r="FDI60" i="8"/>
  <c r="FDJ60" i="8"/>
  <c r="FDK60" i="8"/>
  <c r="FDL60" i="8"/>
  <c r="FDM60" i="8"/>
  <c r="FDN60" i="8"/>
  <c r="FDO60" i="8"/>
  <c r="FDP60" i="8"/>
  <c r="FDQ60" i="8"/>
  <c r="FDR60" i="8"/>
  <c r="FDS60" i="8"/>
  <c r="FDT60" i="8"/>
  <c r="FDU60" i="8"/>
  <c r="FDV60" i="8"/>
  <c r="FDW60" i="8"/>
  <c r="FDX60" i="8"/>
  <c r="FDY60" i="8"/>
  <c r="FDZ60" i="8"/>
  <c r="FEA60" i="8"/>
  <c r="FEB60" i="8"/>
  <c r="FEC60" i="8"/>
  <c r="FED60" i="8"/>
  <c r="FEE60" i="8"/>
  <c r="FEF60" i="8"/>
  <c r="FEG60" i="8"/>
  <c r="FEH60" i="8"/>
  <c r="FEI60" i="8"/>
  <c r="FEJ60" i="8"/>
  <c r="FEK60" i="8"/>
  <c r="FEL60" i="8"/>
  <c r="FEM60" i="8"/>
  <c r="FEN60" i="8"/>
  <c r="FEO60" i="8"/>
  <c r="FEP60" i="8"/>
  <c r="FEQ60" i="8"/>
  <c r="FER60" i="8"/>
  <c r="FES60" i="8"/>
  <c r="FET60" i="8"/>
  <c r="FEU60" i="8"/>
  <c r="FEV60" i="8"/>
  <c r="FEW60" i="8"/>
  <c r="FEX60" i="8"/>
  <c r="FEY60" i="8"/>
  <c r="FEZ60" i="8"/>
  <c r="FFA60" i="8"/>
  <c r="FFB60" i="8"/>
  <c r="FFC60" i="8"/>
  <c r="FFD60" i="8"/>
  <c r="FFE60" i="8"/>
  <c r="FFF60" i="8"/>
  <c r="FFG60" i="8"/>
  <c r="FFH60" i="8"/>
  <c r="FFI60" i="8"/>
  <c r="FFJ60" i="8"/>
  <c r="FFK60" i="8"/>
  <c r="FFL60" i="8"/>
  <c r="FFM60" i="8"/>
  <c r="FFN60" i="8"/>
  <c r="FFO60" i="8"/>
  <c r="FFP60" i="8"/>
  <c r="FFQ60" i="8"/>
  <c r="FFR60" i="8"/>
  <c r="FFS60" i="8"/>
  <c r="FFT60" i="8"/>
  <c r="FFU60" i="8"/>
  <c r="FFV60" i="8"/>
  <c r="FFW60" i="8"/>
  <c r="FFX60" i="8"/>
  <c r="FFY60" i="8"/>
  <c r="FFZ60" i="8"/>
  <c r="FGA60" i="8"/>
  <c r="FGB60" i="8"/>
  <c r="FGC60" i="8"/>
  <c r="FGD60" i="8"/>
  <c r="FGE60" i="8"/>
  <c r="FGF60" i="8"/>
  <c r="FGG60" i="8"/>
  <c r="FGH60" i="8"/>
  <c r="FGI60" i="8"/>
  <c r="FGJ60" i="8"/>
  <c r="FGK60" i="8"/>
  <c r="FGL60" i="8"/>
  <c r="FGM60" i="8"/>
  <c r="FGN60" i="8"/>
  <c r="FGO60" i="8"/>
  <c r="FGP60" i="8"/>
  <c r="FGQ60" i="8"/>
  <c r="FGR60" i="8"/>
  <c r="FGS60" i="8"/>
  <c r="FGT60" i="8"/>
  <c r="FGU60" i="8"/>
  <c r="FGV60" i="8"/>
  <c r="FGW60" i="8"/>
  <c r="FGX60" i="8"/>
  <c r="FGY60" i="8"/>
  <c r="FGZ60" i="8"/>
  <c r="FHA60" i="8"/>
  <c r="FHB60" i="8"/>
  <c r="FHC60" i="8"/>
  <c r="FHD60" i="8"/>
  <c r="FHE60" i="8"/>
  <c r="FHF60" i="8"/>
  <c r="FHG60" i="8"/>
  <c r="FHH60" i="8"/>
  <c r="FHI60" i="8"/>
  <c r="FHJ60" i="8"/>
  <c r="FHK60" i="8"/>
  <c r="FHL60" i="8"/>
  <c r="FHM60" i="8"/>
  <c r="FHN60" i="8"/>
  <c r="FHO60" i="8"/>
  <c r="FHP60" i="8"/>
  <c r="FHQ60" i="8"/>
  <c r="FHR60" i="8"/>
  <c r="FHS60" i="8"/>
  <c r="FHT60" i="8"/>
  <c r="FHU60" i="8"/>
  <c r="FHV60" i="8"/>
  <c r="FHW60" i="8"/>
  <c r="FHX60" i="8"/>
  <c r="FHY60" i="8"/>
  <c r="FHZ60" i="8"/>
  <c r="FIA60" i="8"/>
  <c r="FIB60" i="8"/>
  <c r="FIC60" i="8"/>
  <c r="FID60" i="8"/>
  <c r="FIE60" i="8"/>
  <c r="FIF60" i="8"/>
  <c r="FIG60" i="8"/>
  <c r="FIH60" i="8"/>
  <c r="FII60" i="8"/>
  <c r="FIJ60" i="8"/>
  <c r="FIK60" i="8"/>
  <c r="FIL60" i="8"/>
  <c r="FIM60" i="8"/>
  <c r="FIN60" i="8"/>
  <c r="FIO60" i="8"/>
  <c r="FIP60" i="8"/>
  <c r="FIQ60" i="8"/>
  <c r="FIR60" i="8"/>
  <c r="FIS60" i="8"/>
  <c r="FIT60" i="8"/>
  <c r="FIU60" i="8"/>
  <c r="FIV60" i="8"/>
  <c r="FIW60" i="8"/>
  <c r="FIX60" i="8"/>
  <c r="FIY60" i="8"/>
  <c r="FIZ60" i="8"/>
  <c r="FJA60" i="8"/>
  <c r="FJB60" i="8"/>
  <c r="FJC60" i="8"/>
  <c r="FJD60" i="8"/>
  <c r="FJE60" i="8"/>
  <c r="FJF60" i="8"/>
  <c r="FJG60" i="8"/>
  <c r="FJH60" i="8"/>
  <c r="FJI60" i="8"/>
  <c r="FJJ60" i="8"/>
  <c r="FJK60" i="8"/>
  <c r="FJL60" i="8"/>
  <c r="FJM60" i="8"/>
  <c r="FJN60" i="8"/>
  <c r="FJO60" i="8"/>
  <c r="FJP60" i="8"/>
  <c r="FJQ60" i="8"/>
  <c r="FJR60" i="8"/>
  <c r="FJS60" i="8"/>
  <c r="FJT60" i="8"/>
  <c r="FJU60" i="8"/>
  <c r="FJV60" i="8"/>
  <c r="FJW60" i="8"/>
  <c r="FJX60" i="8"/>
  <c r="FJY60" i="8"/>
  <c r="FJZ60" i="8"/>
  <c r="FKA60" i="8"/>
  <c r="FKB60" i="8"/>
  <c r="FKC60" i="8"/>
  <c r="FKD60" i="8"/>
  <c r="FKE60" i="8"/>
  <c r="FKF60" i="8"/>
  <c r="FKG60" i="8"/>
  <c r="FKH60" i="8"/>
  <c r="FKI60" i="8"/>
  <c r="FKJ60" i="8"/>
  <c r="FKK60" i="8"/>
  <c r="FKL60" i="8"/>
  <c r="FKM60" i="8"/>
  <c r="FKN60" i="8"/>
  <c r="FKO60" i="8"/>
  <c r="FKP60" i="8"/>
  <c r="FKQ60" i="8"/>
  <c r="FKR60" i="8"/>
  <c r="FKS60" i="8"/>
  <c r="FKT60" i="8"/>
  <c r="FKU60" i="8"/>
  <c r="FKV60" i="8"/>
  <c r="FKW60" i="8"/>
  <c r="FKX60" i="8"/>
  <c r="FKY60" i="8"/>
  <c r="FKZ60" i="8"/>
  <c r="FLA60" i="8"/>
  <c r="FLB60" i="8"/>
  <c r="FLC60" i="8"/>
  <c r="FLD60" i="8"/>
  <c r="FLE60" i="8"/>
  <c r="FLF60" i="8"/>
  <c r="FLG60" i="8"/>
  <c r="FLH60" i="8"/>
  <c r="FLI60" i="8"/>
  <c r="FLJ60" i="8"/>
  <c r="FLK60" i="8"/>
  <c r="FLL60" i="8"/>
  <c r="FLM60" i="8"/>
  <c r="FLN60" i="8"/>
  <c r="FLO60" i="8"/>
  <c r="FLP60" i="8"/>
  <c r="FLQ60" i="8"/>
  <c r="FLR60" i="8"/>
  <c r="FLS60" i="8"/>
  <c r="FLT60" i="8"/>
  <c r="FLU60" i="8"/>
  <c r="FLV60" i="8"/>
  <c r="FLW60" i="8"/>
  <c r="FLX60" i="8"/>
  <c r="FLY60" i="8"/>
  <c r="FLZ60" i="8"/>
  <c r="FMA60" i="8"/>
  <c r="FMB60" i="8"/>
  <c r="FMC60" i="8"/>
  <c r="FMD60" i="8"/>
  <c r="FME60" i="8"/>
  <c r="FMF60" i="8"/>
  <c r="FMG60" i="8"/>
  <c r="FMH60" i="8"/>
  <c r="FMI60" i="8"/>
  <c r="FMJ60" i="8"/>
  <c r="FMK60" i="8"/>
  <c r="FML60" i="8"/>
  <c r="FMM60" i="8"/>
  <c r="FMN60" i="8"/>
  <c r="FMO60" i="8"/>
  <c r="FMP60" i="8"/>
  <c r="FMQ60" i="8"/>
  <c r="FMR60" i="8"/>
  <c r="FMS60" i="8"/>
  <c r="FMT60" i="8"/>
  <c r="FMU60" i="8"/>
  <c r="FMV60" i="8"/>
  <c r="FMW60" i="8"/>
  <c r="FMX60" i="8"/>
  <c r="FMY60" i="8"/>
  <c r="FMZ60" i="8"/>
  <c r="FNA60" i="8"/>
  <c r="FNB60" i="8"/>
  <c r="FNC60" i="8"/>
  <c r="FND60" i="8"/>
  <c r="FNE60" i="8"/>
  <c r="FNF60" i="8"/>
  <c r="FNG60" i="8"/>
  <c r="FNH60" i="8"/>
  <c r="FNI60" i="8"/>
  <c r="FNJ60" i="8"/>
  <c r="FNK60" i="8"/>
  <c r="FNL60" i="8"/>
  <c r="FNM60" i="8"/>
  <c r="FNN60" i="8"/>
  <c r="FNO60" i="8"/>
  <c r="FNP60" i="8"/>
  <c r="FNQ60" i="8"/>
  <c r="FNR60" i="8"/>
  <c r="FNS60" i="8"/>
  <c r="FNT60" i="8"/>
  <c r="FNU60" i="8"/>
  <c r="FNV60" i="8"/>
  <c r="FNW60" i="8"/>
  <c r="FNX60" i="8"/>
  <c r="FNY60" i="8"/>
  <c r="FNZ60" i="8"/>
  <c r="FOA60" i="8"/>
  <c r="FOB60" i="8"/>
  <c r="FOC60" i="8"/>
  <c r="FOD60" i="8"/>
  <c r="FOE60" i="8"/>
  <c r="FOF60" i="8"/>
  <c r="FOG60" i="8"/>
  <c r="FOH60" i="8"/>
  <c r="FOI60" i="8"/>
  <c r="FOJ60" i="8"/>
  <c r="FOK60" i="8"/>
  <c r="FOL60" i="8"/>
  <c r="FOM60" i="8"/>
  <c r="FON60" i="8"/>
  <c r="FOO60" i="8"/>
  <c r="FOP60" i="8"/>
  <c r="FOQ60" i="8"/>
  <c r="FOR60" i="8"/>
  <c r="FOS60" i="8"/>
  <c r="FOT60" i="8"/>
  <c r="FOU60" i="8"/>
  <c r="FOV60" i="8"/>
  <c r="FOW60" i="8"/>
  <c r="FOX60" i="8"/>
  <c r="FOY60" i="8"/>
  <c r="FOZ60" i="8"/>
  <c r="FPA60" i="8"/>
  <c r="FPB60" i="8"/>
  <c r="FPC60" i="8"/>
  <c r="FPD60" i="8"/>
  <c r="FPE60" i="8"/>
  <c r="FPF60" i="8"/>
  <c r="FPG60" i="8"/>
  <c r="FPH60" i="8"/>
  <c r="FPI60" i="8"/>
  <c r="FPJ60" i="8"/>
  <c r="FPK60" i="8"/>
  <c r="FPL60" i="8"/>
  <c r="FPM60" i="8"/>
  <c r="FPN60" i="8"/>
  <c r="FPO60" i="8"/>
  <c r="FPP60" i="8"/>
  <c r="FPQ60" i="8"/>
  <c r="FPR60" i="8"/>
  <c r="FPS60" i="8"/>
  <c r="FPT60" i="8"/>
  <c r="FPU60" i="8"/>
  <c r="FPV60" i="8"/>
  <c r="FPW60" i="8"/>
  <c r="FPX60" i="8"/>
  <c r="FPY60" i="8"/>
  <c r="FPZ60" i="8"/>
  <c r="FQA60" i="8"/>
  <c r="FQB60" i="8"/>
  <c r="FQC60" i="8"/>
  <c r="FQD60" i="8"/>
  <c r="FQE60" i="8"/>
  <c r="FQF60" i="8"/>
  <c r="FQG60" i="8"/>
  <c r="FQH60" i="8"/>
  <c r="FQI60" i="8"/>
  <c r="FQJ60" i="8"/>
  <c r="FQK60" i="8"/>
  <c r="FQL60" i="8"/>
  <c r="FQM60" i="8"/>
  <c r="FQN60" i="8"/>
  <c r="FQO60" i="8"/>
  <c r="FQP60" i="8"/>
  <c r="FQQ60" i="8"/>
  <c r="FQR60" i="8"/>
  <c r="FQS60" i="8"/>
  <c r="FQT60" i="8"/>
  <c r="FQU60" i="8"/>
  <c r="FQV60" i="8"/>
  <c r="FQW60" i="8"/>
  <c r="FQX60" i="8"/>
  <c r="FQY60" i="8"/>
  <c r="FQZ60" i="8"/>
  <c r="FRA60" i="8"/>
  <c r="FRB60" i="8"/>
  <c r="FRC60" i="8"/>
  <c r="FRD60" i="8"/>
  <c r="FRE60" i="8"/>
  <c r="FRF60" i="8"/>
  <c r="FRG60" i="8"/>
  <c r="FRH60" i="8"/>
  <c r="FRI60" i="8"/>
  <c r="FRJ60" i="8"/>
  <c r="FRK60" i="8"/>
  <c r="FRL60" i="8"/>
  <c r="FRM60" i="8"/>
  <c r="FRN60" i="8"/>
  <c r="FRO60" i="8"/>
  <c r="FRP60" i="8"/>
  <c r="FRQ60" i="8"/>
  <c r="FRR60" i="8"/>
  <c r="FRS60" i="8"/>
  <c r="FRT60" i="8"/>
  <c r="FRU60" i="8"/>
  <c r="FRV60" i="8"/>
  <c r="FRW60" i="8"/>
  <c r="FRX60" i="8"/>
  <c r="FRY60" i="8"/>
  <c r="FRZ60" i="8"/>
  <c r="FSA60" i="8"/>
  <c r="FSB60" i="8"/>
  <c r="FSC60" i="8"/>
  <c r="FSD60" i="8"/>
  <c r="FSE60" i="8"/>
  <c r="FSF60" i="8"/>
  <c r="FSG60" i="8"/>
  <c r="FSH60" i="8"/>
  <c r="FSI60" i="8"/>
  <c r="FSJ60" i="8"/>
  <c r="FSK60" i="8"/>
  <c r="FSL60" i="8"/>
  <c r="FSM60" i="8"/>
  <c r="FSN60" i="8"/>
  <c r="FSO60" i="8"/>
  <c r="FSP60" i="8"/>
  <c r="FSQ60" i="8"/>
  <c r="FSR60" i="8"/>
  <c r="FSS60" i="8"/>
  <c r="FST60" i="8"/>
  <c r="FSU60" i="8"/>
  <c r="FSV60" i="8"/>
  <c r="FSW60" i="8"/>
  <c r="FSX60" i="8"/>
  <c r="FSY60" i="8"/>
  <c r="FSZ60" i="8"/>
  <c r="FTA60" i="8"/>
  <c r="FTB60" i="8"/>
  <c r="FTC60" i="8"/>
  <c r="FTD60" i="8"/>
  <c r="FTE60" i="8"/>
  <c r="FTF60" i="8"/>
  <c r="FTG60" i="8"/>
  <c r="FTH60" i="8"/>
  <c r="FTI60" i="8"/>
  <c r="FTJ60" i="8"/>
  <c r="FTK60" i="8"/>
  <c r="FTL60" i="8"/>
  <c r="FTM60" i="8"/>
  <c r="FTN60" i="8"/>
  <c r="FTO60" i="8"/>
  <c r="FTP60" i="8"/>
  <c r="FTQ60" i="8"/>
  <c r="FTR60" i="8"/>
  <c r="FTS60" i="8"/>
  <c r="FTT60" i="8"/>
  <c r="FTU60" i="8"/>
  <c r="FTV60" i="8"/>
  <c r="FTW60" i="8"/>
  <c r="FTX60" i="8"/>
  <c r="FTY60" i="8"/>
  <c r="FTZ60" i="8"/>
  <c r="FUA60" i="8"/>
  <c r="FUB60" i="8"/>
  <c r="FUC60" i="8"/>
  <c r="FUD60" i="8"/>
  <c r="FUE60" i="8"/>
  <c r="FUF60" i="8"/>
  <c r="FUG60" i="8"/>
  <c r="FUH60" i="8"/>
  <c r="FUI60" i="8"/>
  <c r="FUJ60" i="8"/>
  <c r="FUK60" i="8"/>
  <c r="FUL60" i="8"/>
  <c r="FUM60" i="8"/>
  <c r="FUN60" i="8"/>
  <c r="FUO60" i="8"/>
  <c r="FUP60" i="8"/>
  <c r="FUQ60" i="8"/>
  <c r="FUR60" i="8"/>
  <c r="FUS60" i="8"/>
  <c r="FUT60" i="8"/>
  <c r="FUU60" i="8"/>
  <c r="FUV60" i="8"/>
  <c r="FUW60" i="8"/>
  <c r="FUX60" i="8"/>
  <c r="FUY60" i="8"/>
  <c r="FUZ60" i="8"/>
  <c r="FVA60" i="8"/>
  <c r="FVB60" i="8"/>
  <c r="FVC60" i="8"/>
  <c r="FVD60" i="8"/>
  <c r="FVE60" i="8"/>
  <c r="FVF60" i="8"/>
  <c r="FVG60" i="8"/>
  <c r="FVH60" i="8"/>
  <c r="FVI60" i="8"/>
  <c r="FVJ60" i="8"/>
  <c r="FVK60" i="8"/>
  <c r="FVL60" i="8"/>
  <c r="FVM60" i="8"/>
  <c r="FVN60" i="8"/>
  <c r="FVO60" i="8"/>
  <c r="FVP60" i="8"/>
  <c r="FVQ60" i="8"/>
  <c r="FVR60" i="8"/>
  <c r="FVS60" i="8"/>
  <c r="FVT60" i="8"/>
  <c r="FVU60" i="8"/>
  <c r="FVV60" i="8"/>
  <c r="FVW60" i="8"/>
  <c r="FVX60" i="8"/>
  <c r="FVY60" i="8"/>
  <c r="FVZ60" i="8"/>
  <c r="FWA60" i="8"/>
  <c r="FWB60" i="8"/>
  <c r="FWC60" i="8"/>
  <c r="FWD60" i="8"/>
  <c r="FWE60" i="8"/>
  <c r="FWF60" i="8"/>
  <c r="FWG60" i="8"/>
  <c r="FWH60" i="8"/>
  <c r="FWI60" i="8"/>
  <c r="FWJ60" i="8"/>
  <c r="FWK60" i="8"/>
  <c r="FWL60" i="8"/>
  <c r="FWM60" i="8"/>
  <c r="FWN60" i="8"/>
  <c r="FWO60" i="8"/>
  <c r="FWP60" i="8"/>
  <c r="FWQ60" i="8"/>
  <c r="FWR60" i="8"/>
  <c r="FWS60" i="8"/>
  <c r="FWT60" i="8"/>
  <c r="FWU60" i="8"/>
  <c r="FWV60" i="8"/>
  <c r="FWW60" i="8"/>
  <c r="FWX60" i="8"/>
  <c r="FWY60" i="8"/>
  <c r="FWZ60" i="8"/>
  <c r="FXA60" i="8"/>
  <c r="FXB60" i="8"/>
  <c r="FXC60" i="8"/>
  <c r="FXD60" i="8"/>
  <c r="FXE60" i="8"/>
  <c r="FXF60" i="8"/>
  <c r="FXG60" i="8"/>
  <c r="FXH60" i="8"/>
  <c r="FXI60" i="8"/>
  <c r="FXJ60" i="8"/>
  <c r="FXK60" i="8"/>
  <c r="FXL60" i="8"/>
  <c r="FXM60" i="8"/>
  <c r="FXN60" i="8"/>
  <c r="FXO60" i="8"/>
  <c r="FXP60" i="8"/>
  <c r="FXQ60" i="8"/>
  <c r="FXR60" i="8"/>
  <c r="FXS60" i="8"/>
  <c r="FXT60" i="8"/>
  <c r="FXU60" i="8"/>
  <c r="FXV60" i="8"/>
  <c r="FXW60" i="8"/>
  <c r="FXX60" i="8"/>
  <c r="FXY60" i="8"/>
  <c r="FXZ60" i="8"/>
  <c r="FYA60" i="8"/>
  <c r="FYB60" i="8"/>
  <c r="FYC60" i="8"/>
  <c r="FYD60" i="8"/>
  <c r="FYE60" i="8"/>
  <c r="FYF60" i="8"/>
  <c r="FYG60" i="8"/>
  <c r="FYH60" i="8"/>
  <c r="FYI60" i="8"/>
  <c r="FYJ60" i="8"/>
  <c r="FYK60" i="8"/>
  <c r="FYL60" i="8"/>
  <c r="FYM60" i="8"/>
  <c r="FYN60" i="8"/>
  <c r="FYO60" i="8"/>
  <c r="FYP60" i="8"/>
  <c r="FYQ60" i="8"/>
  <c r="FYR60" i="8"/>
  <c r="FYS60" i="8"/>
  <c r="FYT60" i="8"/>
  <c r="FYU60" i="8"/>
  <c r="FYV60" i="8"/>
  <c r="FYW60" i="8"/>
  <c r="FYX60" i="8"/>
  <c r="FYY60" i="8"/>
  <c r="FYZ60" i="8"/>
  <c r="FZA60" i="8"/>
  <c r="FZB60" i="8"/>
  <c r="FZC60" i="8"/>
  <c r="FZD60" i="8"/>
  <c r="FZE60" i="8"/>
  <c r="FZF60" i="8"/>
  <c r="FZG60" i="8"/>
  <c r="FZH60" i="8"/>
  <c r="FZI60" i="8"/>
  <c r="FZJ60" i="8"/>
  <c r="FZK60" i="8"/>
  <c r="FZL60" i="8"/>
  <c r="FZM60" i="8"/>
  <c r="FZN60" i="8"/>
  <c r="FZO60" i="8"/>
  <c r="FZP60" i="8"/>
  <c r="FZQ60" i="8"/>
  <c r="FZR60" i="8"/>
  <c r="FZS60" i="8"/>
  <c r="FZT60" i="8"/>
  <c r="FZU60" i="8"/>
  <c r="FZV60" i="8"/>
  <c r="FZW60" i="8"/>
  <c r="FZX60" i="8"/>
  <c r="FZY60" i="8"/>
  <c r="FZZ60" i="8"/>
  <c r="GAA60" i="8"/>
  <c r="GAB60" i="8"/>
  <c r="GAC60" i="8"/>
  <c r="GAD60" i="8"/>
  <c r="GAE60" i="8"/>
  <c r="GAF60" i="8"/>
  <c r="GAG60" i="8"/>
  <c r="GAH60" i="8"/>
  <c r="GAI60" i="8"/>
  <c r="GAJ60" i="8"/>
  <c r="GAK60" i="8"/>
  <c r="GAL60" i="8"/>
  <c r="GAM60" i="8"/>
  <c r="GAN60" i="8"/>
  <c r="GAO60" i="8"/>
  <c r="GAP60" i="8"/>
  <c r="GAQ60" i="8"/>
  <c r="GAR60" i="8"/>
  <c r="GAS60" i="8"/>
  <c r="GAT60" i="8"/>
  <c r="GAU60" i="8"/>
  <c r="GAV60" i="8"/>
  <c r="GAW60" i="8"/>
  <c r="GAX60" i="8"/>
  <c r="GAY60" i="8"/>
  <c r="GAZ60" i="8"/>
  <c r="GBA60" i="8"/>
  <c r="GBB60" i="8"/>
  <c r="GBC60" i="8"/>
  <c r="GBD60" i="8"/>
  <c r="GBE60" i="8"/>
  <c r="GBF60" i="8"/>
  <c r="GBG60" i="8"/>
  <c r="GBH60" i="8"/>
  <c r="GBI60" i="8"/>
  <c r="GBJ60" i="8"/>
  <c r="GBK60" i="8"/>
  <c r="GBL60" i="8"/>
  <c r="GBM60" i="8"/>
  <c r="GBN60" i="8"/>
  <c r="GBO60" i="8"/>
  <c r="GBP60" i="8"/>
  <c r="GBQ60" i="8"/>
  <c r="GBR60" i="8"/>
  <c r="GBS60" i="8"/>
  <c r="GBT60" i="8"/>
  <c r="GBU60" i="8"/>
  <c r="GBV60" i="8"/>
  <c r="GBW60" i="8"/>
  <c r="GBX60" i="8"/>
  <c r="GBY60" i="8"/>
  <c r="GBZ60" i="8"/>
  <c r="GCA60" i="8"/>
  <c r="GCB60" i="8"/>
  <c r="GCC60" i="8"/>
  <c r="GCD60" i="8"/>
  <c r="GCE60" i="8"/>
  <c r="GCF60" i="8"/>
  <c r="GCG60" i="8"/>
  <c r="GCH60" i="8"/>
  <c r="GCI60" i="8"/>
  <c r="GCJ60" i="8"/>
  <c r="GCK60" i="8"/>
  <c r="GCL60" i="8"/>
  <c r="GCM60" i="8"/>
  <c r="GCN60" i="8"/>
  <c r="GCO60" i="8"/>
  <c r="GCP60" i="8"/>
  <c r="GCQ60" i="8"/>
  <c r="GCR60" i="8"/>
  <c r="GCS60" i="8"/>
  <c r="GCT60" i="8"/>
  <c r="GCU60" i="8"/>
  <c r="GCV60" i="8"/>
  <c r="GCW60" i="8"/>
  <c r="GCX60" i="8"/>
  <c r="GCY60" i="8"/>
  <c r="GCZ60" i="8"/>
  <c r="GDA60" i="8"/>
  <c r="GDB60" i="8"/>
  <c r="GDC60" i="8"/>
  <c r="GDD60" i="8"/>
  <c r="GDE60" i="8"/>
  <c r="GDF60" i="8"/>
  <c r="GDG60" i="8"/>
  <c r="GDH60" i="8"/>
  <c r="GDI60" i="8"/>
  <c r="GDJ60" i="8"/>
  <c r="GDK60" i="8"/>
  <c r="GDL60" i="8"/>
  <c r="GDM60" i="8"/>
  <c r="GDN60" i="8"/>
  <c r="GDO60" i="8"/>
  <c r="GDP60" i="8"/>
  <c r="GDQ60" i="8"/>
  <c r="GDR60" i="8"/>
  <c r="GDS60" i="8"/>
  <c r="GDT60" i="8"/>
  <c r="GDU60" i="8"/>
  <c r="GDV60" i="8"/>
  <c r="GDW60" i="8"/>
  <c r="GDX60" i="8"/>
  <c r="GDY60" i="8"/>
  <c r="GDZ60" i="8"/>
  <c r="GEA60" i="8"/>
  <c r="GEB60" i="8"/>
  <c r="GEC60" i="8"/>
  <c r="GED60" i="8"/>
  <c r="GEE60" i="8"/>
  <c r="GEF60" i="8"/>
  <c r="GEG60" i="8"/>
  <c r="GEH60" i="8"/>
  <c r="GEI60" i="8"/>
  <c r="GEJ60" i="8"/>
  <c r="GEK60" i="8"/>
  <c r="GEL60" i="8"/>
  <c r="GEM60" i="8"/>
  <c r="GEN60" i="8"/>
  <c r="GEO60" i="8"/>
  <c r="GEP60" i="8"/>
  <c r="GEQ60" i="8"/>
  <c r="GER60" i="8"/>
  <c r="GES60" i="8"/>
  <c r="GET60" i="8"/>
  <c r="GEU60" i="8"/>
  <c r="GEV60" i="8"/>
  <c r="GEW60" i="8"/>
  <c r="GEX60" i="8"/>
  <c r="GEY60" i="8"/>
  <c r="GEZ60" i="8"/>
  <c r="GFA60" i="8"/>
  <c r="GFB60" i="8"/>
  <c r="GFC60" i="8"/>
  <c r="GFD60" i="8"/>
  <c r="GFE60" i="8"/>
  <c r="GFF60" i="8"/>
  <c r="GFG60" i="8"/>
  <c r="GFH60" i="8"/>
  <c r="GFI60" i="8"/>
  <c r="GFJ60" i="8"/>
  <c r="GFK60" i="8"/>
  <c r="GFL60" i="8"/>
  <c r="GFM60" i="8"/>
  <c r="GFN60" i="8"/>
  <c r="GFO60" i="8"/>
  <c r="GFP60" i="8"/>
  <c r="GFQ60" i="8"/>
  <c r="GFR60" i="8"/>
  <c r="GFS60" i="8"/>
  <c r="GFT60" i="8"/>
  <c r="GFU60" i="8"/>
  <c r="GFV60" i="8"/>
  <c r="GFW60" i="8"/>
  <c r="GFX60" i="8"/>
  <c r="GFY60" i="8"/>
  <c r="GFZ60" i="8"/>
  <c r="GGA60" i="8"/>
  <c r="GGB60" i="8"/>
  <c r="GGC60" i="8"/>
  <c r="GGD60" i="8"/>
  <c r="GGE60" i="8"/>
  <c r="GGF60" i="8"/>
  <c r="GGG60" i="8"/>
  <c r="GGH60" i="8"/>
  <c r="GGI60" i="8"/>
  <c r="GGJ60" i="8"/>
  <c r="GGK60" i="8"/>
  <c r="GGL60" i="8"/>
  <c r="GGM60" i="8"/>
  <c r="GGN60" i="8"/>
  <c r="GGO60" i="8"/>
  <c r="GGP60" i="8"/>
  <c r="GGQ60" i="8"/>
  <c r="GGR60" i="8"/>
  <c r="GGS60" i="8"/>
  <c r="GGT60" i="8"/>
  <c r="GGU60" i="8"/>
  <c r="GGV60" i="8"/>
  <c r="GGW60" i="8"/>
  <c r="GGX60" i="8"/>
  <c r="GGY60" i="8"/>
  <c r="GGZ60" i="8"/>
  <c r="GHA60" i="8"/>
  <c r="GHB60" i="8"/>
  <c r="GHC60" i="8"/>
  <c r="GHD60" i="8"/>
  <c r="GHE60" i="8"/>
  <c r="GHF60" i="8"/>
  <c r="GHG60" i="8"/>
  <c r="GHH60" i="8"/>
  <c r="GHI60" i="8"/>
  <c r="GHJ60" i="8"/>
  <c r="GHK60" i="8"/>
  <c r="GHL60" i="8"/>
  <c r="GHM60" i="8"/>
  <c r="GHN60" i="8"/>
  <c r="GHO60" i="8"/>
  <c r="GHP60" i="8"/>
  <c r="GHQ60" i="8"/>
  <c r="GHR60" i="8"/>
  <c r="GHS60" i="8"/>
  <c r="GHT60" i="8"/>
  <c r="GHU60" i="8"/>
  <c r="GHV60" i="8"/>
  <c r="GHW60" i="8"/>
  <c r="GHX60" i="8"/>
  <c r="GHY60" i="8"/>
  <c r="GHZ60" i="8"/>
  <c r="GIA60" i="8"/>
  <c r="GIB60" i="8"/>
  <c r="GIC60" i="8"/>
  <c r="GID60" i="8"/>
  <c r="GIE60" i="8"/>
  <c r="GIF60" i="8"/>
  <c r="GIG60" i="8"/>
  <c r="GIH60" i="8"/>
  <c r="GII60" i="8"/>
  <c r="GIJ60" i="8"/>
  <c r="GIK60" i="8"/>
  <c r="GIL60" i="8"/>
  <c r="GIM60" i="8"/>
  <c r="GIN60" i="8"/>
  <c r="GIO60" i="8"/>
  <c r="GIP60" i="8"/>
  <c r="GIQ60" i="8"/>
  <c r="GIR60" i="8"/>
  <c r="GIS60" i="8"/>
  <c r="GIT60" i="8"/>
  <c r="GIU60" i="8"/>
  <c r="GIV60" i="8"/>
  <c r="GIW60" i="8"/>
  <c r="GIX60" i="8"/>
  <c r="GIY60" i="8"/>
  <c r="GIZ60" i="8"/>
  <c r="GJA60" i="8"/>
  <c r="GJB60" i="8"/>
  <c r="GJC60" i="8"/>
  <c r="GJD60" i="8"/>
  <c r="GJE60" i="8"/>
  <c r="GJF60" i="8"/>
  <c r="GJG60" i="8"/>
  <c r="GJH60" i="8"/>
  <c r="GJI60" i="8"/>
  <c r="GJJ60" i="8"/>
  <c r="GJK60" i="8"/>
  <c r="GJL60" i="8"/>
  <c r="GJM60" i="8"/>
  <c r="GJN60" i="8"/>
  <c r="GJO60" i="8"/>
  <c r="GJP60" i="8"/>
  <c r="GJQ60" i="8"/>
  <c r="GJR60" i="8"/>
  <c r="GJS60" i="8"/>
  <c r="GJT60" i="8"/>
  <c r="GJU60" i="8"/>
  <c r="GJV60" i="8"/>
  <c r="GJW60" i="8"/>
  <c r="GJX60" i="8"/>
  <c r="GJY60" i="8"/>
  <c r="GJZ60" i="8"/>
  <c r="GKA60" i="8"/>
  <c r="GKB60" i="8"/>
  <c r="GKC60" i="8"/>
  <c r="GKD60" i="8"/>
  <c r="GKE60" i="8"/>
  <c r="GKF60" i="8"/>
  <c r="GKG60" i="8"/>
  <c r="GKH60" i="8"/>
  <c r="GKI60" i="8"/>
  <c r="GKJ60" i="8"/>
  <c r="GKK60" i="8"/>
  <c r="GKL60" i="8"/>
  <c r="GKM60" i="8"/>
  <c r="GKN60" i="8"/>
  <c r="GKO60" i="8"/>
  <c r="GKP60" i="8"/>
  <c r="GKQ60" i="8"/>
  <c r="GKR60" i="8"/>
  <c r="GKS60" i="8"/>
  <c r="GKT60" i="8"/>
  <c r="GKU60" i="8"/>
  <c r="GKV60" i="8"/>
  <c r="GKW60" i="8"/>
  <c r="GKX60" i="8"/>
  <c r="GKY60" i="8"/>
  <c r="GKZ60" i="8"/>
  <c r="GLA60" i="8"/>
  <c r="GLB60" i="8"/>
  <c r="GLC60" i="8"/>
  <c r="GLD60" i="8"/>
  <c r="GLE60" i="8"/>
  <c r="GLF60" i="8"/>
  <c r="GLG60" i="8"/>
  <c r="GLH60" i="8"/>
  <c r="GLI60" i="8"/>
  <c r="GLJ60" i="8"/>
  <c r="GLK60" i="8"/>
  <c r="GLL60" i="8"/>
  <c r="GLM60" i="8"/>
  <c r="GLN60" i="8"/>
  <c r="GLO60" i="8"/>
  <c r="GLP60" i="8"/>
  <c r="GLQ60" i="8"/>
  <c r="GLR60" i="8"/>
  <c r="GLS60" i="8"/>
  <c r="GLT60" i="8"/>
  <c r="GLU60" i="8"/>
  <c r="GLV60" i="8"/>
  <c r="GLW60" i="8"/>
  <c r="GLX60" i="8"/>
  <c r="GLY60" i="8"/>
  <c r="GLZ60" i="8"/>
  <c r="GMA60" i="8"/>
  <c r="GMB60" i="8"/>
  <c r="GMC60" i="8"/>
  <c r="GMD60" i="8"/>
  <c r="GME60" i="8"/>
  <c r="GMF60" i="8"/>
  <c r="GMG60" i="8"/>
  <c r="GMH60" i="8"/>
  <c r="GMI60" i="8"/>
  <c r="GMJ60" i="8"/>
  <c r="GMK60" i="8"/>
  <c r="GML60" i="8"/>
  <c r="GMM60" i="8"/>
  <c r="GMN60" i="8"/>
  <c r="GMO60" i="8"/>
  <c r="GMP60" i="8"/>
  <c r="GMQ60" i="8"/>
  <c r="GMR60" i="8"/>
  <c r="GMS60" i="8"/>
  <c r="GMT60" i="8"/>
  <c r="GMU60" i="8"/>
  <c r="GMV60" i="8"/>
  <c r="GMW60" i="8"/>
  <c r="GMX60" i="8"/>
  <c r="GMY60" i="8"/>
  <c r="GMZ60" i="8"/>
  <c r="GNA60" i="8"/>
  <c r="GNB60" i="8"/>
  <c r="GNC60" i="8"/>
  <c r="GND60" i="8"/>
  <c r="GNE60" i="8"/>
  <c r="GNF60" i="8"/>
  <c r="GNG60" i="8"/>
  <c r="GNH60" i="8"/>
  <c r="GNI60" i="8"/>
  <c r="GNJ60" i="8"/>
  <c r="GNK60" i="8"/>
  <c r="GNL60" i="8"/>
  <c r="GNM60" i="8"/>
  <c r="GNN60" i="8"/>
  <c r="GNO60" i="8"/>
  <c r="GNP60" i="8"/>
  <c r="GNQ60" i="8"/>
  <c r="GNR60" i="8"/>
  <c r="GNS60" i="8"/>
  <c r="GNT60" i="8"/>
  <c r="GNU60" i="8"/>
  <c r="GNV60" i="8"/>
  <c r="GNW60" i="8"/>
  <c r="GNX60" i="8"/>
  <c r="GNY60" i="8"/>
  <c r="GNZ60" i="8"/>
  <c r="GOA60" i="8"/>
  <c r="GOB60" i="8"/>
  <c r="GOC60" i="8"/>
  <c r="GOD60" i="8"/>
  <c r="GOE60" i="8"/>
  <c r="GOF60" i="8"/>
  <c r="GOG60" i="8"/>
  <c r="GOH60" i="8"/>
  <c r="GOI60" i="8"/>
  <c r="GOJ60" i="8"/>
  <c r="GOK60" i="8"/>
  <c r="GOL60" i="8"/>
  <c r="GOM60" i="8"/>
  <c r="GON60" i="8"/>
  <c r="GOO60" i="8"/>
  <c r="GOP60" i="8"/>
  <c r="GOQ60" i="8"/>
  <c r="GOR60" i="8"/>
  <c r="GOS60" i="8"/>
  <c r="GOT60" i="8"/>
  <c r="GOU60" i="8"/>
  <c r="GOV60" i="8"/>
  <c r="GOW60" i="8"/>
  <c r="GOX60" i="8"/>
  <c r="GOY60" i="8"/>
  <c r="GOZ60" i="8"/>
  <c r="GPA60" i="8"/>
  <c r="GPB60" i="8"/>
  <c r="GPC60" i="8"/>
  <c r="GPD60" i="8"/>
  <c r="GPE60" i="8"/>
  <c r="GPF60" i="8"/>
  <c r="GPG60" i="8"/>
  <c r="GPH60" i="8"/>
  <c r="GPI60" i="8"/>
  <c r="GPJ60" i="8"/>
  <c r="GPK60" i="8"/>
  <c r="GPL60" i="8"/>
  <c r="GPM60" i="8"/>
  <c r="GPN60" i="8"/>
  <c r="GPO60" i="8"/>
  <c r="GPP60" i="8"/>
  <c r="GPQ60" i="8"/>
  <c r="GPR60" i="8"/>
  <c r="GPS60" i="8"/>
  <c r="GPT60" i="8"/>
  <c r="GPU60" i="8"/>
  <c r="GPV60" i="8"/>
  <c r="GPW60" i="8"/>
  <c r="GPX60" i="8"/>
  <c r="GPY60" i="8"/>
  <c r="GPZ60" i="8"/>
  <c r="GQA60" i="8"/>
  <c r="GQB60" i="8"/>
  <c r="GQC60" i="8"/>
  <c r="GQD60" i="8"/>
  <c r="GQE60" i="8"/>
  <c r="GQF60" i="8"/>
  <c r="GQG60" i="8"/>
  <c r="GQH60" i="8"/>
  <c r="GQI60" i="8"/>
  <c r="GQJ60" i="8"/>
  <c r="GQK60" i="8"/>
  <c r="GQL60" i="8"/>
  <c r="GQM60" i="8"/>
  <c r="GQN60" i="8"/>
  <c r="GQO60" i="8"/>
  <c r="GQP60" i="8"/>
  <c r="GQQ60" i="8"/>
  <c r="GQR60" i="8"/>
  <c r="GQS60" i="8"/>
  <c r="GQT60" i="8"/>
  <c r="GQU60" i="8"/>
  <c r="GQV60" i="8"/>
  <c r="GQW60" i="8"/>
  <c r="GQX60" i="8"/>
  <c r="GQY60" i="8"/>
  <c r="GQZ60" i="8"/>
  <c r="GRA60" i="8"/>
  <c r="GRB60" i="8"/>
  <c r="GRC60" i="8"/>
  <c r="GRD60" i="8"/>
  <c r="GRE60" i="8"/>
  <c r="GRF60" i="8"/>
  <c r="GRG60" i="8"/>
  <c r="GRH60" i="8"/>
  <c r="GRI60" i="8"/>
  <c r="GRJ60" i="8"/>
  <c r="GRK60" i="8"/>
  <c r="GRL60" i="8"/>
  <c r="GRM60" i="8"/>
  <c r="GRN60" i="8"/>
  <c r="GRO60" i="8"/>
  <c r="GRP60" i="8"/>
  <c r="GRQ60" i="8"/>
  <c r="GRR60" i="8"/>
  <c r="GRS60" i="8"/>
  <c r="GRT60" i="8"/>
  <c r="GRU60" i="8"/>
  <c r="GRV60" i="8"/>
  <c r="GRW60" i="8"/>
  <c r="GRX60" i="8"/>
  <c r="GRY60" i="8"/>
  <c r="GRZ60" i="8"/>
  <c r="GSA60" i="8"/>
  <c r="GSB60" i="8"/>
  <c r="GSC60" i="8"/>
  <c r="GSD60" i="8"/>
  <c r="GSE60" i="8"/>
  <c r="GSF60" i="8"/>
  <c r="GSG60" i="8"/>
  <c r="GSH60" i="8"/>
  <c r="GSI60" i="8"/>
  <c r="GSJ60" i="8"/>
  <c r="GSK60" i="8"/>
  <c r="GSL60" i="8"/>
  <c r="GSM60" i="8"/>
  <c r="GSN60" i="8"/>
  <c r="GSO60" i="8"/>
  <c r="GSP60" i="8"/>
  <c r="GSQ60" i="8"/>
  <c r="GSR60" i="8"/>
  <c r="GSS60" i="8"/>
  <c r="GST60" i="8"/>
  <c r="GSU60" i="8"/>
  <c r="GSV60" i="8"/>
  <c r="GSW60" i="8"/>
  <c r="GSX60" i="8"/>
  <c r="GSY60" i="8"/>
  <c r="GSZ60" i="8"/>
  <c r="GTA60" i="8"/>
  <c r="GTB60" i="8"/>
  <c r="GTC60" i="8"/>
  <c r="GTD60" i="8"/>
  <c r="GTE60" i="8"/>
  <c r="GTF60" i="8"/>
  <c r="GTG60" i="8"/>
  <c r="GTH60" i="8"/>
  <c r="GTI60" i="8"/>
  <c r="GTJ60" i="8"/>
  <c r="GTK60" i="8"/>
  <c r="GTL60" i="8"/>
  <c r="GTM60" i="8"/>
  <c r="GTN60" i="8"/>
  <c r="GTO60" i="8"/>
  <c r="GTP60" i="8"/>
  <c r="GTQ60" i="8"/>
  <c r="GTR60" i="8"/>
  <c r="GTS60" i="8"/>
  <c r="GTT60" i="8"/>
  <c r="GTU60" i="8"/>
  <c r="GTV60" i="8"/>
  <c r="GTW60" i="8"/>
  <c r="GTX60" i="8"/>
  <c r="GTY60" i="8"/>
  <c r="GTZ60" i="8"/>
  <c r="GUA60" i="8"/>
  <c r="GUB60" i="8"/>
  <c r="GUC60" i="8"/>
  <c r="GUD60" i="8"/>
  <c r="GUE60" i="8"/>
  <c r="GUF60" i="8"/>
  <c r="GUG60" i="8"/>
  <c r="GUH60" i="8"/>
  <c r="GUI60" i="8"/>
  <c r="GUJ60" i="8"/>
  <c r="GUK60" i="8"/>
  <c r="GUL60" i="8"/>
  <c r="GUM60" i="8"/>
  <c r="GUN60" i="8"/>
  <c r="GUO60" i="8"/>
  <c r="GUP60" i="8"/>
  <c r="GUQ60" i="8"/>
  <c r="GUR60" i="8"/>
  <c r="GUS60" i="8"/>
  <c r="GUT60" i="8"/>
  <c r="GUU60" i="8"/>
  <c r="GUV60" i="8"/>
  <c r="GUW60" i="8"/>
  <c r="GUX60" i="8"/>
  <c r="GUY60" i="8"/>
  <c r="GUZ60" i="8"/>
  <c r="GVA60" i="8"/>
  <c r="GVB60" i="8"/>
  <c r="GVC60" i="8"/>
  <c r="GVD60" i="8"/>
  <c r="GVE60" i="8"/>
  <c r="GVF60" i="8"/>
  <c r="GVG60" i="8"/>
  <c r="GVH60" i="8"/>
  <c r="GVI60" i="8"/>
  <c r="GVJ60" i="8"/>
  <c r="GVK60" i="8"/>
  <c r="GVL60" i="8"/>
  <c r="GVM60" i="8"/>
  <c r="GVN60" i="8"/>
  <c r="GVO60" i="8"/>
  <c r="GVP60" i="8"/>
  <c r="GVQ60" i="8"/>
  <c r="GVR60" i="8"/>
  <c r="GVS60" i="8"/>
  <c r="GVT60" i="8"/>
  <c r="GVU60" i="8"/>
  <c r="GVV60" i="8"/>
  <c r="GVW60" i="8"/>
  <c r="GVX60" i="8"/>
  <c r="GVY60" i="8"/>
  <c r="GVZ60" i="8"/>
  <c r="GWA60" i="8"/>
  <c r="GWB60" i="8"/>
  <c r="GWC60" i="8"/>
  <c r="GWD60" i="8"/>
  <c r="GWE60" i="8"/>
  <c r="GWF60" i="8"/>
  <c r="GWG60" i="8"/>
  <c r="GWH60" i="8"/>
  <c r="GWI60" i="8"/>
  <c r="GWJ60" i="8"/>
  <c r="GWK60" i="8"/>
  <c r="GWL60" i="8"/>
  <c r="GWM60" i="8"/>
  <c r="GWN60" i="8"/>
  <c r="GWO60" i="8"/>
  <c r="GWP60" i="8"/>
  <c r="GWQ60" i="8"/>
  <c r="GWR60" i="8"/>
  <c r="GWS60" i="8"/>
  <c r="GWT60" i="8"/>
  <c r="GWU60" i="8"/>
  <c r="GWV60" i="8"/>
  <c r="GWW60" i="8"/>
  <c r="GWX60" i="8"/>
  <c r="GWY60" i="8"/>
  <c r="GWZ60" i="8"/>
  <c r="GXA60" i="8"/>
  <c r="GXB60" i="8"/>
  <c r="GXC60" i="8"/>
  <c r="GXD60" i="8"/>
  <c r="GXE60" i="8"/>
  <c r="GXF60" i="8"/>
  <c r="GXG60" i="8"/>
  <c r="GXH60" i="8"/>
  <c r="GXI60" i="8"/>
  <c r="GXJ60" i="8"/>
  <c r="GXK60" i="8"/>
  <c r="GXL60" i="8"/>
  <c r="GXM60" i="8"/>
  <c r="GXN60" i="8"/>
  <c r="GXO60" i="8"/>
  <c r="GXP60" i="8"/>
  <c r="GXQ60" i="8"/>
  <c r="GXR60" i="8"/>
  <c r="GXS60" i="8"/>
  <c r="GXT60" i="8"/>
  <c r="GXU60" i="8"/>
  <c r="GXV60" i="8"/>
  <c r="GXW60" i="8"/>
  <c r="GXX60" i="8"/>
  <c r="GXY60" i="8"/>
  <c r="GXZ60" i="8"/>
  <c r="GYA60" i="8"/>
  <c r="GYB60" i="8"/>
  <c r="GYC60" i="8"/>
  <c r="GYD60" i="8"/>
  <c r="GYE60" i="8"/>
  <c r="GYF60" i="8"/>
  <c r="GYG60" i="8"/>
  <c r="GYH60" i="8"/>
  <c r="GYI60" i="8"/>
  <c r="GYJ60" i="8"/>
  <c r="GYK60" i="8"/>
  <c r="GYL60" i="8"/>
  <c r="GYM60" i="8"/>
  <c r="GYN60" i="8"/>
  <c r="GYO60" i="8"/>
  <c r="GYP60" i="8"/>
  <c r="GYQ60" i="8"/>
  <c r="GYR60" i="8"/>
  <c r="GYS60" i="8"/>
  <c r="GYT60" i="8"/>
  <c r="GYU60" i="8"/>
  <c r="GYV60" i="8"/>
  <c r="GYW60" i="8"/>
  <c r="GYX60" i="8"/>
  <c r="GYY60" i="8"/>
  <c r="GYZ60" i="8"/>
  <c r="GZA60" i="8"/>
  <c r="GZB60" i="8"/>
  <c r="GZC60" i="8"/>
  <c r="GZD60" i="8"/>
  <c r="GZE60" i="8"/>
  <c r="GZF60" i="8"/>
  <c r="GZG60" i="8"/>
  <c r="GZH60" i="8"/>
  <c r="GZI60" i="8"/>
  <c r="GZJ60" i="8"/>
  <c r="GZK60" i="8"/>
  <c r="GZL60" i="8"/>
  <c r="GZM60" i="8"/>
  <c r="GZN60" i="8"/>
  <c r="GZO60" i="8"/>
  <c r="GZP60" i="8"/>
  <c r="GZQ60" i="8"/>
  <c r="GZR60" i="8"/>
  <c r="GZS60" i="8"/>
  <c r="GZT60" i="8"/>
  <c r="GZU60" i="8"/>
  <c r="GZV60" i="8"/>
  <c r="GZW60" i="8"/>
  <c r="GZX60" i="8"/>
  <c r="GZY60" i="8"/>
  <c r="GZZ60" i="8"/>
  <c r="HAA60" i="8"/>
  <c r="HAB60" i="8"/>
  <c r="HAC60" i="8"/>
  <c r="HAD60" i="8"/>
  <c r="HAE60" i="8"/>
  <c r="HAF60" i="8"/>
  <c r="HAG60" i="8"/>
  <c r="HAH60" i="8"/>
  <c r="HAI60" i="8"/>
  <c r="HAJ60" i="8"/>
  <c r="HAK60" i="8"/>
  <c r="HAL60" i="8"/>
  <c r="HAM60" i="8"/>
  <c r="HAN60" i="8"/>
  <c r="HAO60" i="8"/>
  <c r="HAP60" i="8"/>
  <c r="HAQ60" i="8"/>
  <c r="HAR60" i="8"/>
  <c r="HAS60" i="8"/>
  <c r="HAT60" i="8"/>
  <c r="HAU60" i="8"/>
  <c r="HAV60" i="8"/>
  <c r="HAW60" i="8"/>
  <c r="HAX60" i="8"/>
  <c r="HAY60" i="8"/>
  <c r="HAZ60" i="8"/>
  <c r="HBA60" i="8"/>
  <c r="HBB60" i="8"/>
  <c r="HBC60" i="8"/>
  <c r="HBD60" i="8"/>
  <c r="HBE60" i="8"/>
  <c r="HBF60" i="8"/>
  <c r="HBG60" i="8"/>
  <c r="HBH60" i="8"/>
  <c r="HBI60" i="8"/>
  <c r="HBJ60" i="8"/>
  <c r="HBK60" i="8"/>
  <c r="HBL60" i="8"/>
  <c r="HBM60" i="8"/>
  <c r="HBN60" i="8"/>
  <c r="HBO60" i="8"/>
  <c r="HBP60" i="8"/>
  <c r="HBQ60" i="8"/>
  <c r="HBR60" i="8"/>
  <c r="HBS60" i="8"/>
  <c r="HBT60" i="8"/>
  <c r="HBU60" i="8"/>
  <c r="HBV60" i="8"/>
  <c r="HBW60" i="8"/>
  <c r="HBX60" i="8"/>
  <c r="HBY60" i="8"/>
  <c r="HBZ60" i="8"/>
  <c r="HCA60" i="8"/>
  <c r="HCB60" i="8"/>
  <c r="HCC60" i="8"/>
  <c r="HCD60" i="8"/>
  <c r="HCE60" i="8"/>
  <c r="HCF60" i="8"/>
  <c r="HCG60" i="8"/>
  <c r="HCH60" i="8"/>
  <c r="HCI60" i="8"/>
  <c r="HCJ60" i="8"/>
  <c r="HCK60" i="8"/>
  <c r="HCL60" i="8"/>
  <c r="HCM60" i="8"/>
  <c r="HCN60" i="8"/>
  <c r="HCO60" i="8"/>
  <c r="HCP60" i="8"/>
  <c r="HCQ60" i="8"/>
  <c r="HCR60" i="8"/>
  <c r="HCS60" i="8"/>
  <c r="HCT60" i="8"/>
  <c r="HCU60" i="8"/>
  <c r="HCV60" i="8"/>
  <c r="HCW60" i="8"/>
  <c r="HCX60" i="8"/>
  <c r="HCY60" i="8"/>
  <c r="HCZ60" i="8"/>
  <c r="HDA60" i="8"/>
  <c r="HDB60" i="8"/>
  <c r="HDC60" i="8"/>
  <c r="HDD60" i="8"/>
  <c r="HDE60" i="8"/>
  <c r="HDF60" i="8"/>
  <c r="HDG60" i="8"/>
  <c r="HDH60" i="8"/>
  <c r="HDI60" i="8"/>
  <c r="HDJ60" i="8"/>
  <c r="HDK60" i="8"/>
  <c r="HDL60" i="8"/>
  <c r="HDM60" i="8"/>
  <c r="HDN60" i="8"/>
  <c r="HDO60" i="8"/>
  <c r="HDP60" i="8"/>
  <c r="HDQ60" i="8"/>
  <c r="HDR60" i="8"/>
  <c r="HDS60" i="8"/>
  <c r="HDT60" i="8"/>
  <c r="HDU60" i="8"/>
  <c r="HDV60" i="8"/>
  <c r="HDW60" i="8"/>
  <c r="HDX60" i="8"/>
  <c r="HDY60" i="8"/>
  <c r="HDZ60" i="8"/>
  <c r="HEA60" i="8"/>
  <c r="HEB60" i="8"/>
  <c r="HEC60" i="8"/>
  <c r="HED60" i="8"/>
  <c r="HEE60" i="8"/>
  <c r="HEF60" i="8"/>
  <c r="HEG60" i="8"/>
  <c r="HEH60" i="8"/>
  <c r="HEI60" i="8"/>
  <c r="HEJ60" i="8"/>
  <c r="HEK60" i="8"/>
  <c r="HEL60" i="8"/>
  <c r="HEM60" i="8"/>
  <c r="HEN60" i="8"/>
  <c r="HEO60" i="8"/>
  <c r="HEP60" i="8"/>
  <c r="HEQ60" i="8"/>
  <c r="HER60" i="8"/>
  <c r="HES60" i="8"/>
  <c r="HET60" i="8"/>
  <c r="HEU60" i="8"/>
  <c r="HEV60" i="8"/>
  <c r="HEW60" i="8"/>
  <c r="HEX60" i="8"/>
  <c r="HEY60" i="8"/>
  <c r="HEZ60" i="8"/>
  <c r="HFA60" i="8"/>
  <c r="HFB60" i="8"/>
  <c r="HFC60" i="8"/>
  <c r="HFD60" i="8"/>
  <c r="HFE60" i="8"/>
  <c r="HFF60" i="8"/>
  <c r="HFG60" i="8"/>
  <c r="HFH60" i="8"/>
  <c r="HFI60" i="8"/>
  <c r="HFJ60" i="8"/>
  <c r="HFK60" i="8"/>
  <c r="HFL60" i="8"/>
  <c r="HFM60" i="8"/>
  <c r="HFN60" i="8"/>
  <c r="HFO60" i="8"/>
  <c r="HFP60" i="8"/>
  <c r="HFQ60" i="8"/>
  <c r="HFR60" i="8"/>
  <c r="HFS60" i="8"/>
  <c r="HFT60" i="8"/>
  <c r="HFU60" i="8"/>
  <c r="HFV60" i="8"/>
  <c r="HFW60" i="8"/>
  <c r="HFX60" i="8"/>
  <c r="HFY60" i="8"/>
  <c r="HFZ60" i="8"/>
  <c r="HGA60" i="8"/>
  <c r="HGB60" i="8"/>
  <c r="HGC60" i="8"/>
  <c r="HGD60" i="8"/>
  <c r="HGE60" i="8"/>
  <c r="HGF60" i="8"/>
  <c r="HGG60" i="8"/>
  <c r="HGH60" i="8"/>
  <c r="HGI60" i="8"/>
  <c r="HGJ60" i="8"/>
  <c r="HGK60" i="8"/>
  <c r="HGL60" i="8"/>
  <c r="HGM60" i="8"/>
  <c r="HGN60" i="8"/>
  <c r="HGO60" i="8"/>
  <c r="HGP60" i="8"/>
  <c r="HGQ60" i="8"/>
  <c r="HGR60" i="8"/>
  <c r="HGS60" i="8"/>
  <c r="HGT60" i="8"/>
  <c r="HGU60" i="8"/>
  <c r="HGV60" i="8"/>
  <c r="HGW60" i="8"/>
  <c r="HGX60" i="8"/>
  <c r="HGY60" i="8"/>
  <c r="HGZ60" i="8"/>
  <c r="HHA60" i="8"/>
  <c r="HHB60" i="8"/>
  <c r="HHC60" i="8"/>
  <c r="HHD60" i="8"/>
  <c r="HHE60" i="8"/>
  <c r="HHF60" i="8"/>
  <c r="HHG60" i="8"/>
  <c r="HHH60" i="8"/>
  <c r="HHI60" i="8"/>
  <c r="HHJ60" i="8"/>
  <c r="HHK60" i="8"/>
  <c r="HHL60" i="8"/>
  <c r="HHM60" i="8"/>
  <c r="HHN60" i="8"/>
  <c r="HHO60" i="8"/>
  <c r="HHP60" i="8"/>
  <c r="HHQ60" i="8"/>
  <c r="HHR60" i="8"/>
  <c r="HHS60" i="8"/>
  <c r="HHT60" i="8"/>
  <c r="HHU60" i="8"/>
  <c r="HHV60" i="8"/>
  <c r="HHW60" i="8"/>
  <c r="HHX60" i="8"/>
  <c r="HHY60" i="8"/>
  <c r="HHZ60" i="8"/>
  <c r="HIA60" i="8"/>
  <c r="HIB60" i="8"/>
  <c r="HIC60" i="8"/>
  <c r="HID60" i="8"/>
  <c r="HIE60" i="8"/>
  <c r="HIF60" i="8"/>
  <c r="HIG60" i="8"/>
  <c r="HIH60" i="8"/>
  <c r="HII60" i="8"/>
  <c r="HIJ60" i="8"/>
  <c r="HIK60" i="8"/>
  <c r="HIL60" i="8"/>
  <c r="HIM60" i="8"/>
  <c r="HIN60" i="8"/>
  <c r="HIO60" i="8"/>
  <c r="HIP60" i="8"/>
  <c r="HIQ60" i="8"/>
  <c r="HIR60" i="8"/>
  <c r="HIS60" i="8"/>
  <c r="HIT60" i="8"/>
  <c r="HIU60" i="8"/>
  <c r="HIV60" i="8"/>
  <c r="HIW60" i="8"/>
  <c r="HIX60" i="8"/>
  <c r="HIY60" i="8"/>
  <c r="HIZ60" i="8"/>
  <c r="HJA60" i="8"/>
  <c r="HJB60" i="8"/>
  <c r="HJC60" i="8"/>
  <c r="HJD60" i="8"/>
  <c r="HJE60" i="8"/>
  <c r="HJF60" i="8"/>
  <c r="HJG60" i="8"/>
  <c r="HJH60" i="8"/>
  <c r="HJI60" i="8"/>
  <c r="HJJ60" i="8"/>
  <c r="HJK60" i="8"/>
  <c r="HJL60" i="8"/>
  <c r="HJM60" i="8"/>
  <c r="HJN60" i="8"/>
  <c r="HJO60" i="8"/>
  <c r="HJP60" i="8"/>
  <c r="HJQ60" i="8"/>
  <c r="HJR60" i="8"/>
  <c r="HJS60" i="8"/>
  <c r="HJT60" i="8"/>
  <c r="HJU60" i="8"/>
  <c r="HJV60" i="8"/>
  <c r="HJW60" i="8"/>
  <c r="HJX60" i="8"/>
  <c r="HJY60" i="8"/>
  <c r="HJZ60" i="8"/>
  <c r="HKA60" i="8"/>
  <c r="HKB60" i="8"/>
  <c r="HKC60" i="8"/>
  <c r="HKD60" i="8"/>
  <c r="HKE60" i="8"/>
  <c r="HKF60" i="8"/>
  <c r="HKG60" i="8"/>
  <c r="HKH60" i="8"/>
  <c r="HKI60" i="8"/>
  <c r="HKJ60" i="8"/>
  <c r="HKK60" i="8"/>
  <c r="HKL60" i="8"/>
  <c r="HKM60" i="8"/>
  <c r="HKN60" i="8"/>
  <c r="HKO60" i="8"/>
  <c r="HKP60" i="8"/>
  <c r="HKQ60" i="8"/>
  <c r="HKR60" i="8"/>
  <c r="HKS60" i="8"/>
  <c r="HKT60" i="8"/>
  <c r="HKU60" i="8"/>
  <c r="HKV60" i="8"/>
  <c r="HKW60" i="8"/>
  <c r="HKX60" i="8"/>
  <c r="HKY60" i="8"/>
  <c r="HKZ60" i="8"/>
  <c r="HLA60" i="8"/>
  <c r="HLB60" i="8"/>
  <c r="HLC60" i="8"/>
  <c r="HLD60" i="8"/>
  <c r="HLE60" i="8"/>
  <c r="HLF60" i="8"/>
  <c r="HLG60" i="8"/>
  <c r="HLH60" i="8"/>
  <c r="HLI60" i="8"/>
  <c r="HLJ60" i="8"/>
  <c r="HLK60" i="8"/>
  <c r="HLL60" i="8"/>
  <c r="HLM60" i="8"/>
  <c r="HLN60" i="8"/>
  <c r="HLO60" i="8"/>
  <c r="HLP60" i="8"/>
  <c r="HLQ60" i="8"/>
  <c r="HLR60" i="8"/>
  <c r="HLS60" i="8"/>
  <c r="HLT60" i="8"/>
  <c r="HLU60" i="8"/>
  <c r="HLV60" i="8"/>
  <c r="HLW60" i="8"/>
  <c r="HLX60" i="8"/>
  <c r="HLY60" i="8"/>
  <c r="HLZ60" i="8"/>
  <c r="HMA60" i="8"/>
  <c r="HMB60" i="8"/>
  <c r="HMC60" i="8"/>
  <c r="HMD60" i="8"/>
  <c r="HME60" i="8"/>
  <c r="HMF60" i="8"/>
  <c r="HMG60" i="8"/>
  <c r="HMH60" i="8"/>
  <c r="HMI60" i="8"/>
  <c r="HMJ60" i="8"/>
  <c r="HMK60" i="8"/>
  <c r="HML60" i="8"/>
  <c r="HMM60" i="8"/>
  <c r="HMN60" i="8"/>
  <c r="HMO60" i="8"/>
  <c r="HMP60" i="8"/>
  <c r="HMQ60" i="8"/>
  <c r="HMR60" i="8"/>
  <c r="HMS60" i="8"/>
  <c r="HMT60" i="8"/>
  <c r="HMU60" i="8"/>
  <c r="HMV60" i="8"/>
  <c r="HMW60" i="8"/>
  <c r="HMX60" i="8"/>
  <c r="HMY60" i="8"/>
  <c r="HMZ60" i="8"/>
  <c r="HNA60" i="8"/>
  <c r="HNB60" i="8"/>
  <c r="HNC60" i="8"/>
  <c r="HND60" i="8"/>
  <c r="HNE60" i="8"/>
  <c r="HNF60" i="8"/>
  <c r="HNG60" i="8"/>
  <c r="HNH60" i="8"/>
  <c r="HNI60" i="8"/>
  <c r="HNJ60" i="8"/>
  <c r="HNK60" i="8"/>
  <c r="HNL60" i="8"/>
  <c r="HNM60" i="8"/>
  <c r="HNN60" i="8"/>
  <c r="HNO60" i="8"/>
  <c r="HNP60" i="8"/>
  <c r="HNQ60" i="8"/>
  <c r="HNR60" i="8"/>
  <c r="HNS60" i="8"/>
  <c r="HNT60" i="8"/>
  <c r="HNU60" i="8"/>
  <c r="HNV60" i="8"/>
  <c r="HNW60" i="8"/>
  <c r="HNX60" i="8"/>
  <c r="HNY60" i="8"/>
  <c r="HNZ60" i="8"/>
  <c r="HOA60" i="8"/>
  <c r="HOB60" i="8"/>
  <c r="HOC60" i="8"/>
  <c r="HOD60" i="8"/>
  <c r="HOE60" i="8"/>
  <c r="HOF60" i="8"/>
  <c r="HOG60" i="8"/>
  <c r="HOH60" i="8"/>
  <c r="HOI60" i="8"/>
  <c r="HOJ60" i="8"/>
  <c r="HOK60" i="8"/>
  <c r="HOL60" i="8"/>
  <c r="HOM60" i="8"/>
  <c r="HON60" i="8"/>
  <c r="HOO60" i="8"/>
  <c r="HOP60" i="8"/>
  <c r="HOQ60" i="8"/>
  <c r="HOR60" i="8"/>
  <c r="HOS60" i="8"/>
  <c r="HOT60" i="8"/>
  <c r="HOU60" i="8"/>
  <c r="HOV60" i="8"/>
  <c r="HOW60" i="8"/>
  <c r="HOX60" i="8"/>
  <c r="HOY60" i="8"/>
  <c r="HOZ60" i="8"/>
  <c r="HPA60" i="8"/>
  <c r="HPB60" i="8"/>
  <c r="HPC60" i="8"/>
  <c r="HPD60" i="8"/>
  <c r="HPE60" i="8"/>
  <c r="HPF60" i="8"/>
  <c r="HPG60" i="8"/>
  <c r="HPH60" i="8"/>
  <c r="HPI60" i="8"/>
  <c r="HPJ60" i="8"/>
  <c r="HPK60" i="8"/>
  <c r="HPL60" i="8"/>
  <c r="HPM60" i="8"/>
  <c r="HPN60" i="8"/>
  <c r="HPO60" i="8"/>
  <c r="HPP60" i="8"/>
  <c r="HPQ60" i="8"/>
  <c r="HPR60" i="8"/>
  <c r="HPS60" i="8"/>
  <c r="HPT60" i="8"/>
  <c r="HPU60" i="8"/>
  <c r="HPV60" i="8"/>
  <c r="HPW60" i="8"/>
  <c r="HPX60" i="8"/>
  <c r="HPY60" i="8"/>
  <c r="HPZ60" i="8"/>
  <c r="HQA60" i="8"/>
  <c r="HQB60" i="8"/>
  <c r="HQC60" i="8"/>
  <c r="HQD60" i="8"/>
  <c r="HQE60" i="8"/>
  <c r="HQF60" i="8"/>
  <c r="HQG60" i="8"/>
  <c r="HQH60" i="8"/>
  <c r="HQI60" i="8"/>
  <c r="HQJ60" i="8"/>
  <c r="HQK60" i="8"/>
  <c r="HQL60" i="8"/>
  <c r="HQM60" i="8"/>
  <c r="HQN60" i="8"/>
  <c r="HQO60" i="8"/>
  <c r="HQP60" i="8"/>
  <c r="HQQ60" i="8"/>
  <c r="HQR60" i="8"/>
  <c r="HQS60" i="8"/>
  <c r="HQT60" i="8"/>
  <c r="HQU60" i="8"/>
  <c r="HQV60" i="8"/>
  <c r="HQW60" i="8"/>
  <c r="HQX60" i="8"/>
  <c r="HQY60" i="8"/>
  <c r="HQZ60" i="8"/>
  <c r="HRA60" i="8"/>
  <c r="HRB60" i="8"/>
  <c r="HRC60" i="8"/>
  <c r="HRD60" i="8"/>
  <c r="HRE60" i="8"/>
  <c r="HRF60" i="8"/>
  <c r="HRG60" i="8"/>
  <c r="HRH60" i="8"/>
  <c r="HRI60" i="8"/>
  <c r="HRJ60" i="8"/>
  <c r="HRK60" i="8"/>
  <c r="HRL60" i="8"/>
  <c r="HRM60" i="8"/>
  <c r="HRN60" i="8"/>
  <c r="HRO60" i="8"/>
  <c r="HRP60" i="8"/>
  <c r="HRQ60" i="8"/>
  <c r="HRR60" i="8"/>
  <c r="HRS60" i="8"/>
  <c r="HRT60" i="8"/>
  <c r="HRU60" i="8"/>
  <c r="HRV60" i="8"/>
  <c r="HRW60" i="8"/>
  <c r="HRX60" i="8"/>
  <c r="HRY60" i="8"/>
  <c r="HRZ60" i="8"/>
  <c r="HSA60" i="8"/>
  <c r="HSB60" i="8"/>
  <c r="HSC60" i="8"/>
  <c r="HSD60" i="8"/>
  <c r="HSE60" i="8"/>
  <c r="HSF60" i="8"/>
  <c r="HSG60" i="8"/>
  <c r="HSH60" i="8"/>
  <c r="HSI60" i="8"/>
  <c r="HSJ60" i="8"/>
  <c r="HSK60" i="8"/>
  <c r="HSL60" i="8"/>
  <c r="HSM60" i="8"/>
  <c r="HSN60" i="8"/>
  <c r="HSO60" i="8"/>
  <c r="HSP60" i="8"/>
  <c r="HSQ60" i="8"/>
  <c r="HSR60" i="8"/>
  <c r="HSS60" i="8"/>
  <c r="HST60" i="8"/>
  <c r="HSU60" i="8"/>
  <c r="HSV60" i="8"/>
  <c r="HSW60" i="8"/>
  <c r="HSX60" i="8"/>
  <c r="HSY60" i="8"/>
  <c r="HSZ60" i="8"/>
  <c r="HTA60" i="8"/>
  <c r="HTB60" i="8"/>
  <c r="HTC60" i="8"/>
  <c r="HTD60" i="8"/>
  <c r="HTE60" i="8"/>
  <c r="HTF60" i="8"/>
  <c r="HTG60" i="8"/>
  <c r="HTH60" i="8"/>
  <c r="HTI60" i="8"/>
  <c r="HTJ60" i="8"/>
  <c r="HTK60" i="8"/>
  <c r="HTL60" i="8"/>
  <c r="HTM60" i="8"/>
  <c r="HTN60" i="8"/>
  <c r="HTO60" i="8"/>
  <c r="HTP60" i="8"/>
  <c r="HTQ60" i="8"/>
  <c r="HTR60" i="8"/>
  <c r="HTS60" i="8"/>
  <c r="HTT60" i="8"/>
  <c r="HTU60" i="8"/>
  <c r="HTV60" i="8"/>
  <c r="HTW60" i="8"/>
  <c r="HTX60" i="8"/>
  <c r="HTY60" i="8"/>
  <c r="HTZ60" i="8"/>
  <c r="HUA60" i="8"/>
  <c r="HUB60" i="8"/>
  <c r="HUC60" i="8"/>
  <c r="HUD60" i="8"/>
  <c r="HUE60" i="8"/>
  <c r="HUF60" i="8"/>
  <c r="HUG60" i="8"/>
  <c r="HUH60" i="8"/>
  <c r="HUI60" i="8"/>
  <c r="HUJ60" i="8"/>
  <c r="HUK60" i="8"/>
  <c r="HUL60" i="8"/>
  <c r="HUM60" i="8"/>
  <c r="HUN60" i="8"/>
  <c r="HUO60" i="8"/>
  <c r="HUP60" i="8"/>
  <c r="HUQ60" i="8"/>
  <c r="HUR60" i="8"/>
  <c r="HUS60" i="8"/>
  <c r="HUT60" i="8"/>
  <c r="HUU60" i="8"/>
  <c r="HUV60" i="8"/>
  <c r="HUW60" i="8"/>
  <c r="HUX60" i="8"/>
  <c r="HUY60" i="8"/>
  <c r="HUZ60" i="8"/>
  <c r="HVA60" i="8"/>
  <c r="HVB60" i="8"/>
  <c r="HVC60" i="8"/>
  <c r="HVD60" i="8"/>
  <c r="HVE60" i="8"/>
  <c r="HVF60" i="8"/>
  <c r="HVG60" i="8"/>
  <c r="HVH60" i="8"/>
  <c r="HVI60" i="8"/>
  <c r="HVJ60" i="8"/>
  <c r="HVK60" i="8"/>
  <c r="HVL60" i="8"/>
  <c r="HVM60" i="8"/>
  <c r="HVN60" i="8"/>
  <c r="HVO60" i="8"/>
  <c r="HVP60" i="8"/>
  <c r="HVQ60" i="8"/>
  <c r="HVR60" i="8"/>
  <c r="HVS60" i="8"/>
  <c r="HVT60" i="8"/>
  <c r="HVU60" i="8"/>
  <c r="HVV60" i="8"/>
  <c r="HVW60" i="8"/>
  <c r="HVX60" i="8"/>
  <c r="HVY60" i="8"/>
  <c r="HVZ60" i="8"/>
  <c r="HWA60" i="8"/>
  <c r="HWB60" i="8"/>
  <c r="HWC60" i="8"/>
  <c r="HWD60" i="8"/>
  <c r="HWE60" i="8"/>
  <c r="HWF60" i="8"/>
  <c r="HWG60" i="8"/>
  <c r="HWH60" i="8"/>
  <c r="HWI60" i="8"/>
  <c r="HWJ60" i="8"/>
  <c r="HWK60" i="8"/>
  <c r="HWL60" i="8"/>
  <c r="HWM60" i="8"/>
  <c r="HWN60" i="8"/>
  <c r="HWO60" i="8"/>
  <c r="HWP60" i="8"/>
  <c r="HWQ60" i="8"/>
  <c r="HWR60" i="8"/>
  <c r="HWS60" i="8"/>
  <c r="HWT60" i="8"/>
  <c r="HWU60" i="8"/>
  <c r="HWV60" i="8"/>
  <c r="HWW60" i="8"/>
  <c r="HWX60" i="8"/>
  <c r="HWY60" i="8"/>
  <c r="HWZ60" i="8"/>
  <c r="HXA60" i="8"/>
  <c r="HXB60" i="8"/>
  <c r="HXC60" i="8"/>
  <c r="HXD60" i="8"/>
  <c r="HXE60" i="8"/>
  <c r="HXF60" i="8"/>
  <c r="HXG60" i="8"/>
  <c r="HXH60" i="8"/>
  <c r="HXI60" i="8"/>
  <c r="HXJ60" i="8"/>
  <c r="HXK60" i="8"/>
  <c r="HXL60" i="8"/>
  <c r="HXM60" i="8"/>
  <c r="HXN60" i="8"/>
  <c r="HXO60" i="8"/>
  <c r="HXP60" i="8"/>
  <c r="HXQ60" i="8"/>
  <c r="HXR60" i="8"/>
  <c r="HXS60" i="8"/>
  <c r="HXT60" i="8"/>
  <c r="HXU60" i="8"/>
  <c r="HXV60" i="8"/>
  <c r="HXW60" i="8"/>
  <c r="HXX60" i="8"/>
  <c r="HXY60" i="8"/>
  <c r="HXZ60" i="8"/>
  <c r="HYA60" i="8"/>
  <c r="HYB60" i="8"/>
  <c r="HYC60" i="8"/>
  <c r="HYD60" i="8"/>
  <c r="HYE60" i="8"/>
  <c r="HYF60" i="8"/>
  <c r="HYG60" i="8"/>
  <c r="HYH60" i="8"/>
  <c r="HYI60" i="8"/>
  <c r="HYJ60" i="8"/>
  <c r="HYK60" i="8"/>
  <c r="HYL60" i="8"/>
  <c r="HYM60" i="8"/>
  <c r="HYN60" i="8"/>
  <c r="HYO60" i="8"/>
  <c r="HYP60" i="8"/>
  <c r="HYQ60" i="8"/>
  <c r="HYR60" i="8"/>
  <c r="HYS60" i="8"/>
  <c r="HYT60" i="8"/>
  <c r="HYU60" i="8"/>
  <c r="HYV60" i="8"/>
  <c r="HYW60" i="8"/>
  <c r="HYX60" i="8"/>
  <c r="HYY60" i="8"/>
  <c r="HYZ60" i="8"/>
  <c r="HZA60" i="8"/>
  <c r="HZB60" i="8"/>
  <c r="HZC60" i="8"/>
  <c r="HZD60" i="8"/>
  <c r="HZE60" i="8"/>
  <c r="HZF60" i="8"/>
  <c r="HZG60" i="8"/>
  <c r="HZH60" i="8"/>
  <c r="HZI60" i="8"/>
  <c r="HZJ60" i="8"/>
  <c r="HZK60" i="8"/>
  <c r="HZL60" i="8"/>
  <c r="HZM60" i="8"/>
  <c r="HZN60" i="8"/>
  <c r="HZO60" i="8"/>
  <c r="HZP60" i="8"/>
  <c r="HZQ60" i="8"/>
  <c r="HZR60" i="8"/>
  <c r="HZS60" i="8"/>
  <c r="HZT60" i="8"/>
  <c r="HZU60" i="8"/>
  <c r="HZV60" i="8"/>
  <c r="HZW60" i="8"/>
  <c r="HZX60" i="8"/>
  <c r="HZY60" i="8"/>
  <c r="HZZ60" i="8"/>
  <c r="IAA60" i="8"/>
  <c r="IAB60" i="8"/>
  <c r="IAC60" i="8"/>
  <c r="IAD60" i="8"/>
  <c r="IAE60" i="8"/>
  <c r="IAF60" i="8"/>
  <c r="IAG60" i="8"/>
  <c r="IAH60" i="8"/>
  <c r="IAI60" i="8"/>
  <c r="IAJ60" i="8"/>
  <c r="IAK60" i="8"/>
  <c r="IAL60" i="8"/>
  <c r="IAM60" i="8"/>
  <c r="IAN60" i="8"/>
  <c r="IAO60" i="8"/>
  <c r="IAP60" i="8"/>
  <c r="IAQ60" i="8"/>
  <c r="IAR60" i="8"/>
  <c r="IAS60" i="8"/>
  <c r="IAT60" i="8"/>
  <c r="IAU60" i="8"/>
  <c r="IAV60" i="8"/>
  <c r="IAW60" i="8"/>
  <c r="IAX60" i="8"/>
  <c r="IAY60" i="8"/>
  <c r="IAZ60" i="8"/>
  <c r="IBA60" i="8"/>
  <c r="IBB60" i="8"/>
  <c r="IBC60" i="8"/>
  <c r="IBD60" i="8"/>
  <c r="IBE60" i="8"/>
  <c r="IBF60" i="8"/>
  <c r="IBG60" i="8"/>
  <c r="IBH60" i="8"/>
  <c r="IBI60" i="8"/>
  <c r="IBJ60" i="8"/>
  <c r="IBK60" i="8"/>
  <c r="IBL60" i="8"/>
  <c r="IBM60" i="8"/>
  <c r="IBN60" i="8"/>
  <c r="IBO60" i="8"/>
  <c r="IBP60" i="8"/>
  <c r="IBQ60" i="8"/>
  <c r="IBR60" i="8"/>
  <c r="IBS60" i="8"/>
  <c r="IBT60" i="8"/>
  <c r="IBU60" i="8"/>
  <c r="IBV60" i="8"/>
  <c r="IBW60" i="8"/>
  <c r="IBX60" i="8"/>
  <c r="IBY60" i="8"/>
  <c r="IBZ60" i="8"/>
  <c r="ICA60" i="8"/>
  <c r="ICB60" i="8"/>
  <c r="ICC60" i="8"/>
  <c r="ICD60" i="8"/>
  <c r="ICE60" i="8"/>
  <c r="ICF60" i="8"/>
  <c r="ICG60" i="8"/>
  <c r="ICH60" i="8"/>
  <c r="ICI60" i="8"/>
  <c r="ICJ60" i="8"/>
  <c r="ICK60" i="8"/>
  <c r="ICL60" i="8"/>
  <c r="ICM60" i="8"/>
  <c r="ICN60" i="8"/>
  <c r="ICO60" i="8"/>
  <c r="ICP60" i="8"/>
  <c r="ICQ60" i="8"/>
  <c r="ICR60" i="8"/>
  <c r="ICS60" i="8"/>
  <c r="ICT60" i="8"/>
  <c r="ICU60" i="8"/>
  <c r="ICV60" i="8"/>
  <c r="ICW60" i="8"/>
  <c r="ICX60" i="8"/>
  <c r="ICY60" i="8"/>
  <c r="ICZ60" i="8"/>
  <c r="IDA60" i="8"/>
  <c r="IDB60" i="8"/>
  <c r="IDC60" i="8"/>
  <c r="IDD60" i="8"/>
  <c r="IDE60" i="8"/>
  <c r="IDF60" i="8"/>
  <c r="IDG60" i="8"/>
  <c r="IDH60" i="8"/>
  <c r="IDI60" i="8"/>
  <c r="IDJ60" i="8"/>
  <c r="IDK60" i="8"/>
  <c r="IDL60" i="8"/>
  <c r="IDM60" i="8"/>
  <c r="IDN60" i="8"/>
  <c r="IDO60" i="8"/>
  <c r="IDP60" i="8"/>
  <c r="IDQ60" i="8"/>
  <c r="IDR60" i="8"/>
  <c r="IDS60" i="8"/>
  <c r="IDT60" i="8"/>
  <c r="IDU60" i="8"/>
  <c r="IDV60" i="8"/>
  <c r="IDW60" i="8"/>
  <c r="IDX60" i="8"/>
  <c r="IDY60" i="8"/>
  <c r="IDZ60" i="8"/>
  <c r="IEA60" i="8"/>
  <c r="IEB60" i="8"/>
  <c r="IEC60" i="8"/>
  <c r="IED60" i="8"/>
  <c r="IEE60" i="8"/>
  <c r="IEF60" i="8"/>
  <c r="IEG60" i="8"/>
  <c r="IEH60" i="8"/>
  <c r="IEI60" i="8"/>
  <c r="IEJ60" i="8"/>
  <c r="IEK60" i="8"/>
  <c r="IEL60" i="8"/>
  <c r="IEM60" i="8"/>
  <c r="IEN60" i="8"/>
  <c r="IEO60" i="8"/>
  <c r="IEP60" i="8"/>
  <c r="IEQ60" i="8"/>
  <c r="IER60" i="8"/>
  <c r="IES60" i="8"/>
  <c r="IET60" i="8"/>
  <c r="IEU60" i="8"/>
  <c r="IEV60" i="8"/>
  <c r="IEW60" i="8"/>
  <c r="IEX60" i="8"/>
  <c r="IEY60" i="8"/>
  <c r="IEZ60" i="8"/>
  <c r="IFA60" i="8"/>
  <c r="IFB60" i="8"/>
  <c r="IFC60" i="8"/>
  <c r="IFD60" i="8"/>
  <c r="IFE60" i="8"/>
  <c r="IFF60" i="8"/>
  <c r="IFG60" i="8"/>
  <c r="IFH60" i="8"/>
  <c r="IFI60" i="8"/>
  <c r="IFJ60" i="8"/>
  <c r="IFK60" i="8"/>
  <c r="IFL60" i="8"/>
  <c r="IFM60" i="8"/>
  <c r="IFN60" i="8"/>
  <c r="IFO60" i="8"/>
  <c r="IFP60" i="8"/>
  <c r="IFQ60" i="8"/>
  <c r="IFR60" i="8"/>
  <c r="IFS60" i="8"/>
  <c r="IFT60" i="8"/>
  <c r="IFU60" i="8"/>
  <c r="IFV60" i="8"/>
  <c r="IFW60" i="8"/>
  <c r="IFX60" i="8"/>
  <c r="IFY60" i="8"/>
  <c r="IFZ60" i="8"/>
  <c r="IGA60" i="8"/>
  <c r="IGB60" i="8"/>
  <c r="IGC60" i="8"/>
  <c r="IGD60" i="8"/>
  <c r="IGE60" i="8"/>
  <c r="IGF60" i="8"/>
  <c r="IGG60" i="8"/>
  <c r="IGH60" i="8"/>
  <c r="IGI60" i="8"/>
  <c r="IGJ60" i="8"/>
  <c r="IGK60" i="8"/>
  <c r="IGL60" i="8"/>
  <c r="IGM60" i="8"/>
  <c r="IGN60" i="8"/>
  <c r="IGO60" i="8"/>
  <c r="IGP60" i="8"/>
  <c r="IGQ60" i="8"/>
  <c r="IGR60" i="8"/>
  <c r="IGS60" i="8"/>
  <c r="IGT60" i="8"/>
  <c r="IGU60" i="8"/>
  <c r="IGV60" i="8"/>
  <c r="IGW60" i="8"/>
  <c r="IGX60" i="8"/>
  <c r="IGY60" i="8"/>
  <c r="IGZ60" i="8"/>
  <c r="IHA60" i="8"/>
  <c r="IHB60" i="8"/>
  <c r="IHC60" i="8"/>
  <c r="IHD60" i="8"/>
  <c r="IHE60" i="8"/>
  <c r="IHF60" i="8"/>
  <c r="IHG60" i="8"/>
  <c r="IHH60" i="8"/>
  <c r="IHI60" i="8"/>
  <c r="IHJ60" i="8"/>
  <c r="IHK60" i="8"/>
  <c r="IHL60" i="8"/>
  <c r="IHM60" i="8"/>
  <c r="IHN60" i="8"/>
  <c r="IHO60" i="8"/>
  <c r="IHP60" i="8"/>
  <c r="IHQ60" i="8"/>
  <c r="IHR60" i="8"/>
  <c r="IHS60" i="8"/>
  <c r="IHT60" i="8"/>
  <c r="IHU60" i="8"/>
  <c r="IHV60" i="8"/>
  <c r="IHW60" i="8"/>
  <c r="IHX60" i="8"/>
  <c r="IHY60" i="8"/>
  <c r="IHZ60" i="8"/>
  <c r="IIA60" i="8"/>
  <c r="IIB60" i="8"/>
  <c r="IIC60" i="8"/>
  <c r="IID60" i="8"/>
  <c r="IIE60" i="8"/>
  <c r="IIF60" i="8"/>
  <c r="IIG60" i="8"/>
  <c r="IIH60" i="8"/>
  <c r="III60" i="8"/>
  <c r="IIJ60" i="8"/>
  <c r="IIK60" i="8"/>
  <c r="IIL60" i="8"/>
  <c r="IIM60" i="8"/>
  <c r="IIN60" i="8"/>
  <c r="IIO60" i="8"/>
  <c r="IIP60" i="8"/>
  <c r="IIQ60" i="8"/>
  <c r="IIR60" i="8"/>
  <c r="IIS60" i="8"/>
  <c r="IIT60" i="8"/>
  <c r="IIU60" i="8"/>
  <c r="IIV60" i="8"/>
  <c r="IIW60" i="8"/>
  <c r="IIX60" i="8"/>
  <c r="IIY60" i="8"/>
  <c r="IIZ60" i="8"/>
  <c r="IJA60" i="8"/>
  <c r="IJB60" i="8"/>
  <c r="IJC60" i="8"/>
  <c r="IJD60" i="8"/>
  <c r="IJE60" i="8"/>
  <c r="IJF60" i="8"/>
  <c r="IJG60" i="8"/>
  <c r="IJH60" i="8"/>
  <c r="IJI60" i="8"/>
  <c r="IJJ60" i="8"/>
  <c r="IJK60" i="8"/>
  <c r="IJL60" i="8"/>
  <c r="IJM60" i="8"/>
  <c r="IJN60" i="8"/>
  <c r="IJO60" i="8"/>
  <c r="IJP60" i="8"/>
  <c r="IJQ60" i="8"/>
  <c r="IJR60" i="8"/>
  <c r="IJS60" i="8"/>
  <c r="IJT60" i="8"/>
  <c r="IJU60" i="8"/>
  <c r="IJV60" i="8"/>
  <c r="IJW60" i="8"/>
  <c r="IJX60" i="8"/>
  <c r="IJY60" i="8"/>
  <c r="IJZ60" i="8"/>
  <c r="IKA60" i="8"/>
  <c r="IKB60" i="8"/>
  <c r="IKC60" i="8"/>
  <c r="IKD60" i="8"/>
  <c r="IKE60" i="8"/>
  <c r="IKF60" i="8"/>
  <c r="IKG60" i="8"/>
  <c r="IKH60" i="8"/>
  <c r="IKI60" i="8"/>
  <c r="IKJ60" i="8"/>
  <c r="IKK60" i="8"/>
  <c r="IKL60" i="8"/>
  <c r="IKM60" i="8"/>
  <c r="IKN60" i="8"/>
  <c r="IKO60" i="8"/>
  <c r="IKP60" i="8"/>
  <c r="IKQ60" i="8"/>
  <c r="IKR60" i="8"/>
  <c r="IKS60" i="8"/>
  <c r="IKT60" i="8"/>
  <c r="IKU60" i="8"/>
  <c r="IKV60" i="8"/>
  <c r="IKW60" i="8"/>
  <c r="IKX60" i="8"/>
  <c r="IKY60" i="8"/>
  <c r="IKZ60" i="8"/>
  <c r="ILA60" i="8"/>
  <c r="ILB60" i="8"/>
  <c r="ILC60" i="8"/>
  <c r="ILD60" i="8"/>
  <c r="ILE60" i="8"/>
  <c r="ILF60" i="8"/>
  <c r="ILG60" i="8"/>
  <c r="ILH60" i="8"/>
  <c r="ILI60" i="8"/>
  <c r="ILJ60" i="8"/>
  <c r="ILK60" i="8"/>
  <c r="ILL60" i="8"/>
  <c r="ILM60" i="8"/>
  <c r="ILN60" i="8"/>
  <c r="ILO60" i="8"/>
  <c r="ILP60" i="8"/>
  <c r="ILQ60" i="8"/>
  <c r="ILR60" i="8"/>
  <c r="ILS60" i="8"/>
  <c r="ILT60" i="8"/>
  <c r="ILU60" i="8"/>
  <c r="ILV60" i="8"/>
  <c r="ILW60" i="8"/>
  <c r="ILX60" i="8"/>
  <c r="ILY60" i="8"/>
  <c r="ILZ60" i="8"/>
  <c r="IMA60" i="8"/>
  <c r="IMB60" i="8"/>
  <c r="IMC60" i="8"/>
  <c r="IMD60" i="8"/>
  <c r="IME60" i="8"/>
  <c r="IMF60" i="8"/>
  <c r="IMG60" i="8"/>
  <c r="IMH60" i="8"/>
  <c r="IMI60" i="8"/>
  <c r="IMJ60" i="8"/>
  <c r="IMK60" i="8"/>
  <c r="IML60" i="8"/>
  <c r="IMM60" i="8"/>
  <c r="IMN60" i="8"/>
  <c r="IMO60" i="8"/>
  <c r="IMP60" i="8"/>
  <c r="IMQ60" i="8"/>
  <c r="IMR60" i="8"/>
  <c r="IMS60" i="8"/>
  <c r="IMT60" i="8"/>
  <c r="IMU60" i="8"/>
  <c r="IMV60" i="8"/>
  <c r="IMW60" i="8"/>
  <c r="IMX60" i="8"/>
  <c r="IMY60" i="8"/>
  <c r="IMZ60" i="8"/>
  <c r="INA60" i="8"/>
  <c r="INB60" i="8"/>
  <c r="INC60" i="8"/>
  <c r="IND60" i="8"/>
  <c r="INE60" i="8"/>
  <c r="INF60" i="8"/>
  <c r="ING60" i="8"/>
  <c r="INH60" i="8"/>
  <c r="INI60" i="8"/>
  <c r="INJ60" i="8"/>
  <c r="INK60" i="8"/>
  <c r="INL60" i="8"/>
  <c r="INM60" i="8"/>
  <c r="INN60" i="8"/>
  <c r="INO60" i="8"/>
  <c r="INP60" i="8"/>
  <c r="INQ60" i="8"/>
  <c r="INR60" i="8"/>
  <c r="INS60" i="8"/>
  <c r="INT60" i="8"/>
  <c r="INU60" i="8"/>
  <c r="INV60" i="8"/>
  <c r="INW60" i="8"/>
  <c r="INX60" i="8"/>
  <c r="INY60" i="8"/>
  <c r="INZ60" i="8"/>
  <c r="IOA60" i="8"/>
  <c r="IOB60" i="8"/>
  <c r="IOC60" i="8"/>
  <c r="IOD60" i="8"/>
  <c r="IOE60" i="8"/>
  <c r="IOF60" i="8"/>
  <c r="IOG60" i="8"/>
  <c r="IOH60" i="8"/>
  <c r="IOI60" i="8"/>
  <c r="IOJ60" i="8"/>
  <c r="IOK60" i="8"/>
  <c r="IOL60" i="8"/>
  <c r="IOM60" i="8"/>
  <c r="ION60" i="8"/>
  <c r="IOO60" i="8"/>
  <c r="IOP60" i="8"/>
  <c r="IOQ60" i="8"/>
  <c r="IOR60" i="8"/>
  <c r="IOS60" i="8"/>
  <c r="IOT60" i="8"/>
  <c r="IOU60" i="8"/>
  <c r="IOV60" i="8"/>
  <c r="IOW60" i="8"/>
  <c r="IOX60" i="8"/>
  <c r="IOY60" i="8"/>
  <c r="IOZ60" i="8"/>
  <c r="IPA60" i="8"/>
  <c r="IPB60" i="8"/>
  <c r="IPC60" i="8"/>
  <c r="IPD60" i="8"/>
  <c r="IPE60" i="8"/>
  <c r="IPF60" i="8"/>
  <c r="IPG60" i="8"/>
  <c r="IPH60" i="8"/>
  <c r="IPI60" i="8"/>
  <c r="IPJ60" i="8"/>
  <c r="IPK60" i="8"/>
  <c r="IPL60" i="8"/>
  <c r="IPM60" i="8"/>
  <c r="IPN60" i="8"/>
  <c r="IPO60" i="8"/>
  <c r="IPP60" i="8"/>
  <c r="IPQ60" i="8"/>
  <c r="IPR60" i="8"/>
  <c r="IPS60" i="8"/>
  <c r="IPT60" i="8"/>
  <c r="IPU60" i="8"/>
  <c r="IPV60" i="8"/>
  <c r="IPW60" i="8"/>
  <c r="IPX60" i="8"/>
  <c r="IPY60" i="8"/>
  <c r="IPZ60" i="8"/>
  <c r="IQA60" i="8"/>
  <c r="IQB60" i="8"/>
  <c r="IQC60" i="8"/>
  <c r="IQD60" i="8"/>
  <c r="IQE60" i="8"/>
  <c r="IQF60" i="8"/>
  <c r="IQG60" i="8"/>
  <c r="IQH60" i="8"/>
  <c r="IQI60" i="8"/>
  <c r="IQJ60" i="8"/>
  <c r="IQK60" i="8"/>
  <c r="IQL60" i="8"/>
  <c r="IQM60" i="8"/>
  <c r="IQN60" i="8"/>
  <c r="IQO60" i="8"/>
  <c r="IQP60" i="8"/>
  <c r="IQQ60" i="8"/>
  <c r="IQR60" i="8"/>
  <c r="IQS60" i="8"/>
  <c r="IQT60" i="8"/>
  <c r="IQU60" i="8"/>
  <c r="IQV60" i="8"/>
  <c r="IQW60" i="8"/>
  <c r="IQX60" i="8"/>
  <c r="IQY60" i="8"/>
  <c r="IQZ60" i="8"/>
  <c r="IRA60" i="8"/>
  <c r="IRB60" i="8"/>
  <c r="IRC60" i="8"/>
  <c r="IRD60" i="8"/>
  <c r="IRE60" i="8"/>
  <c r="IRF60" i="8"/>
  <c r="IRG60" i="8"/>
  <c r="IRH60" i="8"/>
  <c r="IRI60" i="8"/>
  <c r="IRJ60" i="8"/>
  <c r="IRK60" i="8"/>
  <c r="IRL60" i="8"/>
  <c r="IRM60" i="8"/>
  <c r="IRN60" i="8"/>
  <c r="IRO60" i="8"/>
  <c r="IRP60" i="8"/>
  <c r="IRQ60" i="8"/>
  <c r="IRR60" i="8"/>
  <c r="IRS60" i="8"/>
  <c r="IRT60" i="8"/>
  <c r="IRU60" i="8"/>
  <c r="IRV60" i="8"/>
  <c r="IRW60" i="8"/>
  <c r="IRX60" i="8"/>
  <c r="IRY60" i="8"/>
  <c r="IRZ60" i="8"/>
  <c r="ISA60" i="8"/>
  <c r="ISB60" i="8"/>
  <c r="ISC60" i="8"/>
  <c r="ISD60" i="8"/>
  <c r="ISE60" i="8"/>
  <c r="ISF60" i="8"/>
  <c r="ISG60" i="8"/>
  <c r="ISH60" i="8"/>
  <c r="ISI60" i="8"/>
  <c r="ISJ60" i="8"/>
  <c r="ISK60" i="8"/>
  <c r="ISL60" i="8"/>
  <c r="ISM60" i="8"/>
  <c r="ISN60" i="8"/>
  <c r="ISO60" i="8"/>
  <c r="ISP60" i="8"/>
  <c r="ISQ60" i="8"/>
  <c r="ISR60" i="8"/>
  <c r="ISS60" i="8"/>
  <c r="IST60" i="8"/>
  <c r="ISU60" i="8"/>
  <c r="ISV60" i="8"/>
  <c r="ISW60" i="8"/>
  <c r="ISX60" i="8"/>
  <c r="ISY60" i="8"/>
  <c r="ISZ60" i="8"/>
  <c r="ITA60" i="8"/>
  <c r="ITB60" i="8"/>
  <c r="ITC60" i="8"/>
  <c r="ITD60" i="8"/>
  <c r="ITE60" i="8"/>
  <c r="ITF60" i="8"/>
  <c r="ITG60" i="8"/>
  <c r="ITH60" i="8"/>
  <c r="ITI60" i="8"/>
  <c r="ITJ60" i="8"/>
  <c r="ITK60" i="8"/>
  <c r="ITL60" i="8"/>
  <c r="ITM60" i="8"/>
  <c r="ITN60" i="8"/>
  <c r="ITO60" i="8"/>
  <c r="ITP60" i="8"/>
  <c r="ITQ60" i="8"/>
  <c r="ITR60" i="8"/>
  <c r="ITS60" i="8"/>
  <c r="ITT60" i="8"/>
  <c r="ITU60" i="8"/>
  <c r="ITV60" i="8"/>
  <c r="ITW60" i="8"/>
  <c r="ITX60" i="8"/>
  <c r="ITY60" i="8"/>
  <c r="ITZ60" i="8"/>
  <c r="IUA60" i="8"/>
  <c r="IUB60" i="8"/>
  <c r="IUC60" i="8"/>
  <c r="IUD60" i="8"/>
  <c r="IUE60" i="8"/>
  <c r="IUF60" i="8"/>
  <c r="IUG60" i="8"/>
  <c r="IUH60" i="8"/>
  <c r="IUI60" i="8"/>
  <c r="IUJ60" i="8"/>
  <c r="IUK60" i="8"/>
  <c r="IUL60" i="8"/>
  <c r="IUM60" i="8"/>
  <c r="IUN60" i="8"/>
  <c r="IUO60" i="8"/>
  <c r="IUP60" i="8"/>
  <c r="IUQ60" i="8"/>
  <c r="IUR60" i="8"/>
  <c r="IUS60" i="8"/>
  <c r="IUT60" i="8"/>
  <c r="IUU60" i="8"/>
  <c r="IUV60" i="8"/>
  <c r="IUW60" i="8"/>
  <c r="IUX60" i="8"/>
  <c r="IUY60" i="8"/>
  <c r="IUZ60" i="8"/>
  <c r="IVA60" i="8"/>
  <c r="IVB60" i="8"/>
  <c r="IVC60" i="8"/>
  <c r="IVD60" i="8"/>
  <c r="IVE60" i="8"/>
  <c r="IVF60" i="8"/>
  <c r="IVG60" i="8"/>
  <c r="IVH60" i="8"/>
  <c r="IVI60" i="8"/>
  <c r="IVJ60" i="8"/>
  <c r="IVK60" i="8"/>
  <c r="IVL60" i="8"/>
  <c r="IVM60" i="8"/>
  <c r="IVN60" i="8"/>
  <c r="IVO60" i="8"/>
  <c r="IVP60" i="8"/>
  <c r="IVQ60" i="8"/>
  <c r="IVR60" i="8"/>
  <c r="IVS60" i="8"/>
  <c r="IVT60" i="8"/>
  <c r="IVU60" i="8"/>
  <c r="IVV60" i="8"/>
  <c r="IVW60" i="8"/>
  <c r="IVX60" i="8"/>
  <c r="IVY60" i="8"/>
  <c r="IVZ60" i="8"/>
  <c r="IWA60" i="8"/>
  <c r="IWB60" i="8"/>
  <c r="IWC60" i="8"/>
  <c r="IWD60" i="8"/>
  <c r="IWE60" i="8"/>
  <c r="IWF60" i="8"/>
  <c r="IWG60" i="8"/>
  <c r="IWH60" i="8"/>
  <c r="IWI60" i="8"/>
  <c r="IWJ60" i="8"/>
  <c r="IWK60" i="8"/>
  <c r="IWL60" i="8"/>
  <c r="IWM60" i="8"/>
  <c r="IWN60" i="8"/>
  <c r="IWO60" i="8"/>
  <c r="IWP60" i="8"/>
  <c r="IWQ60" i="8"/>
  <c r="IWR60" i="8"/>
  <c r="IWS60" i="8"/>
  <c r="IWT60" i="8"/>
  <c r="IWU60" i="8"/>
  <c r="IWV60" i="8"/>
  <c r="IWW60" i="8"/>
  <c r="IWX60" i="8"/>
  <c r="IWY60" i="8"/>
  <c r="IWZ60" i="8"/>
  <c r="IXA60" i="8"/>
  <c r="IXB60" i="8"/>
  <c r="IXC60" i="8"/>
  <c r="IXD60" i="8"/>
  <c r="IXE60" i="8"/>
  <c r="IXF60" i="8"/>
  <c r="IXG60" i="8"/>
  <c r="IXH60" i="8"/>
  <c r="IXI60" i="8"/>
  <c r="IXJ60" i="8"/>
  <c r="IXK60" i="8"/>
  <c r="IXL60" i="8"/>
  <c r="IXM60" i="8"/>
  <c r="IXN60" i="8"/>
  <c r="IXO60" i="8"/>
  <c r="IXP60" i="8"/>
  <c r="IXQ60" i="8"/>
  <c r="IXR60" i="8"/>
  <c r="IXS60" i="8"/>
  <c r="IXT60" i="8"/>
  <c r="IXU60" i="8"/>
  <c r="IXV60" i="8"/>
  <c r="IXW60" i="8"/>
  <c r="IXX60" i="8"/>
  <c r="IXY60" i="8"/>
  <c r="IXZ60" i="8"/>
  <c r="IYA60" i="8"/>
  <c r="IYB60" i="8"/>
  <c r="IYC60" i="8"/>
  <c r="IYD60" i="8"/>
  <c r="IYE60" i="8"/>
  <c r="IYF60" i="8"/>
  <c r="IYG60" i="8"/>
  <c r="IYH60" i="8"/>
  <c r="IYI60" i="8"/>
  <c r="IYJ60" i="8"/>
  <c r="IYK60" i="8"/>
  <c r="IYL60" i="8"/>
  <c r="IYM60" i="8"/>
  <c r="IYN60" i="8"/>
  <c r="IYO60" i="8"/>
  <c r="IYP60" i="8"/>
  <c r="IYQ60" i="8"/>
  <c r="IYR60" i="8"/>
  <c r="IYS60" i="8"/>
  <c r="IYT60" i="8"/>
  <c r="IYU60" i="8"/>
  <c r="IYV60" i="8"/>
  <c r="IYW60" i="8"/>
  <c r="IYX60" i="8"/>
  <c r="IYY60" i="8"/>
  <c r="IYZ60" i="8"/>
  <c r="IZA60" i="8"/>
  <c r="IZB60" i="8"/>
  <c r="IZC60" i="8"/>
  <c r="IZD60" i="8"/>
  <c r="IZE60" i="8"/>
  <c r="IZF60" i="8"/>
  <c r="IZG60" i="8"/>
  <c r="IZH60" i="8"/>
  <c r="IZI60" i="8"/>
  <c r="IZJ60" i="8"/>
  <c r="IZK60" i="8"/>
  <c r="IZL60" i="8"/>
  <c r="IZM60" i="8"/>
  <c r="IZN60" i="8"/>
  <c r="IZO60" i="8"/>
  <c r="IZP60" i="8"/>
  <c r="IZQ60" i="8"/>
  <c r="IZR60" i="8"/>
  <c r="IZS60" i="8"/>
  <c r="IZT60" i="8"/>
  <c r="IZU60" i="8"/>
  <c r="IZV60" i="8"/>
  <c r="IZW60" i="8"/>
  <c r="IZX60" i="8"/>
  <c r="IZY60" i="8"/>
  <c r="IZZ60" i="8"/>
  <c r="JAA60" i="8"/>
  <c r="JAB60" i="8"/>
  <c r="JAC60" i="8"/>
  <c r="JAD60" i="8"/>
  <c r="JAE60" i="8"/>
  <c r="JAF60" i="8"/>
  <c r="JAG60" i="8"/>
  <c r="JAH60" i="8"/>
  <c r="JAI60" i="8"/>
  <c r="JAJ60" i="8"/>
  <c r="JAK60" i="8"/>
  <c r="JAL60" i="8"/>
  <c r="JAM60" i="8"/>
  <c r="JAN60" i="8"/>
  <c r="JAO60" i="8"/>
  <c r="JAP60" i="8"/>
  <c r="JAQ60" i="8"/>
  <c r="JAR60" i="8"/>
  <c r="JAS60" i="8"/>
  <c r="JAT60" i="8"/>
  <c r="JAU60" i="8"/>
  <c r="JAV60" i="8"/>
  <c r="JAW60" i="8"/>
  <c r="JAX60" i="8"/>
  <c r="JAY60" i="8"/>
  <c r="JAZ60" i="8"/>
  <c r="JBA60" i="8"/>
  <c r="JBB60" i="8"/>
  <c r="JBC60" i="8"/>
  <c r="JBD60" i="8"/>
  <c r="JBE60" i="8"/>
  <c r="JBF60" i="8"/>
  <c r="JBG60" i="8"/>
  <c r="JBH60" i="8"/>
  <c r="JBI60" i="8"/>
  <c r="JBJ60" i="8"/>
  <c r="JBK60" i="8"/>
  <c r="JBL60" i="8"/>
  <c r="JBM60" i="8"/>
  <c r="JBN60" i="8"/>
  <c r="JBO60" i="8"/>
  <c r="JBP60" i="8"/>
  <c r="JBQ60" i="8"/>
  <c r="JBR60" i="8"/>
  <c r="JBS60" i="8"/>
  <c r="JBT60" i="8"/>
  <c r="JBU60" i="8"/>
  <c r="JBV60" i="8"/>
  <c r="JBW60" i="8"/>
  <c r="JBX60" i="8"/>
  <c r="JBY60" i="8"/>
  <c r="JBZ60" i="8"/>
  <c r="JCA60" i="8"/>
  <c r="JCB60" i="8"/>
  <c r="JCC60" i="8"/>
  <c r="JCD60" i="8"/>
  <c r="JCE60" i="8"/>
  <c r="JCF60" i="8"/>
  <c r="JCG60" i="8"/>
  <c r="JCH60" i="8"/>
  <c r="JCI60" i="8"/>
  <c r="JCJ60" i="8"/>
  <c r="JCK60" i="8"/>
  <c r="JCL60" i="8"/>
  <c r="JCM60" i="8"/>
  <c r="JCN60" i="8"/>
  <c r="JCO60" i="8"/>
  <c r="JCP60" i="8"/>
  <c r="JCQ60" i="8"/>
  <c r="JCR60" i="8"/>
  <c r="JCS60" i="8"/>
  <c r="JCT60" i="8"/>
  <c r="JCU60" i="8"/>
  <c r="JCV60" i="8"/>
  <c r="JCW60" i="8"/>
  <c r="JCX60" i="8"/>
  <c r="JCY60" i="8"/>
  <c r="JCZ60" i="8"/>
  <c r="JDA60" i="8"/>
  <c r="JDB60" i="8"/>
  <c r="JDC60" i="8"/>
  <c r="JDD60" i="8"/>
  <c r="JDE60" i="8"/>
  <c r="JDF60" i="8"/>
  <c r="JDG60" i="8"/>
  <c r="JDH60" i="8"/>
  <c r="JDI60" i="8"/>
  <c r="JDJ60" i="8"/>
  <c r="JDK60" i="8"/>
  <c r="JDL60" i="8"/>
  <c r="JDM60" i="8"/>
  <c r="JDN60" i="8"/>
  <c r="JDO60" i="8"/>
  <c r="JDP60" i="8"/>
  <c r="JDQ60" i="8"/>
  <c r="JDR60" i="8"/>
  <c r="JDS60" i="8"/>
  <c r="JDT60" i="8"/>
  <c r="JDU60" i="8"/>
  <c r="JDV60" i="8"/>
  <c r="JDW60" i="8"/>
  <c r="JDX60" i="8"/>
  <c r="JDY60" i="8"/>
  <c r="JDZ60" i="8"/>
  <c r="JEA60" i="8"/>
  <c r="JEB60" i="8"/>
  <c r="JEC60" i="8"/>
  <c r="JED60" i="8"/>
  <c r="JEE60" i="8"/>
  <c r="JEF60" i="8"/>
  <c r="JEG60" i="8"/>
  <c r="JEH60" i="8"/>
  <c r="JEI60" i="8"/>
  <c r="JEJ60" i="8"/>
  <c r="JEK60" i="8"/>
  <c r="JEL60" i="8"/>
  <c r="JEM60" i="8"/>
  <c r="JEN60" i="8"/>
  <c r="JEO60" i="8"/>
  <c r="JEP60" i="8"/>
  <c r="JEQ60" i="8"/>
  <c r="JER60" i="8"/>
  <c r="JES60" i="8"/>
  <c r="JET60" i="8"/>
  <c r="JEU60" i="8"/>
  <c r="JEV60" i="8"/>
  <c r="JEW60" i="8"/>
  <c r="JEX60" i="8"/>
  <c r="JEY60" i="8"/>
  <c r="JEZ60" i="8"/>
  <c r="JFA60" i="8"/>
  <c r="JFB60" i="8"/>
  <c r="JFC60" i="8"/>
  <c r="JFD60" i="8"/>
  <c r="JFE60" i="8"/>
  <c r="JFF60" i="8"/>
  <c r="JFG60" i="8"/>
  <c r="JFH60" i="8"/>
  <c r="JFI60" i="8"/>
  <c r="JFJ60" i="8"/>
  <c r="JFK60" i="8"/>
  <c r="JFL60" i="8"/>
  <c r="JFM60" i="8"/>
  <c r="JFN60" i="8"/>
  <c r="JFO60" i="8"/>
  <c r="JFP60" i="8"/>
  <c r="JFQ60" i="8"/>
  <c r="JFR60" i="8"/>
  <c r="JFS60" i="8"/>
  <c r="JFT60" i="8"/>
  <c r="JFU60" i="8"/>
  <c r="JFV60" i="8"/>
  <c r="JFW60" i="8"/>
  <c r="JFX60" i="8"/>
  <c r="JFY60" i="8"/>
  <c r="JFZ60" i="8"/>
  <c r="JGA60" i="8"/>
  <c r="JGB60" i="8"/>
  <c r="JGC60" i="8"/>
  <c r="JGD60" i="8"/>
  <c r="JGE60" i="8"/>
  <c r="JGF60" i="8"/>
  <c r="JGG60" i="8"/>
  <c r="JGH60" i="8"/>
  <c r="JGI60" i="8"/>
  <c r="JGJ60" i="8"/>
  <c r="JGK60" i="8"/>
  <c r="JGL60" i="8"/>
  <c r="JGM60" i="8"/>
  <c r="JGN60" i="8"/>
  <c r="JGO60" i="8"/>
  <c r="JGP60" i="8"/>
  <c r="JGQ60" i="8"/>
  <c r="JGR60" i="8"/>
  <c r="JGS60" i="8"/>
  <c r="JGT60" i="8"/>
  <c r="JGU60" i="8"/>
  <c r="JGV60" i="8"/>
  <c r="JGW60" i="8"/>
  <c r="JGX60" i="8"/>
  <c r="JGY60" i="8"/>
  <c r="JGZ60" i="8"/>
  <c r="JHA60" i="8"/>
  <c r="JHB60" i="8"/>
  <c r="JHC60" i="8"/>
  <c r="JHD60" i="8"/>
  <c r="JHE60" i="8"/>
  <c r="JHF60" i="8"/>
  <c r="JHG60" i="8"/>
  <c r="JHH60" i="8"/>
  <c r="JHI60" i="8"/>
  <c r="JHJ60" i="8"/>
  <c r="JHK60" i="8"/>
  <c r="JHL60" i="8"/>
  <c r="JHM60" i="8"/>
  <c r="JHN60" i="8"/>
  <c r="JHO60" i="8"/>
  <c r="JHP60" i="8"/>
  <c r="JHQ60" i="8"/>
  <c r="JHR60" i="8"/>
  <c r="JHS60" i="8"/>
  <c r="JHT60" i="8"/>
  <c r="JHU60" i="8"/>
  <c r="JHV60" i="8"/>
  <c r="JHW60" i="8"/>
  <c r="JHX60" i="8"/>
  <c r="JHY60" i="8"/>
  <c r="JHZ60" i="8"/>
  <c r="JIA60" i="8"/>
  <c r="JIB60" i="8"/>
  <c r="JIC60" i="8"/>
  <c r="JID60" i="8"/>
  <c r="JIE60" i="8"/>
  <c r="JIF60" i="8"/>
  <c r="JIG60" i="8"/>
  <c r="JIH60" i="8"/>
  <c r="JII60" i="8"/>
  <c r="JIJ60" i="8"/>
  <c r="JIK60" i="8"/>
  <c r="JIL60" i="8"/>
  <c r="JIM60" i="8"/>
  <c r="JIN60" i="8"/>
  <c r="JIO60" i="8"/>
  <c r="JIP60" i="8"/>
  <c r="JIQ60" i="8"/>
  <c r="JIR60" i="8"/>
  <c r="JIS60" i="8"/>
  <c r="JIT60" i="8"/>
  <c r="JIU60" i="8"/>
  <c r="JIV60" i="8"/>
  <c r="JIW60" i="8"/>
  <c r="JIX60" i="8"/>
  <c r="JIY60" i="8"/>
  <c r="JIZ60" i="8"/>
  <c r="JJA60" i="8"/>
  <c r="JJB60" i="8"/>
  <c r="JJC60" i="8"/>
  <c r="JJD60" i="8"/>
  <c r="JJE60" i="8"/>
  <c r="JJF60" i="8"/>
  <c r="JJG60" i="8"/>
  <c r="JJH60" i="8"/>
  <c r="JJI60" i="8"/>
  <c r="JJJ60" i="8"/>
  <c r="JJK60" i="8"/>
  <c r="JJL60" i="8"/>
  <c r="JJM60" i="8"/>
  <c r="JJN60" i="8"/>
  <c r="JJO60" i="8"/>
  <c r="JJP60" i="8"/>
  <c r="JJQ60" i="8"/>
  <c r="JJR60" i="8"/>
  <c r="JJS60" i="8"/>
  <c r="JJT60" i="8"/>
  <c r="JJU60" i="8"/>
  <c r="JJV60" i="8"/>
  <c r="JJW60" i="8"/>
  <c r="JJX60" i="8"/>
  <c r="JJY60" i="8"/>
  <c r="JJZ60" i="8"/>
  <c r="JKA60" i="8"/>
  <c r="JKB60" i="8"/>
  <c r="JKC60" i="8"/>
  <c r="JKD60" i="8"/>
  <c r="JKE60" i="8"/>
  <c r="JKF60" i="8"/>
  <c r="JKG60" i="8"/>
  <c r="JKH60" i="8"/>
  <c r="JKI60" i="8"/>
  <c r="JKJ60" i="8"/>
  <c r="JKK60" i="8"/>
  <c r="JKL60" i="8"/>
  <c r="JKM60" i="8"/>
  <c r="JKN60" i="8"/>
  <c r="JKO60" i="8"/>
  <c r="JKP60" i="8"/>
  <c r="JKQ60" i="8"/>
  <c r="JKR60" i="8"/>
  <c r="JKS60" i="8"/>
  <c r="JKT60" i="8"/>
  <c r="JKU60" i="8"/>
  <c r="JKV60" i="8"/>
  <c r="JKW60" i="8"/>
  <c r="JKX60" i="8"/>
  <c r="JKY60" i="8"/>
  <c r="JKZ60" i="8"/>
  <c r="JLA60" i="8"/>
  <c r="JLB60" i="8"/>
  <c r="JLC60" i="8"/>
  <c r="JLD60" i="8"/>
  <c r="JLE60" i="8"/>
  <c r="JLF60" i="8"/>
  <c r="JLG60" i="8"/>
  <c r="JLH60" i="8"/>
  <c r="JLI60" i="8"/>
  <c r="JLJ60" i="8"/>
  <c r="JLK60" i="8"/>
  <c r="JLL60" i="8"/>
  <c r="JLM60" i="8"/>
  <c r="JLN60" i="8"/>
  <c r="JLO60" i="8"/>
  <c r="JLP60" i="8"/>
  <c r="JLQ60" i="8"/>
  <c r="JLR60" i="8"/>
  <c r="JLS60" i="8"/>
  <c r="JLT60" i="8"/>
  <c r="JLU60" i="8"/>
  <c r="JLV60" i="8"/>
  <c r="JLW60" i="8"/>
  <c r="JLX60" i="8"/>
  <c r="JLY60" i="8"/>
  <c r="JLZ60" i="8"/>
  <c r="JMA60" i="8"/>
  <c r="JMB60" i="8"/>
  <c r="JMC60" i="8"/>
  <c r="JMD60" i="8"/>
  <c r="JME60" i="8"/>
  <c r="JMF60" i="8"/>
  <c r="JMG60" i="8"/>
  <c r="JMH60" i="8"/>
  <c r="JMI60" i="8"/>
  <c r="JMJ60" i="8"/>
  <c r="JMK60" i="8"/>
  <c r="JML60" i="8"/>
  <c r="JMM60" i="8"/>
  <c r="JMN60" i="8"/>
  <c r="JMO60" i="8"/>
  <c r="JMP60" i="8"/>
  <c r="JMQ60" i="8"/>
  <c r="JMR60" i="8"/>
  <c r="JMS60" i="8"/>
  <c r="JMT60" i="8"/>
  <c r="JMU60" i="8"/>
  <c r="JMV60" i="8"/>
  <c r="JMW60" i="8"/>
  <c r="JMX60" i="8"/>
  <c r="JMY60" i="8"/>
  <c r="JMZ60" i="8"/>
  <c r="JNA60" i="8"/>
  <c r="JNB60" i="8"/>
  <c r="JNC60" i="8"/>
  <c r="JND60" i="8"/>
  <c r="JNE60" i="8"/>
  <c r="JNF60" i="8"/>
  <c r="JNG60" i="8"/>
  <c r="JNH60" i="8"/>
  <c r="JNI60" i="8"/>
  <c r="JNJ60" i="8"/>
  <c r="JNK60" i="8"/>
  <c r="JNL60" i="8"/>
  <c r="JNM60" i="8"/>
  <c r="JNN60" i="8"/>
  <c r="JNO60" i="8"/>
  <c r="JNP60" i="8"/>
  <c r="JNQ60" i="8"/>
  <c r="JNR60" i="8"/>
  <c r="JNS60" i="8"/>
  <c r="JNT60" i="8"/>
  <c r="JNU60" i="8"/>
  <c r="JNV60" i="8"/>
  <c r="JNW60" i="8"/>
  <c r="JNX60" i="8"/>
  <c r="JNY60" i="8"/>
  <c r="JNZ60" i="8"/>
  <c r="JOA60" i="8"/>
  <c r="JOB60" i="8"/>
  <c r="JOC60" i="8"/>
  <c r="JOD60" i="8"/>
  <c r="JOE60" i="8"/>
  <c r="JOF60" i="8"/>
  <c r="JOG60" i="8"/>
  <c r="JOH60" i="8"/>
  <c r="JOI60" i="8"/>
  <c r="JOJ60" i="8"/>
  <c r="JOK60" i="8"/>
  <c r="JOL60" i="8"/>
  <c r="JOM60" i="8"/>
  <c r="JON60" i="8"/>
  <c r="JOO60" i="8"/>
  <c r="JOP60" i="8"/>
  <c r="JOQ60" i="8"/>
  <c r="JOR60" i="8"/>
  <c r="JOS60" i="8"/>
  <c r="JOT60" i="8"/>
  <c r="JOU60" i="8"/>
  <c r="JOV60" i="8"/>
  <c r="JOW60" i="8"/>
  <c r="JOX60" i="8"/>
  <c r="JOY60" i="8"/>
  <c r="JOZ60" i="8"/>
  <c r="JPA60" i="8"/>
  <c r="JPB60" i="8"/>
  <c r="JPC60" i="8"/>
  <c r="JPD60" i="8"/>
  <c r="JPE60" i="8"/>
  <c r="JPF60" i="8"/>
  <c r="JPG60" i="8"/>
  <c r="JPH60" i="8"/>
  <c r="JPI60" i="8"/>
  <c r="JPJ60" i="8"/>
  <c r="JPK60" i="8"/>
  <c r="JPL60" i="8"/>
  <c r="JPM60" i="8"/>
  <c r="JPN60" i="8"/>
  <c r="JPO60" i="8"/>
  <c r="JPP60" i="8"/>
  <c r="JPQ60" i="8"/>
  <c r="JPR60" i="8"/>
  <c r="JPS60" i="8"/>
  <c r="JPT60" i="8"/>
  <c r="JPU60" i="8"/>
  <c r="JPV60" i="8"/>
  <c r="JPW60" i="8"/>
  <c r="JPX60" i="8"/>
  <c r="JPY60" i="8"/>
  <c r="JPZ60" i="8"/>
  <c r="JQA60" i="8"/>
  <c r="JQB60" i="8"/>
  <c r="JQC60" i="8"/>
  <c r="JQD60" i="8"/>
  <c r="JQE60" i="8"/>
  <c r="JQF60" i="8"/>
  <c r="JQG60" i="8"/>
  <c r="JQH60" i="8"/>
  <c r="JQI60" i="8"/>
  <c r="JQJ60" i="8"/>
  <c r="JQK60" i="8"/>
  <c r="JQL60" i="8"/>
  <c r="JQM60" i="8"/>
  <c r="JQN60" i="8"/>
  <c r="JQO60" i="8"/>
  <c r="JQP60" i="8"/>
  <c r="JQQ60" i="8"/>
  <c r="JQR60" i="8"/>
  <c r="JQS60" i="8"/>
  <c r="JQT60" i="8"/>
  <c r="JQU60" i="8"/>
  <c r="JQV60" i="8"/>
  <c r="JQW60" i="8"/>
  <c r="JQX60" i="8"/>
  <c r="JQY60" i="8"/>
  <c r="JQZ60" i="8"/>
  <c r="JRA60" i="8"/>
  <c r="JRB60" i="8"/>
  <c r="JRC60" i="8"/>
  <c r="JRD60" i="8"/>
  <c r="JRE60" i="8"/>
  <c r="JRF60" i="8"/>
  <c r="JRG60" i="8"/>
  <c r="JRH60" i="8"/>
  <c r="JRI60" i="8"/>
  <c r="JRJ60" i="8"/>
  <c r="JRK60" i="8"/>
  <c r="JRL60" i="8"/>
  <c r="JRM60" i="8"/>
  <c r="JRN60" i="8"/>
  <c r="JRO60" i="8"/>
  <c r="JRP60" i="8"/>
  <c r="JRQ60" i="8"/>
  <c r="JRR60" i="8"/>
  <c r="JRS60" i="8"/>
  <c r="JRT60" i="8"/>
  <c r="JRU60" i="8"/>
  <c r="JRV60" i="8"/>
  <c r="JRW60" i="8"/>
  <c r="JRX60" i="8"/>
  <c r="JRY60" i="8"/>
  <c r="JRZ60" i="8"/>
  <c r="JSA60" i="8"/>
  <c r="JSB60" i="8"/>
  <c r="JSC60" i="8"/>
  <c r="JSD60" i="8"/>
  <c r="JSE60" i="8"/>
  <c r="JSF60" i="8"/>
  <c r="JSG60" i="8"/>
  <c r="JSH60" i="8"/>
  <c r="JSI60" i="8"/>
  <c r="JSJ60" i="8"/>
  <c r="JSK60" i="8"/>
  <c r="JSL60" i="8"/>
  <c r="JSM60" i="8"/>
  <c r="JSN60" i="8"/>
  <c r="JSO60" i="8"/>
  <c r="JSP60" i="8"/>
  <c r="JSQ60" i="8"/>
  <c r="JSR60" i="8"/>
  <c r="JSS60" i="8"/>
  <c r="JST60" i="8"/>
  <c r="JSU60" i="8"/>
  <c r="JSV60" i="8"/>
  <c r="JSW60" i="8"/>
  <c r="JSX60" i="8"/>
  <c r="JSY60" i="8"/>
  <c r="JSZ60" i="8"/>
  <c r="JTA60" i="8"/>
  <c r="JTB60" i="8"/>
  <c r="JTC60" i="8"/>
  <c r="JTD60" i="8"/>
  <c r="JTE60" i="8"/>
  <c r="JTF60" i="8"/>
  <c r="JTG60" i="8"/>
  <c r="JTH60" i="8"/>
  <c r="JTI60" i="8"/>
  <c r="JTJ60" i="8"/>
  <c r="JTK60" i="8"/>
  <c r="JTL60" i="8"/>
  <c r="JTM60" i="8"/>
  <c r="JTN60" i="8"/>
  <c r="JTO60" i="8"/>
  <c r="JTP60" i="8"/>
  <c r="JTQ60" i="8"/>
  <c r="JTR60" i="8"/>
  <c r="JTS60" i="8"/>
  <c r="JTT60" i="8"/>
  <c r="JTU60" i="8"/>
  <c r="JTV60" i="8"/>
  <c r="JTW60" i="8"/>
  <c r="JTX60" i="8"/>
  <c r="JTY60" i="8"/>
  <c r="JTZ60" i="8"/>
  <c r="JUA60" i="8"/>
  <c r="JUB60" i="8"/>
  <c r="JUC60" i="8"/>
  <c r="JUD60" i="8"/>
  <c r="JUE60" i="8"/>
  <c r="JUF60" i="8"/>
  <c r="JUG60" i="8"/>
  <c r="JUH60" i="8"/>
  <c r="JUI60" i="8"/>
  <c r="JUJ60" i="8"/>
  <c r="JUK60" i="8"/>
  <c r="JUL60" i="8"/>
  <c r="JUM60" i="8"/>
  <c r="JUN60" i="8"/>
  <c r="JUO60" i="8"/>
  <c r="JUP60" i="8"/>
  <c r="JUQ60" i="8"/>
  <c r="JUR60" i="8"/>
  <c r="JUS60" i="8"/>
  <c r="JUT60" i="8"/>
  <c r="JUU60" i="8"/>
  <c r="JUV60" i="8"/>
  <c r="JUW60" i="8"/>
  <c r="JUX60" i="8"/>
  <c r="JUY60" i="8"/>
  <c r="JUZ60" i="8"/>
  <c r="JVA60" i="8"/>
  <c r="JVB60" i="8"/>
  <c r="JVC60" i="8"/>
  <c r="JVD60" i="8"/>
  <c r="JVE60" i="8"/>
  <c r="JVF60" i="8"/>
  <c r="JVG60" i="8"/>
  <c r="JVH60" i="8"/>
  <c r="JVI60" i="8"/>
  <c r="JVJ60" i="8"/>
  <c r="JVK60" i="8"/>
  <c r="JVL60" i="8"/>
  <c r="JVM60" i="8"/>
  <c r="JVN60" i="8"/>
  <c r="JVO60" i="8"/>
  <c r="JVP60" i="8"/>
  <c r="JVQ60" i="8"/>
  <c r="JVR60" i="8"/>
  <c r="JVS60" i="8"/>
  <c r="JVT60" i="8"/>
  <c r="JVU60" i="8"/>
  <c r="JVV60" i="8"/>
  <c r="JVW60" i="8"/>
  <c r="JVX60" i="8"/>
  <c r="JVY60" i="8"/>
  <c r="JVZ60" i="8"/>
  <c r="JWA60" i="8"/>
  <c r="JWB60" i="8"/>
  <c r="JWC60" i="8"/>
  <c r="JWD60" i="8"/>
  <c r="JWE60" i="8"/>
  <c r="JWF60" i="8"/>
  <c r="JWG60" i="8"/>
  <c r="JWH60" i="8"/>
  <c r="JWI60" i="8"/>
  <c r="JWJ60" i="8"/>
  <c r="JWK60" i="8"/>
  <c r="JWL60" i="8"/>
  <c r="JWM60" i="8"/>
  <c r="JWN60" i="8"/>
  <c r="JWO60" i="8"/>
  <c r="JWP60" i="8"/>
  <c r="JWQ60" i="8"/>
  <c r="JWR60" i="8"/>
  <c r="JWS60" i="8"/>
  <c r="JWT60" i="8"/>
  <c r="JWU60" i="8"/>
  <c r="JWV60" i="8"/>
  <c r="JWW60" i="8"/>
  <c r="JWX60" i="8"/>
  <c r="JWY60" i="8"/>
  <c r="JWZ60" i="8"/>
  <c r="JXA60" i="8"/>
  <c r="JXB60" i="8"/>
  <c r="JXC60" i="8"/>
  <c r="JXD60" i="8"/>
  <c r="JXE60" i="8"/>
  <c r="JXF60" i="8"/>
  <c r="JXG60" i="8"/>
  <c r="JXH60" i="8"/>
  <c r="JXI60" i="8"/>
  <c r="JXJ60" i="8"/>
  <c r="JXK60" i="8"/>
  <c r="JXL60" i="8"/>
  <c r="JXM60" i="8"/>
  <c r="JXN60" i="8"/>
  <c r="JXO60" i="8"/>
  <c r="JXP60" i="8"/>
  <c r="JXQ60" i="8"/>
  <c r="JXR60" i="8"/>
  <c r="JXS60" i="8"/>
  <c r="JXT60" i="8"/>
  <c r="JXU60" i="8"/>
  <c r="JXV60" i="8"/>
  <c r="JXW60" i="8"/>
  <c r="JXX60" i="8"/>
  <c r="JXY60" i="8"/>
  <c r="JXZ60" i="8"/>
  <c r="JYA60" i="8"/>
  <c r="JYB60" i="8"/>
  <c r="JYC60" i="8"/>
  <c r="JYD60" i="8"/>
  <c r="JYE60" i="8"/>
  <c r="JYF60" i="8"/>
  <c r="JYG60" i="8"/>
  <c r="JYH60" i="8"/>
  <c r="JYI60" i="8"/>
  <c r="JYJ60" i="8"/>
  <c r="JYK60" i="8"/>
  <c r="JYL60" i="8"/>
  <c r="JYM60" i="8"/>
  <c r="JYN60" i="8"/>
  <c r="JYO60" i="8"/>
  <c r="JYP60" i="8"/>
  <c r="JYQ60" i="8"/>
  <c r="JYR60" i="8"/>
  <c r="JYS60" i="8"/>
  <c r="JYT60" i="8"/>
  <c r="JYU60" i="8"/>
  <c r="JYV60" i="8"/>
  <c r="JYW60" i="8"/>
  <c r="JYX60" i="8"/>
  <c r="JYY60" i="8"/>
  <c r="JYZ60" i="8"/>
  <c r="JZA60" i="8"/>
  <c r="JZB60" i="8"/>
  <c r="JZC60" i="8"/>
  <c r="JZD60" i="8"/>
  <c r="JZE60" i="8"/>
  <c r="JZF60" i="8"/>
  <c r="JZG60" i="8"/>
  <c r="JZH60" i="8"/>
  <c r="JZI60" i="8"/>
  <c r="JZJ60" i="8"/>
  <c r="JZK60" i="8"/>
  <c r="JZL60" i="8"/>
  <c r="JZM60" i="8"/>
  <c r="JZN60" i="8"/>
  <c r="JZO60" i="8"/>
  <c r="JZP60" i="8"/>
  <c r="JZQ60" i="8"/>
  <c r="JZR60" i="8"/>
  <c r="JZS60" i="8"/>
  <c r="JZT60" i="8"/>
  <c r="JZU60" i="8"/>
  <c r="JZV60" i="8"/>
  <c r="JZW60" i="8"/>
  <c r="JZX60" i="8"/>
  <c r="JZY60" i="8"/>
  <c r="JZZ60" i="8"/>
  <c r="KAA60" i="8"/>
  <c r="KAB60" i="8"/>
  <c r="KAC60" i="8"/>
  <c r="KAD60" i="8"/>
  <c r="KAE60" i="8"/>
  <c r="KAF60" i="8"/>
  <c r="KAG60" i="8"/>
  <c r="KAH60" i="8"/>
  <c r="KAI60" i="8"/>
  <c r="KAJ60" i="8"/>
  <c r="KAK60" i="8"/>
  <c r="KAL60" i="8"/>
  <c r="KAM60" i="8"/>
  <c r="KAN60" i="8"/>
  <c r="KAO60" i="8"/>
  <c r="KAP60" i="8"/>
  <c r="KAQ60" i="8"/>
  <c r="KAR60" i="8"/>
  <c r="KAS60" i="8"/>
  <c r="KAT60" i="8"/>
  <c r="KAU60" i="8"/>
  <c r="KAV60" i="8"/>
  <c r="KAW60" i="8"/>
  <c r="KAX60" i="8"/>
  <c r="KAY60" i="8"/>
  <c r="KAZ60" i="8"/>
  <c r="KBA60" i="8"/>
  <c r="KBB60" i="8"/>
  <c r="KBC60" i="8"/>
  <c r="KBD60" i="8"/>
  <c r="KBE60" i="8"/>
  <c r="KBF60" i="8"/>
  <c r="KBG60" i="8"/>
  <c r="KBH60" i="8"/>
  <c r="KBI60" i="8"/>
  <c r="KBJ60" i="8"/>
  <c r="KBK60" i="8"/>
  <c r="KBL60" i="8"/>
  <c r="KBM60" i="8"/>
  <c r="KBN60" i="8"/>
  <c r="KBO60" i="8"/>
  <c r="KBP60" i="8"/>
  <c r="KBQ60" i="8"/>
  <c r="KBR60" i="8"/>
  <c r="KBS60" i="8"/>
  <c r="KBT60" i="8"/>
  <c r="KBU60" i="8"/>
  <c r="KBV60" i="8"/>
  <c r="KBW60" i="8"/>
  <c r="KBX60" i="8"/>
  <c r="KBY60" i="8"/>
  <c r="KBZ60" i="8"/>
  <c r="KCA60" i="8"/>
  <c r="KCB60" i="8"/>
  <c r="KCC60" i="8"/>
  <c r="KCD60" i="8"/>
  <c r="KCE60" i="8"/>
  <c r="KCF60" i="8"/>
  <c r="KCG60" i="8"/>
  <c r="KCH60" i="8"/>
  <c r="KCI60" i="8"/>
  <c r="KCJ60" i="8"/>
  <c r="KCK60" i="8"/>
  <c r="KCL60" i="8"/>
  <c r="KCM60" i="8"/>
  <c r="KCN60" i="8"/>
  <c r="KCO60" i="8"/>
  <c r="KCP60" i="8"/>
  <c r="KCQ60" i="8"/>
  <c r="KCR60" i="8"/>
  <c r="KCS60" i="8"/>
  <c r="KCT60" i="8"/>
  <c r="KCU60" i="8"/>
  <c r="KCV60" i="8"/>
  <c r="KCW60" i="8"/>
  <c r="KCX60" i="8"/>
  <c r="KCY60" i="8"/>
  <c r="KCZ60" i="8"/>
  <c r="KDA60" i="8"/>
  <c r="KDB60" i="8"/>
  <c r="KDC60" i="8"/>
  <c r="KDD60" i="8"/>
  <c r="KDE60" i="8"/>
  <c r="KDF60" i="8"/>
  <c r="KDG60" i="8"/>
  <c r="KDH60" i="8"/>
  <c r="KDI60" i="8"/>
  <c r="KDJ60" i="8"/>
  <c r="KDK60" i="8"/>
  <c r="KDL60" i="8"/>
  <c r="KDM60" i="8"/>
  <c r="KDN60" i="8"/>
  <c r="KDO60" i="8"/>
  <c r="KDP60" i="8"/>
  <c r="KDQ60" i="8"/>
  <c r="KDR60" i="8"/>
  <c r="KDS60" i="8"/>
  <c r="KDT60" i="8"/>
  <c r="KDU60" i="8"/>
  <c r="KDV60" i="8"/>
  <c r="KDW60" i="8"/>
  <c r="KDX60" i="8"/>
  <c r="KDY60" i="8"/>
  <c r="KDZ60" i="8"/>
  <c r="KEA60" i="8"/>
  <c r="KEB60" i="8"/>
  <c r="KEC60" i="8"/>
  <c r="KED60" i="8"/>
  <c r="KEE60" i="8"/>
  <c r="KEF60" i="8"/>
  <c r="KEG60" i="8"/>
  <c r="KEH60" i="8"/>
  <c r="KEI60" i="8"/>
  <c r="KEJ60" i="8"/>
  <c r="KEK60" i="8"/>
  <c r="KEL60" i="8"/>
  <c r="KEM60" i="8"/>
  <c r="KEN60" i="8"/>
  <c r="KEO60" i="8"/>
  <c r="KEP60" i="8"/>
  <c r="KEQ60" i="8"/>
  <c r="KER60" i="8"/>
  <c r="KES60" i="8"/>
  <c r="KET60" i="8"/>
  <c r="KEU60" i="8"/>
  <c r="KEV60" i="8"/>
  <c r="KEW60" i="8"/>
  <c r="KEX60" i="8"/>
  <c r="KEY60" i="8"/>
  <c r="KEZ60" i="8"/>
  <c r="KFA60" i="8"/>
  <c r="KFB60" i="8"/>
  <c r="KFC60" i="8"/>
  <c r="KFD60" i="8"/>
  <c r="KFE60" i="8"/>
  <c r="KFF60" i="8"/>
  <c r="KFG60" i="8"/>
  <c r="KFH60" i="8"/>
  <c r="KFI60" i="8"/>
  <c r="KFJ60" i="8"/>
  <c r="KFK60" i="8"/>
  <c r="KFL60" i="8"/>
  <c r="KFM60" i="8"/>
  <c r="KFN60" i="8"/>
  <c r="KFO60" i="8"/>
  <c r="KFP60" i="8"/>
  <c r="KFQ60" i="8"/>
  <c r="KFR60" i="8"/>
  <c r="KFS60" i="8"/>
  <c r="KFT60" i="8"/>
  <c r="KFU60" i="8"/>
  <c r="KFV60" i="8"/>
  <c r="KFW60" i="8"/>
  <c r="KFX60" i="8"/>
  <c r="KFY60" i="8"/>
  <c r="KFZ60" i="8"/>
  <c r="KGA60" i="8"/>
  <c r="KGB60" i="8"/>
  <c r="KGC60" i="8"/>
  <c r="KGD60" i="8"/>
  <c r="KGE60" i="8"/>
  <c r="KGF60" i="8"/>
  <c r="KGG60" i="8"/>
  <c r="KGH60" i="8"/>
  <c r="KGI60" i="8"/>
  <c r="KGJ60" i="8"/>
  <c r="KGK60" i="8"/>
  <c r="KGL60" i="8"/>
  <c r="KGM60" i="8"/>
  <c r="KGN60" i="8"/>
  <c r="KGO60" i="8"/>
  <c r="KGP60" i="8"/>
  <c r="KGQ60" i="8"/>
  <c r="KGR60" i="8"/>
  <c r="KGS60" i="8"/>
  <c r="KGT60" i="8"/>
  <c r="KGU60" i="8"/>
  <c r="KGV60" i="8"/>
  <c r="KGW60" i="8"/>
  <c r="KGX60" i="8"/>
  <c r="KGY60" i="8"/>
  <c r="KGZ60" i="8"/>
  <c r="KHA60" i="8"/>
  <c r="KHB60" i="8"/>
  <c r="KHC60" i="8"/>
  <c r="KHD60" i="8"/>
  <c r="KHE60" i="8"/>
  <c r="KHF60" i="8"/>
  <c r="KHG60" i="8"/>
  <c r="KHH60" i="8"/>
  <c r="KHI60" i="8"/>
  <c r="KHJ60" i="8"/>
  <c r="KHK60" i="8"/>
  <c r="KHL60" i="8"/>
  <c r="KHM60" i="8"/>
  <c r="KHN60" i="8"/>
  <c r="KHO60" i="8"/>
  <c r="KHP60" i="8"/>
  <c r="KHQ60" i="8"/>
  <c r="KHR60" i="8"/>
  <c r="KHS60" i="8"/>
  <c r="KHT60" i="8"/>
  <c r="KHU60" i="8"/>
  <c r="KHV60" i="8"/>
  <c r="KHW60" i="8"/>
  <c r="KHX60" i="8"/>
  <c r="KHY60" i="8"/>
  <c r="KHZ60" i="8"/>
  <c r="KIA60" i="8"/>
  <c r="KIB60" i="8"/>
  <c r="KIC60" i="8"/>
  <c r="KID60" i="8"/>
  <c r="KIE60" i="8"/>
  <c r="KIF60" i="8"/>
  <c r="KIG60" i="8"/>
  <c r="KIH60" i="8"/>
  <c r="KII60" i="8"/>
  <c r="KIJ60" i="8"/>
  <c r="KIK60" i="8"/>
  <c r="KIL60" i="8"/>
  <c r="KIM60" i="8"/>
  <c r="KIN60" i="8"/>
  <c r="KIO60" i="8"/>
  <c r="KIP60" i="8"/>
  <c r="KIQ60" i="8"/>
  <c r="KIR60" i="8"/>
  <c r="KIS60" i="8"/>
  <c r="KIT60" i="8"/>
  <c r="KIU60" i="8"/>
  <c r="KIV60" i="8"/>
  <c r="KIW60" i="8"/>
  <c r="KIX60" i="8"/>
  <c r="KIY60" i="8"/>
  <c r="KIZ60" i="8"/>
  <c r="KJA60" i="8"/>
  <c r="KJB60" i="8"/>
  <c r="KJC60" i="8"/>
  <c r="KJD60" i="8"/>
  <c r="KJE60" i="8"/>
  <c r="KJF60" i="8"/>
  <c r="KJG60" i="8"/>
  <c r="KJH60" i="8"/>
  <c r="KJI60" i="8"/>
  <c r="KJJ60" i="8"/>
  <c r="KJK60" i="8"/>
  <c r="KJL60" i="8"/>
  <c r="KJM60" i="8"/>
  <c r="KJN60" i="8"/>
  <c r="KJO60" i="8"/>
  <c r="KJP60" i="8"/>
  <c r="KJQ60" i="8"/>
  <c r="KJR60" i="8"/>
  <c r="KJS60" i="8"/>
  <c r="KJT60" i="8"/>
  <c r="KJU60" i="8"/>
  <c r="KJV60" i="8"/>
  <c r="KJW60" i="8"/>
  <c r="KJX60" i="8"/>
  <c r="KJY60" i="8"/>
  <c r="KJZ60" i="8"/>
  <c r="KKA60" i="8"/>
  <c r="KKB60" i="8"/>
  <c r="KKC60" i="8"/>
  <c r="KKD60" i="8"/>
  <c r="KKE60" i="8"/>
  <c r="KKF60" i="8"/>
  <c r="KKG60" i="8"/>
  <c r="KKH60" i="8"/>
  <c r="KKI60" i="8"/>
  <c r="KKJ60" i="8"/>
  <c r="KKK60" i="8"/>
  <c r="KKL60" i="8"/>
  <c r="KKM60" i="8"/>
  <c r="KKN60" i="8"/>
  <c r="KKO60" i="8"/>
  <c r="KKP60" i="8"/>
  <c r="KKQ60" i="8"/>
  <c r="KKR60" i="8"/>
  <c r="KKS60" i="8"/>
  <c r="KKT60" i="8"/>
  <c r="KKU60" i="8"/>
  <c r="KKV60" i="8"/>
  <c r="KKW60" i="8"/>
  <c r="KKX60" i="8"/>
  <c r="KKY60" i="8"/>
  <c r="KKZ60" i="8"/>
  <c r="KLA60" i="8"/>
  <c r="KLB60" i="8"/>
  <c r="KLC60" i="8"/>
  <c r="KLD60" i="8"/>
  <c r="KLE60" i="8"/>
  <c r="KLF60" i="8"/>
  <c r="KLG60" i="8"/>
  <c r="KLH60" i="8"/>
  <c r="KLI60" i="8"/>
  <c r="KLJ60" i="8"/>
  <c r="KLK60" i="8"/>
  <c r="KLL60" i="8"/>
  <c r="KLM60" i="8"/>
  <c r="KLN60" i="8"/>
  <c r="KLO60" i="8"/>
  <c r="KLP60" i="8"/>
  <c r="KLQ60" i="8"/>
  <c r="KLR60" i="8"/>
  <c r="KLS60" i="8"/>
  <c r="KLT60" i="8"/>
  <c r="KLU60" i="8"/>
  <c r="KLV60" i="8"/>
  <c r="KLW60" i="8"/>
  <c r="KLX60" i="8"/>
  <c r="KLY60" i="8"/>
  <c r="KLZ60" i="8"/>
  <c r="KMA60" i="8"/>
  <c r="KMB60" i="8"/>
  <c r="KMC60" i="8"/>
  <c r="KMD60" i="8"/>
  <c r="KME60" i="8"/>
  <c r="KMF60" i="8"/>
  <c r="KMG60" i="8"/>
  <c r="KMH60" i="8"/>
  <c r="KMI60" i="8"/>
  <c r="KMJ60" i="8"/>
  <c r="KMK60" i="8"/>
  <c r="KML60" i="8"/>
  <c r="KMM60" i="8"/>
  <c r="KMN60" i="8"/>
  <c r="KMO60" i="8"/>
  <c r="KMP60" i="8"/>
  <c r="KMQ60" i="8"/>
  <c r="KMR60" i="8"/>
  <c r="KMS60" i="8"/>
  <c r="KMT60" i="8"/>
  <c r="KMU60" i="8"/>
  <c r="KMV60" i="8"/>
  <c r="KMW60" i="8"/>
  <c r="KMX60" i="8"/>
  <c r="KMY60" i="8"/>
  <c r="KMZ60" i="8"/>
  <c r="KNA60" i="8"/>
  <c r="KNB60" i="8"/>
  <c r="KNC60" i="8"/>
  <c r="KND60" i="8"/>
  <c r="KNE60" i="8"/>
  <c r="KNF60" i="8"/>
  <c r="KNG60" i="8"/>
  <c r="KNH60" i="8"/>
  <c r="KNI60" i="8"/>
  <c r="KNJ60" i="8"/>
  <c r="KNK60" i="8"/>
  <c r="KNL60" i="8"/>
  <c r="KNM60" i="8"/>
  <c r="KNN60" i="8"/>
  <c r="KNO60" i="8"/>
  <c r="KNP60" i="8"/>
  <c r="KNQ60" i="8"/>
  <c r="KNR60" i="8"/>
  <c r="KNS60" i="8"/>
  <c r="KNT60" i="8"/>
  <c r="KNU60" i="8"/>
  <c r="KNV60" i="8"/>
  <c r="KNW60" i="8"/>
  <c r="KNX60" i="8"/>
  <c r="KNY60" i="8"/>
  <c r="KNZ60" i="8"/>
  <c r="KOA60" i="8"/>
  <c r="KOB60" i="8"/>
  <c r="KOC60" i="8"/>
  <c r="KOD60" i="8"/>
  <c r="KOE60" i="8"/>
  <c r="KOF60" i="8"/>
  <c r="KOG60" i="8"/>
  <c r="KOH60" i="8"/>
  <c r="KOI60" i="8"/>
  <c r="KOJ60" i="8"/>
  <c r="KOK60" i="8"/>
  <c r="KOL60" i="8"/>
  <c r="KOM60" i="8"/>
  <c r="KON60" i="8"/>
  <c r="KOO60" i="8"/>
  <c r="KOP60" i="8"/>
  <c r="KOQ60" i="8"/>
  <c r="KOR60" i="8"/>
  <c r="KOS60" i="8"/>
  <c r="KOT60" i="8"/>
  <c r="KOU60" i="8"/>
  <c r="KOV60" i="8"/>
  <c r="KOW60" i="8"/>
  <c r="KOX60" i="8"/>
  <c r="KOY60" i="8"/>
  <c r="KOZ60" i="8"/>
  <c r="KPA60" i="8"/>
  <c r="KPB60" i="8"/>
  <c r="KPC60" i="8"/>
  <c r="KPD60" i="8"/>
  <c r="KPE60" i="8"/>
  <c r="KPF60" i="8"/>
  <c r="KPG60" i="8"/>
  <c r="KPH60" i="8"/>
  <c r="KPI60" i="8"/>
  <c r="KPJ60" i="8"/>
  <c r="KPK60" i="8"/>
  <c r="KPL60" i="8"/>
  <c r="KPM60" i="8"/>
  <c r="KPN60" i="8"/>
  <c r="KPO60" i="8"/>
  <c r="KPP60" i="8"/>
  <c r="KPQ60" i="8"/>
  <c r="KPR60" i="8"/>
  <c r="KPS60" i="8"/>
  <c r="KPT60" i="8"/>
  <c r="KPU60" i="8"/>
  <c r="KPV60" i="8"/>
  <c r="KPW60" i="8"/>
  <c r="KPX60" i="8"/>
  <c r="KPY60" i="8"/>
  <c r="KPZ60" i="8"/>
  <c r="KQA60" i="8"/>
  <c r="KQB60" i="8"/>
  <c r="KQC60" i="8"/>
  <c r="KQD60" i="8"/>
  <c r="KQE60" i="8"/>
  <c r="KQF60" i="8"/>
  <c r="KQG60" i="8"/>
  <c r="KQH60" i="8"/>
  <c r="KQI60" i="8"/>
  <c r="KQJ60" i="8"/>
  <c r="KQK60" i="8"/>
  <c r="KQL60" i="8"/>
  <c r="KQM60" i="8"/>
  <c r="KQN60" i="8"/>
  <c r="KQO60" i="8"/>
  <c r="KQP60" i="8"/>
  <c r="KQQ60" i="8"/>
  <c r="KQR60" i="8"/>
  <c r="KQS60" i="8"/>
  <c r="KQT60" i="8"/>
  <c r="KQU60" i="8"/>
  <c r="KQV60" i="8"/>
  <c r="KQW60" i="8"/>
  <c r="KQX60" i="8"/>
  <c r="KQY60" i="8"/>
  <c r="KQZ60" i="8"/>
  <c r="KRA60" i="8"/>
  <c r="KRB60" i="8"/>
  <c r="KRC60" i="8"/>
  <c r="KRD60" i="8"/>
  <c r="KRE60" i="8"/>
  <c r="KRF60" i="8"/>
  <c r="KRG60" i="8"/>
  <c r="KRH60" i="8"/>
  <c r="KRI60" i="8"/>
  <c r="KRJ60" i="8"/>
  <c r="KRK60" i="8"/>
  <c r="KRL60" i="8"/>
  <c r="KRM60" i="8"/>
  <c r="KRN60" i="8"/>
  <c r="KRO60" i="8"/>
  <c r="KRP60" i="8"/>
  <c r="KRQ60" i="8"/>
  <c r="KRR60" i="8"/>
  <c r="KRS60" i="8"/>
  <c r="KRT60" i="8"/>
  <c r="KRU60" i="8"/>
  <c r="KRV60" i="8"/>
  <c r="KRW60" i="8"/>
  <c r="KRX60" i="8"/>
  <c r="KRY60" i="8"/>
  <c r="KRZ60" i="8"/>
  <c r="KSA60" i="8"/>
  <c r="KSB60" i="8"/>
  <c r="KSC60" i="8"/>
  <c r="KSD60" i="8"/>
  <c r="KSE60" i="8"/>
  <c r="KSF60" i="8"/>
  <c r="KSG60" i="8"/>
  <c r="KSH60" i="8"/>
  <c r="KSI60" i="8"/>
  <c r="KSJ60" i="8"/>
  <c r="KSK60" i="8"/>
  <c r="KSL60" i="8"/>
  <c r="KSM60" i="8"/>
  <c r="KSN60" i="8"/>
  <c r="KSO60" i="8"/>
  <c r="KSP60" i="8"/>
  <c r="KSQ60" i="8"/>
  <c r="KSR60" i="8"/>
  <c r="KSS60" i="8"/>
  <c r="KST60" i="8"/>
  <c r="KSU60" i="8"/>
  <c r="KSV60" i="8"/>
  <c r="KSW60" i="8"/>
  <c r="KSX60" i="8"/>
  <c r="KSY60" i="8"/>
  <c r="KSZ60" i="8"/>
  <c r="KTA60" i="8"/>
  <c r="KTB60" i="8"/>
  <c r="KTC60" i="8"/>
  <c r="KTD60" i="8"/>
  <c r="KTE60" i="8"/>
  <c r="KTF60" i="8"/>
  <c r="KTG60" i="8"/>
  <c r="KTH60" i="8"/>
  <c r="KTI60" i="8"/>
  <c r="KTJ60" i="8"/>
  <c r="KTK60" i="8"/>
  <c r="KTL60" i="8"/>
  <c r="KTM60" i="8"/>
  <c r="KTN60" i="8"/>
  <c r="KTO60" i="8"/>
  <c r="KTP60" i="8"/>
  <c r="KTQ60" i="8"/>
  <c r="KTR60" i="8"/>
  <c r="KTS60" i="8"/>
  <c r="KTT60" i="8"/>
  <c r="KTU60" i="8"/>
  <c r="KTV60" i="8"/>
  <c r="KTW60" i="8"/>
  <c r="KTX60" i="8"/>
  <c r="KTY60" i="8"/>
  <c r="KTZ60" i="8"/>
  <c r="KUA60" i="8"/>
  <c r="KUB60" i="8"/>
  <c r="KUC60" i="8"/>
  <c r="KUD60" i="8"/>
  <c r="KUE60" i="8"/>
  <c r="KUF60" i="8"/>
  <c r="KUG60" i="8"/>
  <c r="KUH60" i="8"/>
  <c r="KUI60" i="8"/>
  <c r="KUJ60" i="8"/>
  <c r="KUK60" i="8"/>
  <c r="KUL60" i="8"/>
  <c r="KUM60" i="8"/>
  <c r="KUN60" i="8"/>
  <c r="KUO60" i="8"/>
  <c r="KUP60" i="8"/>
  <c r="KUQ60" i="8"/>
  <c r="KUR60" i="8"/>
  <c r="KUS60" i="8"/>
  <c r="KUT60" i="8"/>
  <c r="KUU60" i="8"/>
  <c r="KUV60" i="8"/>
  <c r="KUW60" i="8"/>
  <c r="KUX60" i="8"/>
  <c r="KUY60" i="8"/>
  <c r="KUZ60" i="8"/>
  <c r="KVA60" i="8"/>
  <c r="KVB60" i="8"/>
  <c r="KVC60" i="8"/>
  <c r="KVD60" i="8"/>
  <c r="KVE60" i="8"/>
  <c r="KVF60" i="8"/>
  <c r="KVG60" i="8"/>
  <c r="KVH60" i="8"/>
  <c r="KVI60" i="8"/>
  <c r="KVJ60" i="8"/>
  <c r="KVK60" i="8"/>
  <c r="KVL60" i="8"/>
  <c r="KVM60" i="8"/>
  <c r="KVN60" i="8"/>
  <c r="KVO60" i="8"/>
  <c r="KVP60" i="8"/>
  <c r="KVQ60" i="8"/>
  <c r="KVR60" i="8"/>
  <c r="KVS60" i="8"/>
  <c r="KVT60" i="8"/>
  <c r="KVU60" i="8"/>
  <c r="KVV60" i="8"/>
  <c r="KVW60" i="8"/>
  <c r="KVX60" i="8"/>
  <c r="KVY60" i="8"/>
  <c r="KVZ60" i="8"/>
  <c r="KWA60" i="8"/>
  <c r="KWB60" i="8"/>
  <c r="KWC60" i="8"/>
  <c r="KWD60" i="8"/>
  <c r="KWE60" i="8"/>
  <c r="KWF60" i="8"/>
  <c r="KWG60" i="8"/>
  <c r="KWH60" i="8"/>
  <c r="KWI60" i="8"/>
  <c r="KWJ60" i="8"/>
  <c r="KWK60" i="8"/>
  <c r="KWL60" i="8"/>
  <c r="KWM60" i="8"/>
  <c r="KWN60" i="8"/>
  <c r="KWO60" i="8"/>
  <c r="KWP60" i="8"/>
  <c r="KWQ60" i="8"/>
  <c r="KWR60" i="8"/>
  <c r="KWS60" i="8"/>
  <c r="KWT60" i="8"/>
  <c r="KWU60" i="8"/>
  <c r="KWV60" i="8"/>
  <c r="KWW60" i="8"/>
  <c r="KWX60" i="8"/>
  <c r="KWY60" i="8"/>
  <c r="KWZ60" i="8"/>
  <c r="KXA60" i="8"/>
  <c r="KXB60" i="8"/>
  <c r="KXC60" i="8"/>
  <c r="KXD60" i="8"/>
  <c r="KXE60" i="8"/>
  <c r="KXF60" i="8"/>
  <c r="KXG60" i="8"/>
  <c r="KXH60" i="8"/>
  <c r="KXI60" i="8"/>
  <c r="KXJ60" i="8"/>
  <c r="KXK60" i="8"/>
  <c r="KXL60" i="8"/>
  <c r="KXM60" i="8"/>
  <c r="KXN60" i="8"/>
  <c r="KXO60" i="8"/>
  <c r="KXP60" i="8"/>
  <c r="KXQ60" i="8"/>
  <c r="KXR60" i="8"/>
  <c r="KXS60" i="8"/>
  <c r="KXT60" i="8"/>
  <c r="KXU60" i="8"/>
  <c r="KXV60" i="8"/>
  <c r="KXW60" i="8"/>
  <c r="KXX60" i="8"/>
  <c r="KXY60" i="8"/>
  <c r="KXZ60" i="8"/>
  <c r="KYA60" i="8"/>
  <c r="KYB60" i="8"/>
  <c r="KYC60" i="8"/>
  <c r="KYD60" i="8"/>
  <c r="KYE60" i="8"/>
  <c r="KYF60" i="8"/>
  <c r="KYG60" i="8"/>
  <c r="KYH60" i="8"/>
  <c r="KYI60" i="8"/>
  <c r="KYJ60" i="8"/>
  <c r="KYK60" i="8"/>
  <c r="KYL60" i="8"/>
  <c r="KYM60" i="8"/>
  <c r="KYN60" i="8"/>
  <c r="KYO60" i="8"/>
  <c r="KYP60" i="8"/>
  <c r="KYQ60" i="8"/>
  <c r="KYR60" i="8"/>
  <c r="KYS60" i="8"/>
  <c r="KYT60" i="8"/>
  <c r="KYU60" i="8"/>
  <c r="KYV60" i="8"/>
  <c r="KYW60" i="8"/>
  <c r="KYX60" i="8"/>
  <c r="KYY60" i="8"/>
  <c r="KYZ60" i="8"/>
  <c r="KZA60" i="8"/>
  <c r="KZB60" i="8"/>
  <c r="KZC60" i="8"/>
  <c r="KZD60" i="8"/>
  <c r="KZE60" i="8"/>
  <c r="KZF60" i="8"/>
  <c r="KZG60" i="8"/>
  <c r="KZH60" i="8"/>
  <c r="KZI60" i="8"/>
  <c r="KZJ60" i="8"/>
  <c r="KZK60" i="8"/>
  <c r="KZL60" i="8"/>
  <c r="KZM60" i="8"/>
  <c r="KZN60" i="8"/>
  <c r="KZO60" i="8"/>
  <c r="KZP60" i="8"/>
  <c r="KZQ60" i="8"/>
  <c r="KZR60" i="8"/>
  <c r="KZS60" i="8"/>
  <c r="KZT60" i="8"/>
  <c r="KZU60" i="8"/>
  <c r="KZV60" i="8"/>
  <c r="KZW60" i="8"/>
  <c r="KZX60" i="8"/>
  <c r="KZY60" i="8"/>
  <c r="KZZ60" i="8"/>
  <c r="LAA60" i="8"/>
  <c r="LAB60" i="8"/>
  <c r="LAC60" i="8"/>
  <c r="LAD60" i="8"/>
  <c r="LAE60" i="8"/>
  <c r="LAF60" i="8"/>
  <c r="LAG60" i="8"/>
  <c r="LAH60" i="8"/>
  <c r="LAI60" i="8"/>
  <c r="LAJ60" i="8"/>
  <c r="LAK60" i="8"/>
  <c r="LAL60" i="8"/>
  <c r="LAM60" i="8"/>
  <c r="LAN60" i="8"/>
  <c r="LAO60" i="8"/>
  <c r="LAP60" i="8"/>
  <c r="LAQ60" i="8"/>
  <c r="LAR60" i="8"/>
  <c r="LAS60" i="8"/>
  <c r="LAT60" i="8"/>
  <c r="LAU60" i="8"/>
  <c r="LAV60" i="8"/>
  <c r="LAW60" i="8"/>
  <c r="LAX60" i="8"/>
  <c r="LAY60" i="8"/>
  <c r="LAZ60" i="8"/>
  <c r="LBA60" i="8"/>
  <c r="LBB60" i="8"/>
  <c r="LBC60" i="8"/>
  <c r="LBD60" i="8"/>
  <c r="LBE60" i="8"/>
  <c r="LBF60" i="8"/>
  <c r="LBG60" i="8"/>
  <c r="LBH60" i="8"/>
  <c r="LBI60" i="8"/>
  <c r="LBJ60" i="8"/>
  <c r="LBK60" i="8"/>
  <c r="LBL60" i="8"/>
  <c r="LBM60" i="8"/>
  <c r="LBN60" i="8"/>
  <c r="LBO60" i="8"/>
  <c r="LBP60" i="8"/>
  <c r="LBQ60" i="8"/>
  <c r="LBR60" i="8"/>
  <c r="LBS60" i="8"/>
  <c r="LBT60" i="8"/>
  <c r="LBU60" i="8"/>
  <c r="LBV60" i="8"/>
  <c r="LBW60" i="8"/>
  <c r="LBX60" i="8"/>
  <c r="LBY60" i="8"/>
  <c r="LBZ60" i="8"/>
  <c r="LCA60" i="8"/>
  <c r="LCB60" i="8"/>
  <c r="LCC60" i="8"/>
  <c r="LCD60" i="8"/>
  <c r="LCE60" i="8"/>
  <c r="LCF60" i="8"/>
  <c r="LCG60" i="8"/>
  <c r="LCH60" i="8"/>
  <c r="LCI60" i="8"/>
  <c r="LCJ60" i="8"/>
  <c r="LCK60" i="8"/>
  <c r="LCL60" i="8"/>
  <c r="LCM60" i="8"/>
  <c r="LCN60" i="8"/>
  <c r="LCO60" i="8"/>
  <c r="LCP60" i="8"/>
  <c r="LCQ60" i="8"/>
  <c r="LCR60" i="8"/>
  <c r="LCS60" i="8"/>
  <c r="LCT60" i="8"/>
  <c r="LCU60" i="8"/>
  <c r="LCV60" i="8"/>
  <c r="LCW60" i="8"/>
  <c r="LCX60" i="8"/>
  <c r="LCY60" i="8"/>
  <c r="LCZ60" i="8"/>
  <c r="LDA60" i="8"/>
  <c r="LDB60" i="8"/>
  <c r="LDC60" i="8"/>
  <c r="LDD60" i="8"/>
  <c r="LDE60" i="8"/>
  <c r="LDF60" i="8"/>
  <c r="LDG60" i="8"/>
  <c r="LDH60" i="8"/>
  <c r="LDI60" i="8"/>
  <c r="LDJ60" i="8"/>
  <c r="LDK60" i="8"/>
  <c r="LDL60" i="8"/>
  <c r="LDM60" i="8"/>
  <c r="LDN60" i="8"/>
  <c r="LDO60" i="8"/>
  <c r="LDP60" i="8"/>
  <c r="LDQ60" i="8"/>
  <c r="LDR60" i="8"/>
  <c r="LDS60" i="8"/>
  <c r="LDT60" i="8"/>
  <c r="LDU60" i="8"/>
  <c r="LDV60" i="8"/>
  <c r="LDW60" i="8"/>
  <c r="LDX60" i="8"/>
  <c r="LDY60" i="8"/>
  <c r="LDZ60" i="8"/>
  <c r="LEA60" i="8"/>
  <c r="LEB60" i="8"/>
  <c r="LEC60" i="8"/>
  <c r="LED60" i="8"/>
  <c r="LEE60" i="8"/>
  <c r="LEF60" i="8"/>
  <c r="LEG60" i="8"/>
  <c r="LEH60" i="8"/>
  <c r="LEI60" i="8"/>
  <c r="LEJ60" i="8"/>
  <c r="LEK60" i="8"/>
  <c r="LEL60" i="8"/>
  <c r="LEM60" i="8"/>
  <c r="LEN60" i="8"/>
  <c r="LEO60" i="8"/>
  <c r="LEP60" i="8"/>
  <c r="LEQ60" i="8"/>
  <c r="LER60" i="8"/>
  <c r="LES60" i="8"/>
  <c r="LET60" i="8"/>
  <c r="LEU60" i="8"/>
  <c r="LEV60" i="8"/>
  <c r="LEW60" i="8"/>
  <c r="LEX60" i="8"/>
  <c r="LEY60" i="8"/>
  <c r="LEZ60" i="8"/>
  <c r="LFA60" i="8"/>
  <c r="LFB60" i="8"/>
  <c r="LFC60" i="8"/>
  <c r="LFD60" i="8"/>
  <c r="LFE60" i="8"/>
  <c r="LFF60" i="8"/>
  <c r="LFG60" i="8"/>
  <c r="LFH60" i="8"/>
  <c r="LFI60" i="8"/>
  <c r="LFJ60" i="8"/>
  <c r="LFK60" i="8"/>
  <c r="LFL60" i="8"/>
  <c r="LFM60" i="8"/>
  <c r="LFN60" i="8"/>
  <c r="LFO60" i="8"/>
  <c r="LFP60" i="8"/>
  <c r="LFQ60" i="8"/>
  <c r="LFR60" i="8"/>
  <c r="LFS60" i="8"/>
  <c r="LFT60" i="8"/>
  <c r="LFU60" i="8"/>
  <c r="LFV60" i="8"/>
  <c r="LFW60" i="8"/>
  <c r="LFX60" i="8"/>
  <c r="LFY60" i="8"/>
  <c r="LFZ60" i="8"/>
  <c r="LGA60" i="8"/>
  <c r="LGB60" i="8"/>
  <c r="LGC60" i="8"/>
  <c r="LGD60" i="8"/>
  <c r="LGE60" i="8"/>
  <c r="LGF60" i="8"/>
  <c r="LGG60" i="8"/>
  <c r="LGH60" i="8"/>
  <c r="LGI60" i="8"/>
  <c r="LGJ60" i="8"/>
  <c r="LGK60" i="8"/>
  <c r="LGL60" i="8"/>
  <c r="LGM60" i="8"/>
  <c r="LGN60" i="8"/>
  <c r="LGO60" i="8"/>
  <c r="LGP60" i="8"/>
  <c r="LGQ60" i="8"/>
  <c r="LGR60" i="8"/>
  <c r="LGS60" i="8"/>
  <c r="LGT60" i="8"/>
  <c r="LGU60" i="8"/>
  <c r="LGV60" i="8"/>
  <c r="LGW60" i="8"/>
  <c r="LGX60" i="8"/>
  <c r="LGY60" i="8"/>
  <c r="LGZ60" i="8"/>
  <c r="LHA60" i="8"/>
  <c r="LHB60" i="8"/>
  <c r="LHC60" i="8"/>
  <c r="LHD60" i="8"/>
  <c r="LHE60" i="8"/>
  <c r="LHF60" i="8"/>
  <c r="LHG60" i="8"/>
  <c r="LHH60" i="8"/>
  <c r="LHI60" i="8"/>
  <c r="LHJ60" i="8"/>
  <c r="LHK60" i="8"/>
  <c r="LHL60" i="8"/>
  <c r="LHM60" i="8"/>
  <c r="LHN60" i="8"/>
  <c r="LHO60" i="8"/>
  <c r="LHP60" i="8"/>
  <c r="LHQ60" i="8"/>
  <c r="LHR60" i="8"/>
  <c r="LHS60" i="8"/>
  <c r="LHT60" i="8"/>
  <c r="LHU60" i="8"/>
  <c r="LHV60" i="8"/>
  <c r="LHW60" i="8"/>
  <c r="LHX60" i="8"/>
  <c r="LHY60" i="8"/>
  <c r="LHZ60" i="8"/>
  <c r="LIA60" i="8"/>
  <c r="LIB60" i="8"/>
  <c r="LIC60" i="8"/>
  <c r="LID60" i="8"/>
  <c r="LIE60" i="8"/>
  <c r="LIF60" i="8"/>
  <c r="LIG60" i="8"/>
  <c r="LIH60" i="8"/>
  <c r="LII60" i="8"/>
  <c r="LIJ60" i="8"/>
  <c r="LIK60" i="8"/>
  <c r="LIL60" i="8"/>
  <c r="LIM60" i="8"/>
  <c r="LIN60" i="8"/>
  <c r="LIO60" i="8"/>
  <c r="LIP60" i="8"/>
  <c r="LIQ60" i="8"/>
  <c r="LIR60" i="8"/>
  <c r="LIS60" i="8"/>
  <c r="LIT60" i="8"/>
  <c r="LIU60" i="8"/>
  <c r="LIV60" i="8"/>
  <c r="LIW60" i="8"/>
  <c r="LIX60" i="8"/>
  <c r="LIY60" i="8"/>
  <c r="LIZ60" i="8"/>
  <c r="LJA60" i="8"/>
  <c r="LJB60" i="8"/>
  <c r="LJC60" i="8"/>
  <c r="LJD60" i="8"/>
  <c r="LJE60" i="8"/>
  <c r="LJF60" i="8"/>
  <c r="LJG60" i="8"/>
  <c r="LJH60" i="8"/>
  <c r="LJI60" i="8"/>
  <c r="LJJ60" i="8"/>
  <c r="LJK60" i="8"/>
  <c r="LJL60" i="8"/>
  <c r="LJM60" i="8"/>
  <c r="LJN60" i="8"/>
  <c r="LJO60" i="8"/>
  <c r="LJP60" i="8"/>
  <c r="LJQ60" i="8"/>
  <c r="LJR60" i="8"/>
  <c r="LJS60" i="8"/>
  <c r="LJT60" i="8"/>
  <c r="LJU60" i="8"/>
  <c r="LJV60" i="8"/>
  <c r="LJW60" i="8"/>
  <c r="LJX60" i="8"/>
  <c r="LJY60" i="8"/>
  <c r="LJZ60" i="8"/>
  <c r="LKA60" i="8"/>
  <c r="LKB60" i="8"/>
  <c r="LKC60" i="8"/>
  <c r="LKD60" i="8"/>
  <c r="LKE60" i="8"/>
  <c r="LKF60" i="8"/>
  <c r="LKG60" i="8"/>
  <c r="LKH60" i="8"/>
  <c r="LKI60" i="8"/>
  <c r="LKJ60" i="8"/>
  <c r="LKK60" i="8"/>
  <c r="LKL60" i="8"/>
  <c r="LKM60" i="8"/>
  <c r="LKN60" i="8"/>
  <c r="LKO60" i="8"/>
  <c r="LKP60" i="8"/>
  <c r="LKQ60" i="8"/>
  <c r="LKR60" i="8"/>
  <c r="LKS60" i="8"/>
  <c r="LKT60" i="8"/>
  <c r="LKU60" i="8"/>
  <c r="LKV60" i="8"/>
  <c r="LKW60" i="8"/>
  <c r="LKX60" i="8"/>
  <c r="LKY60" i="8"/>
  <c r="LKZ60" i="8"/>
  <c r="LLA60" i="8"/>
  <c r="LLB60" i="8"/>
  <c r="LLC60" i="8"/>
  <c r="LLD60" i="8"/>
  <c r="LLE60" i="8"/>
  <c r="LLF60" i="8"/>
  <c r="LLG60" i="8"/>
  <c r="LLH60" i="8"/>
  <c r="LLI60" i="8"/>
  <c r="LLJ60" i="8"/>
  <c r="LLK60" i="8"/>
  <c r="LLL60" i="8"/>
  <c r="LLM60" i="8"/>
  <c r="LLN60" i="8"/>
  <c r="LLO60" i="8"/>
  <c r="LLP60" i="8"/>
  <c r="LLQ60" i="8"/>
  <c r="LLR60" i="8"/>
  <c r="LLS60" i="8"/>
  <c r="LLT60" i="8"/>
  <c r="LLU60" i="8"/>
  <c r="LLV60" i="8"/>
  <c r="LLW60" i="8"/>
  <c r="LLX60" i="8"/>
  <c r="LLY60" i="8"/>
  <c r="LLZ60" i="8"/>
  <c r="LMA60" i="8"/>
  <c r="LMB60" i="8"/>
  <c r="LMC60" i="8"/>
  <c r="LMD60" i="8"/>
  <c r="LME60" i="8"/>
  <c r="LMF60" i="8"/>
  <c r="LMG60" i="8"/>
  <c r="LMH60" i="8"/>
  <c r="LMI60" i="8"/>
  <c r="LMJ60" i="8"/>
  <c r="LMK60" i="8"/>
  <c r="LML60" i="8"/>
  <c r="LMM60" i="8"/>
  <c r="LMN60" i="8"/>
  <c r="LMO60" i="8"/>
  <c r="LMP60" i="8"/>
  <c r="LMQ60" i="8"/>
  <c r="LMR60" i="8"/>
  <c r="LMS60" i="8"/>
  <c r="LMT60" i="8"/>
  <c r="LMU60" i="8"/>
  <c r="LMV60" i="8"/>
  <c r="LMW60" i="8"/>
  <c r="LMX60" i="8"/>
  <c r="LMY60" i="8"/>
  <c r="LMZ60" i="8"/>
  <c r="LNA60" i="8"/>
  <c r="LNB60" i="8"/>
  <c r="LNC60" i="8"/>
  <c r="LND60" i="8"/>
  <c r="LNE60" i="8"/>
  <c r="LNF60" i="8"/>
  <c r="LNG60" i="8"/>
  <c r="LNH60" i="8"/>
  <c r="LNI60" i="8"/>
  <c r="LNJ60" i="8"/>
  <c r="LNK60" i="8"/>
  <c r="LNL60" i="8"/>
  <c r="LNM60" i="8"/>
  <c r="LNN60" i="8"/>
  <c r="LNO60" i="8"/>
  <c r="LNP60" i="8"/>
  <c r="LNQ60" i="8"/>
  <c r="LNR60" i="8"/>
  <c r="LNS60" i="8"/>
  <c r="LNT60" i="8"/>
  <c r="LNU60" i="8"/>
  <c r="LNV60" i="8"/>
  <c r="LNW60" i="8"/>
  <c r="LNX60" i="8"/>
  <c r="LNY60" i="8"/>
  <c r="LNZ60" i="8"/>
  <c r="LOA60" i="8"/>
  <c r="LOB60" i="8"/>
  <c r="LOC60" i="8"/>
  <c r="LOD60" i="8"/>
  <c r="LOE60" i="8"/>
  <c r="LOF60" i="8"/>
  <c r="LOG60" i="8"/>
  <c r="LOH60" i="8"/>
  <c r="LOI60" i="8"/>
  <c r="LOJ60" i="8"/>
  <c r="LOK60" i="8"/>
  <c r="LOL60" i="8"/>
  <c r="LOM60" i="8"/>
  <c r="LON60" i="8"/>
  <c r="LOO60" i="8"/>
  <c r="LOP60" i="8"/>
  <c r="LOQ60" i="8"/>
  <c r="LOR60" i="8"/>
  <c r="LOS60" i="8"/>
  <c r="LOT60" i="8"/>
  <c r="LOU60" i="8"/>
  <c r="LOV60" i="8"/>
  <c r="LOW60" i="8"/>
  <c r="LOX60" i="8"/>
  <c r="LOY60" i="8"/>
  <c r="LOZ60" i="8"/>
  <c r="LPA60" i="8"/>
  <c r="LPB60" i="8"/>
  <c r="LPC60" i="8"/>
  <c r="LPD60" i="8"/>
  <c r="LPE60" i="8"/>
  <c r="LPF60" i="8"/>
  <c r="LPG60" i="8"/>
  <c r="LPH60" i="8"/>
  <c r="LPI60" i="8"/>
  <c r="LPJ60" i="8"/>
  <c r="LPK60" i="8"/>
  <c r="LPL60" i="8"/>
  <c r="LPM60" i="8"/>
  <c r="LPN60" i="8"/>
  <c r="LPO60" i="8"/>
  <c r="LPP60" i="8"/>
  <c r="LPQ60" i="8"/>
  <c r="LPR60" i="8"/>
  <c r="LPS60" i="8"/>
  <c r="LPT60" i="8"/>
  <c r="LPU60" i="8"/>
  <c r="LPV60" i="8"/>
  <c r="LPW60" i="8"/>
  <c r="LPX60" i="8"/>
  <c r="LPY60" i="8"/>
  <c r="LPZ60" i="8"/>
  <c r="LQA60" i="8"/>
  <c r="LQB60" i="8"/>
  <c r="LQC60" i="8"/>
  <c r="LQD60" i="8"/>
  <c r="LQE60" i="8"/>
  <c r="LQF60" i="8"/>
  <c r="LQG60" i="8"/>
  <c r="LQH60" i="8"/>
  <c r="LQI60" i="8"/>
  <c r="LQJ60" i="8"/>
  <c r="LQK60" i="8"/>
  <c r="LQL60" i="8"/>
  <c r="LQM60" i="8"/>
  <c r="LQN60" i="8"/>
  <c r="LQO60" i="8"/>
  <c r="LQP60" i="8"/>
  <c r="LQQ60" i="8"/>
  <c r="LQR60" i="8"/>
  <c r="LQS60" i="8"/>
  <c r="LQT60" i="8"/>
  <c r="LQU60" i="8"/>
  <c r="LQV60" i="8"/>
  <c r="LQW60" i="8"/>
  <c r="LQX60" i="8"/>
  <c r="LQY60" i="8"/>
  <c r="LQZ60" i="8"/>
  <c r="LRA60" i="8"/>
  <c r="LRB60" i="8"/>
  <c r="LRC60" i="8"/>
  <c r="LRD60" i="8"/>
  <c r="LRE60" i="8"/>
  <c r="LRF60" i="8"/>
  <c r="LRG60" i="8"/>
  <c r="LRH60" i="8"/>
  <c r="LRI60" i="8"/>
  <c r="LRJ60" i="8"/>
  <c r="LRK60" i="8"/>
  <c r="LRL60" i="8"/>
  <c r="LRM60" i="8"/>
  <c r="LRN60" i="8"/>
  <c r="LRO60" i="8"/>
  <c r="LRP60" i="8"/>
  <c r="LRQ60" i="8"/>
  <c r="LRR60" i="8"/>
  <c r="LRS60" i="8"/>
  <c r="LRT60" i="8"/>
  <c r="LRU60" i="8"/>
  <c r="LRV60" i="8"/>
  <c r="LRW60" i="8"/>
  <c r="LRX60" i="8"/>
  <c r="LRY60" i="8"/>
  <c r="LRZ60" i="8"/>
  <c r="LSA60" i="8"/>
  <c r="LSB60" i="8"/>
  <c r="LSC60" i="8"/>
  <c r="LSD60" i="8"/>
  <c r="LSE60" i="8"/>
  <c r="LSF60" i="8"/>
  <c r="LSG60" i="8"/>
  <c r="LSH60" i="8"/>
  <c r="LSI60" i="8"/>
  <c r="LSJ60" i="8"/>
  <c r="LSK60" i="8"/>
  <c r="LSL60" i="8"/>
  <c r="LSM60" i="8"/>
  <c r="LSN60" i="8"/>
  <c r="LSO60" i="8"/>
  <c r="LSP60" i="8"/>
  <c r="LSQ60" i="8"/>
  <c r="LSR60" i="8"/>
  <c r="LSS60" i="8"/>
  <c r="LST60" i="8"/>
  <c r="LSU60" i="8"/>
  <c r="LSV60" i="8"/>
  <c r="LSW60" i="8"/>
  <c r="LSX60" i="8"/>
  <c r="LSY60" i="8"/>
  <c r="LSZ60" i="8"/>
  <c r="LTA60" i="8"/>
  <c r="LTB60" i="8"/>
  <c r="LTC60" i="8"/>
  <c r="LTD60" i="8"/>
  <c r="LTE60" i="8"/>
  <c r="LTF60" i="8"/>
  <c r="LTG60" i="8"/>
  <c r="LTH60" i="8"/>
  <c r="LTI60" i="8"/>
  <c r="LTJ60" i="8"/>
  <c r="LTK60" i="8"/>
  <c r="LTL60" i="8"/>
  <c r="LTM60" i="8"/>
  <c r="LTN60" i="8"/>
  <c r="LTO60" i="8"/>
  <c r="LTP60" i="8"/>
  <c r="LTQ60" i="8"/>
  <c r="LTR60" i="8"/>
  <c r="LTS60" i="8"/>
  <c r="LTT60" i="8"/>
  <c r="LTU60" i="8"/>
  <c r="LTV60" i="8"/>
  <c r="LTW60" i="8"/>
  <c r="LTX60" i="8"/>
  <c r="LTY60" i="8"/>
  <c r="LTZ60" i="8"/>
  <c r="LUA60" i="8"/>
  <c r="LUB60" i="8"/>
  <c r="LUC60" i="8"/>
  <c r="LUD60" i="8"/>
  <c r="LUE60" i="8"/>
  <c r="LUF60" i="8"/>
  <c r="LUG60" i="8"/>
  <c r="LUH60" i="8"/>
  <c r="LUI60" i="8"/>
  <c r="LUJ60" i="8"/>
  <c r="LUK60" i="8"/>
  <c r="LUL60" i="8"/>
  <c r="LUM60" i="8"/>
  <c r="LUN60" i="8"/>
  <c r="LUO60" i="8"/>
  <c r="LUP60" i="8"/>
  <c r="LUQ60" i="8"/>
  <c r="LUR60" i="8"/>
  <c r="LUS60" i="8"/>
  <c r="LUT60" i="8"/>
  <c r="LUU60" i="8"/>
  <c r="LUV60" i="8"/>
  <c r="LUW60" i="8"/>
  <c r="LUX60" i="8"/>
  <c r="LUY60" i="8"/>
  <c r="LUZ60" i="8"/>
  <c r="LVA60" i="8"/>
  <c r="LVB60" i="8"/>
  <c r="LVC60" i="8"/>
  <c r="LVD60" i="8"/>
  <c r="LVE60" i="8"/>
  <c r="LVF60" i="8"/>
  <c r="LVG60" i="8"/>
  <c r="LVH60" i="8"/>
  <c r="LVI60" i="8"/>
  <c r="LVJ60" i="8"/>
  <c r="LVK60" i="8"/>
  <c r="LVL60" i="8"/>
  <c r="LVM60" i="8"/>
  <c r="LVN60" i="8"/>
  <c r="LVO60" i="8"/>
  <c r="LVP60" i="8"/>
  <c r="LVQ60" i="8"/>
  <c r="LVR60" i="8"/>
  <c r="LVS60" i="8"/>
  <c r="LVT60" i="8"/>
  <c r="LVU60" i="8"/>
  <c r="LVV60" i="8"/>
  <c r="LVW60" i="8"/>
  <c r="LVX60" i="8"/>
  <c r="LVY60" i="8"/>
  <c r="LVZ60" i="8"/>
  <c r="LWA60" i="8"/>
  <c r="LWB60" i="8"/>
  <c r="LWC60" i="8"/>
  <c r="LWD60" i="8"/>
  <c r="LWE60" i="8"/>
  <c r="LWF60" i="8"/>
  <c r="LWG60" i="8"/>
  <c r="LWH60" i="8"/>
  <c r="LWI60" i="8"/>
  <c r="LWJ60" i="8"/>
  <c r="LWK60" i="8"/>
  <c r="LWL60" i="8"/>
  <c r="LWM60" i="8"/>
  <c r="LWN60" i="8"/>
  <c r="LWO60" i="8"/>
  <c r="LWP60" i="8"/>
  <c r="LWQ60" i="8"/>
  <c r="LWR60" i="8"/>
  <c r="LWS60" i="8"/>
  <c r="LWT60" i="8"/>
  <c r="LWU60" i="8"/>
  <c r="LWV60" i="8"/>
  <c r="LWW60" i="8"/>
  <c r="LWX60" i="8"/>
  <c r="LWY60" i="8"/>
  <c r="LWZ60" i="8"/>
  <c r="LXA60" i="8"/>
  <c r="LXB60" i="8"/>
  <c r="LXC60" i="8"/>
  <c r="LXD60" i="8"/>
  <c r="LXE60" i="8"/>
  <c r="LXF60" i="8"/>
  <c r="LXG60" i="8"/>
  <c r="LXH60" i="8"/>
  <c r="LXI60" i="8"/>
  <c r="LXJ60" i="8"/>
  <c r="LXK60" i="8"/>
  <c r="LXL60" i="8"/>
  <c r="LXM60" i="8"/>
  <c r="LXN60" i="8"/>
  <c r="LXO60" i="8"/>
  <c r="LXP60" i="8"/>
  <c r="LXQ60" i="8"/>
  <c r="LXR60" i="8"/>
  <c r="LXS60" i="8"/>
  <c r="LXT60" i="8"/>
  <c r="LXU60" i="8"/>
  <c r="LXV60" i="8"/>
  <c r="LXW60" i="8"/>
  <c r="LXX60" i="8"/>
  <c r="LXY60" i="8"/>
  <c r="LXZ60" i="8"/>
  <c r="LYA60" i="8"/>
  <c r="LYB60" i="8"/>
  <c r="LYC60" i="8"/>
  <c r="LYD60" i="8"/>
  <c r="LYE60" i="8"/>
  <c r="LYF60" i="8"/>
  <c r="LYG60" i="8"/>
  <c r="LYH60" i="8"/>
  <c r="LYI60" i="8"/>
  <c r="LYJ60" i="8"/>
  <c r="LYK60" i="8"/>
  <c r="LYL60" i="8"/>
  <c r="LYM60" i="8"/>
  <c r="LYN60" i="8"/>
  <c r="LYO60" i="8"/>
  <c r="LYP60" i="8"/>
  <c r="LYQ60" i="8"/>
  <c r="LYR60" i="8"/>
  <c r="LYS60" i="8"/>
  <c r="LYT60" i="8"/>
  <c r="LYU60" i="8"/>
  <c r="LYV60" i="8"/>
  <c r="LYW60" i="8"/>
  <c r="LYX60" i="8"/>
  <c r="LYY60" i="8"/>
  <c r="LYZ60" i="8"/>
  <c r="LZA60" i="8"/>
  <c r="LZB60" i="8"/>
  <c r="LZC60" i="8"/>
  <c r="LZD60" i="8"/>
  <c r="LZE60" i="8"/>
  <c r="LZF60" i="8"/>
  <c r="LZG60" i="8"/>
  <c r="LZH60" i="8"/>
  <c r="LZI60" i="8"/>
  <c r="LZJ60" i="8"/>
  <c r="LZK60" i="8"/>
  <c r="LZL60" i="8"/>
  <c r="LZM60" i="8"/>
  <c r="LZN60" i="8"/>
  <c r="LZO60" i="8"/>
  <c r="LZP60" i="8"/>
  <c r="LZQ60" i="8"/>
  <c r="LZR60" i="8"/>
  <c r="LZS60" i="8"/>
  <c r="LZT60" i="8"/>
  <c r="LZU60" i="8"/>
  <c r="LZV60" i="8"/>
  <c r="LZW60" i="8"/>
  <c r="LZX60" i="8"/>
  <c r="LZY60" i="8"/>
  <c r="LZZ60" i="8"/>
  <c r="MAA60" i="8"/>
  <c r="MAB60" i="8"/>
  <c r="MAC60" i="8"/>
  <c r="MAD60" i="8"/>
  <c r="MAE60" i="8"/>
  <c r="MAF60" i="8"/>
  <c r="MAG60" i="8"/>
  <c r="MAH60" i="8"/>
  <c r="MAI60" i="8"/>
  <c r="MAJ60" i="8"/>
  <c r="MAK60" i="8"/>
  <c r="MAL60" i="8"/>
  <c r="MAM60" i="8"/>
  <c r="MAN60" i="8"/>
  <c r="MAO60" i="8"/>
  <c r="MAP60" i="8"/>
  <c r="MAQ60" i="8"/>
  <c r="MAR60" i="8"/>
  <c r="MAS60" i="8"/>
  <c r="MAT60" i="8"/>
  <c r="MAU60" i="8"/>
  <c r="MAV60" i="8"/>
  <c r="MAW60" i="8"/>
  <c r="MAX60" i="8"/>
  <c r="MAY60" i="8"/>
  <c r="MAZ60" i="8"/>
  <c r="MBA60" i="8"/>
  <c r="MBB60" i="8"/>
  <c r="MBC60" i="8"/>
  <c r="MBD60" i="8"/>
  <c r="MBE60" i="8"/>
  <c r="MBF60" i="8"/>
  <c r="MBG60" i="8"/>
  <c r="MBH60" i="8"/>
  <c r="MBI60" i="8"/>
  <c r="MBJ60" i="8"/>
  <c r="MBK60" i="8"/>
  <c r="MBL60" i="8"/>
  <c r="MBM60" i="8"/>
  <c r="MBN60" i="8"/>
  <c r="MBO60" i="8"/>
  <c r="MBP60" i="8"/>
  <c r="MBQ60" i="8"/>
  <c r="MBR60" i="8"/>
  <c r="MBS60" i="8"/>
  <c r="MBT60" i="8"/>
  <c r="MBU60" i="8"/>
  <c r="MBV60" i="8"/>
  <c r="MBW60" i="8"/>
  <c r="MBX60" i="8"/>
  <c r="MBY60" i="8"/>
  <c r="MBZ60" i="8"/>
  <c r="MCA60" i="8"/>
  <c r="MCB60" i="8"/>
  <c r="MCC60" i="8"/>
  <c r="MCD60" i="8"/>
  <c r="MCE60" i="8"/>
  <c r="MCF60" i="8"/>
  <c r="MCG60" i="8"/>
  <c r="MCH60" i="8"/>
  <c r="MCI60" i="8"/>
  <c r="MCJ60" i="8"/>
  <c r="MCK60" i="8"/>
  <c r="MCL60" i="8"/>
  <c r="MCM60" i="8"/>
  <c r="MCN60" i="8"/>
  <c r="MCO60" i="8"/>
  <c r="MCP60" i="8"/>
  <c r="MCQ60" i="8"/>
  <c r="MCR60" i="8"/>
  <c r="MCS60" i="8"/>
  <c r="MCT60" i="8"/>
  <c r="MCU60" i="8"/>
  <c r="MCV60" i="8"/>
  <c r="MCW60" i="8"/>
  <c r="MCX60" i="8"/>
  <c r="MCY60" i="8"/>
  <c r="MCZ60" i="8"/>
  <c r="MDA60" i="8"/>
  <c r="MDB60" i="8"/>
  <c r="MDC60" i="8"/>
  <c r="MDD60" i="8"/>
  <c r="MDE60" i="8"/>
  <c r="MDF60" i="8"/>
  <c r="MDG60" i="8"/>
  <c r="MDH60" i="8"/>
  <c r="MDI60" i="8"/>
  <c r="MDJ60" i="8"/>
  <c r="MDK60" i="8"/>
  <c r="MDL60" i="8"/>
  <c r="MDM60" i="8"/>
  <c r="MDN60" i="8"/>
  <c r="MDO60" i="8"/>
  <c r="MDP60" i="8"/>
  <c r="MDQ60" i="8"/>
  <c r="MDR60" i="8"/>
  <c r="MDS60" i="8"/>
  <c r="MDT60" i="8"/>
  <c r="MDU60" i="8"/>
  <c r="MDV60" i="8"/>
  <c r="MDW60" i="8"/>
  <c r="MDX60" i="8"/>
  <c r="MDY60" i="8"/>
  <c r="MDZ60" i="8"/>
  <c r="MEA60" i="8"/>
  <c r="MEB60" i="8"/>
  <c r="MEC60" i="8"/>
  <c r="MED60" i="8"/>
  <c r="MEE60" i="8"/>
  <c r="MEF60" i="8"/>
  <c r="MEG60" i="8"/>
  <c r="MEH60" i="8"/>
  <c r="MEI60" i="8"/>
  <c r="MEJ60" i="8"/>
  <c r="MEK60" i="8"/>
  <c r="MEL60" i="8"/>
  <c r="MEM60" i="8"/>
  <c r="MEN60" i="8"/>
  <c r="MEO60" i="8"/>
  <c r="MEP60" i="8"/>
  <c r="MEQ60" i="8"/>
  <c r="MER60" i="8"/>
  <c r="MES60" i="8"/>
  <c r="MET60" i="8"/>
  <c r="MEU60" i="8"/>
  <c r="MEV60" i="8"/>
  <c r="MEW60" i="8"/>
  <c r="MEX60" i="8"/>
  <c r="MEY60" i="8"/>
  <c r="MEZ60" i="8"/>
  <c r="MFA60" i="8"/>
  <c r="MFB60" i="8"/>
  <c r="MFC60" i="8"/>
  <c r="MFD60" i="8"/>
  <c r="MFE60" i="8"/>
  <c r="MFF60" i="8"/>
  <c r="MFG60" i="8"/>
  <c r="MFH60" i="8"/>
  <c r="MFI60" i="8"/>
  <c r="MFJ60" i="8"/>
  <c r="MFK60" i="8"/>
  <c r="MFL60" i="8"/>
  <c r="MFM60" i="8"/>
  <c r="MFN60" i="8"/>
  <c r="MFO60" i="8"/>
  <c r="MFP60" i="8"/>
  <c r="MFQ60" i="8"/>
  <c r="MFR60" i="8"/>
  <c r="MFS60" i="8"/>
  <c r="MFT60" i="8"/>
  <c r="MFU60" i="8"/>
  <c r="MFV60" i="8"/>
  <c r="MFW60" i="8"/>
  <c r="MFX60" i="8"/>
  <c r="MFY60" i="8"/>
  <c r="MFZ60" i="8"/>
  <c r="MGA60" i="8"/>
  <c r="MGB60" i="8"/>
  <c r="MGC60" i="8"/>
  <c r="MGD60" i="8"/>
  <c r="MGE60" i="8"/>
  <c r="MGF60" i="8"/>
  <c r="MGG60" i="8"/>
  <c r="MGH60" i="8"/>
  <c r="MGI60" i="8"/>
  <c r="MGJ60" i="8"/>
  <c r="MGK60" i="8"/>
  <c r="MGL60" i="8"/>
  <c r="MGM60" i="8"/>
  <c r="MGN60" i="8"/>
  <c r="MGO60" i="8"/>
  <c r="MGP60" i="8"/>
  <c r="MGQ60" i="8"/>
  <c r="MGR60" i="8"/>
  <c r="MGS60" i="8"/>
  <c r="MGT60" i="8"/>
  <c r="MGU60" i="8"/>
  <c r="MGV60" i="8"/>
  <c r="MGW60" i="8"/>
  <c r="MGX60" i="8"/>
  <c r="MGY60" i="8"/>
  <c r="MGZ60" i="8"/>
  <c r="MHA60" i="8"/>
  <c r="MHB60" i="8"/>
  <c r="MHC60" i="8"/>
  <c r="MHD60" i="8"/>
  <c r="MHE60" i="8"/>
  <c r="MHF60" i="8"/>
  <c r="MHG60" i="8"/>
  <c r="MHH60" i="8"/>
  <c r="MHI60" i="8"/>
  <c r="MHJ60" i="8"/>
  <c r="MHK60" i="8"/>
  <c r="MHL60" i="8"/>
  <c r="MHM60" i="8"/>
  <c r="MHN60" i="8"/>
  <c r="MHO60" i="8"/>
  <c r="MHP60" i="8"/>
  <c r="MHQ60" i="8"/>
  <c r="MHR60" i="8"/>
  <c r="MHS60" i="8"/>
  <c r="MHT60" i="8"/>
  <c r="MHU60" i="8"/>
  <c r="MHV60" i="8"/>
  <c r="MHW60" i="8"/>
  <c r="MHX60" i="8"/>
  <c r="MHY60" i="8"/>
  <c r="MHZ60" i="8"/>
  <c r="MIA60" i="8"/>
  <c r="MIB60" i="8"/>
  <c r="MIC60" i="8"/>
  <c r="MID60" i="8"/>
  <c r="MIE60" i="8"/>
  <c r="MIF60" i="8"/>
  <c r="MIG60" i="8"/>
  <c r="MIH60" i="8"/>
  <c r="MII60" i="8"/>
  <c r="MIJ60" i="8"/>
  <c r="MIK60" i="8"/>
  <c r="MIL60" i="8"/>
  <c r="MIM60" i="8"/>
  <c r="MIN60" i="8"/>
  <c r="MIO60" i="8"/>
  <c r="MIP60" i="8"/>
  <c r="MIQ60" i="8"/>
  <c r="MIR60" i="8"/>
  <c r="MIS60" i="8"/>
  <c r="MIT60" i="8"/>
  <c r="MIU60" i="8"/>
  <c r="MIV60" i="8"/>
  <c r="MIW60" i="8"/>
  <c r="MIX60" i="8"/>
  <c r="MIY60" i="8"/>
  <c r="MIZ60" i="8"/>
  <c r="MJA60" i="8"/>
  <c r="MJB60" i="8"/>
  <c r="MJC60" i="8"/>
  <c r="MJD60" i="8"/>
  <c r="MJE60" i="8"/>
  <c r="MJF60" i="8"/>
  <c r="MJG60" i="8"/>
  <c r="MJH60" i="8"/>
  <c r="MJI60" i="8"/>
  <c r="MJJ60" i="8"/>
  <c r="MJK60" i="8"/>
  <c r="MJL60" i="8"/>
  <c r="MJM60" i="8"/>
  <c r="MJN60" i="8"/>
  <c r="MJO60" i="8"/>
  <c r="MJP60" i="8"/>
  <c r="MJQ60" i="8"/>
  <c r="MJR60" i="8"/>
  <c r="MJS60" i="8"/>
  <c r="MJT60" i="8"/>
  <c r="MJU60" i="8"/>
  <c r="MJV60" i="8"/>
  <c r="MJW60" i="8"/>
  <c r="MJX60" i="8"/>
  <c r="MJY60" i="8"/>
  <c r="MJZ60" i="8"/>
  <c r="MKA60" i="8"/>
  <c r="MKB60" i="8"/>
  <c r="MKC60" i="8"/>
  <c r="MKD60" i="8"/>
  <c r="MKE60" i="8"/>
  <c r="MKF60" i="8"/>
  <c r="MKG60" i="8"/>
  <c r="MKH60" i="8"/>
  <c r="MKI60" i="8"/>
  <c r="MKJ60" i="8"/>
  <c r="MKK60" i="8"/>
  <c r="MKL60" i="8"/>
  <c r="MKM60" i="8"/>
  <c r="MKN60" i="8"/>
  <c r="MKO60" i="8"/>
  <c r="MKP60" i="8"/>
  <c r="MKQ60" i="8"/>
  <c r="MKR60" i="8"/>
  <c r="MKS60" i="8"/>
  <c r="MKT60" i="8"/>
  <c r="MKU60" i="8"/>
  <c r="MKV60" i="8"/>
  <c r="MKW60" i="8"/>
  <c r="MKX60" i="8"/>
  <c r="MKY60" i="8"/>
  <c r="MKZ60" i="8"/>
  <c r="MLA60" i="8"/>
  <c r="MLB60" i="8"/>
  <c r="MLC60" i="8"/>
  <c r="MLD60" i="8"/>
  <c r="MLE60" i="8"/>
  <c r="MLF60" i="8"/>
  <c r="MLG60" i="8"/>
  <c r="MLH60" i="8"/>
  <c r="MLI60" i="8"/>
  <c r="MLJ60" i="8"/>
  <c r="MLK60" i="8"/>
  <c r="MLL60" i="8"/>
  <c r="MLM60" i="8"/>
  <c r="MLN60" i="8"/>
  <c r="MLO60" i="8"/>
  <c r="MLP60" i="8"/>
  <c r="MLQ60" i="8"/>
  <c r="MLR60" i="8"/>
  <c r="MLS60" i="8"/>
  <c r="MLT60" i="8"/>
  <c r="MLU60" i="8"/>
  <c r="MLV60" i="8"/>
  <c r="MLW60" i="8"/>
  <c r="MLX60" i="8"/>
  <c r="MLY60" i="8"/>
  <c r="MLZ60" i="8"/>
  <c r="MMA60" i="8"/>
  <c r="MMB60" i="8"/>
  <c r="MMC60" i="8"/>
  <c r="MMD60" i="8"/>
  <c r="MME60" i="8"/>
  <c r="MMF60" i="8"/>
  <c r="MMG60" i="8"/>
  <c r="MMH60" i="8"/>
  <c r="MMI60" i="8"/>
  <c r="MMJ60" i="8"/>
  <c r="MMK60" i="8"/>
  <c r="MML60" i="8"/>
  <c r="MMM60" i="8"/>
  <c r="MMN60" i="8"/>
  <c r="MMO60" i="8"/>
  <c r="MMP60" i="8"/>
  <c r="MMQ60" i="8"/>
  <c r="MMR60" i="8"/>
  <c r="MMS60" i="8"/>
  <c r="MMT60" i="8"/>
  <c r="MMU60" i="8"/>
  <c r="MMV60" i="8"/>
  <c r="MMW60" i="8"/>
  <c r="MMX60" i="8"/>
  <c r="MMY60" i="8"/>
  <c r="MMZ60" i="8"/>
  <c r="MNA60" i="8"/>
  <c r="MNB60" i="8"/>
  <c r="MNC60" i="8"/>
  <c r="MND60" i="8"/>
  <c r="MNE60" i="8"/>
  <c r="MNF60" i="8"/>
  <c r="MNG60" i="8"/>
  <c r="MNH60" i="8"/>
  <c r="MNI60" i="8"/>
  <c r="MNJ60" i="8"/>
  <c r="MNK60" i="8"/>
  <c r="MNL60" i="8"/>
  <c r="MNM60" i="8"/>
  <c r="MNN60" i="8"/>
  <c r="MNO60" i="8"/>
  <c r="MNP60" i="8"/>
  <c r="MNQ60" i="8"/>
  <c r="MNR60" i="8"/>
  <c r="MNS60" i="8"/>
  <c r="MNT60" i="8"/>
  <c r="MNU60" i="8"/>
  <c r="MNV60" i="8"/>
  <c r="MNW60" i="8"/>
  <c r="MNX60" i="8"/>
  <c r="MNY60" i="8"/>
  <c r="MNZ60" i="8"/>
  <c r="MOA60" i="8"/>
  <c r="MOB60" i="8"/>
  <c r="MOC60" i="8"/>
  <c r="MOD60" i="8"/>
  <c r="MOE60" i="8"/>
  <c r="MOF60" i="8"/>
  <c r="MOG60" i="8"/>
  <c r="MOH60" i="8"/>
  <c r="MOI60" i="8"/>
  <c r="MOJ60" i="8"/>
  <c r="MOK60" i="8"/>
  <c r="MOL60" i="8"/>
  <c r="MOM60" i="8"/>
  <c r="MON60" i="8"/>
  <c r="MOO60" i="8"/>
  <c r="MOP60" i="8"/>
  <c r="MOQ60" i="8"/>
  <c r="MOR60" i="8"/>
  <c r="MOS60" i="8"/>
  <c r="MOT60" i="8"/>
  <c r="MOU60" i="8"/>
  <c r="MOV60" i="8"/>
  <c r="MOW60" i="8"/>
  <c r="MOX60" i="8"/>
  <c r="MOY60" i="8"/>
  <c r="MOZ60" i="8"/>
  <c r="MPA60" i="8"/>
  <c r="MPB60" i="8"/>
  <c r="MPC60" i="8"/>
  <c r="MPD60" i="8"/>
  <c r="MPE60" i="8"/>
  <c r="MPF60" i="8"/>
  <c r="MPG60" i="8"/>
  <c r="MPH60" i="8"/>
  <c r="MPI60" i="8"/>
  <c r="MPJ60" i="8"/>
  <c r="MPK60" i="8"/>
  <c r="MPL60" i="8"/>
  <c r="MPM60" i="8"/>
  <c r="MPN60" i="8"/>
  <c r="MPO60" i="8"/>
  <c r="MPP60" i="8"/>
  <c r="MPQ60" i="8"/>
  <c r="MPR60" i="8"/>
  <c r="MPS60" i="8"/>
  <c r="MPT60" i="8"/>
  <c r="MPU60" i="8"/>
  <c r="MPV60" i="8"/>
  <c r="MPW60" i="8"/>
  <c r="MPX60" i="8"/>
  <c r="MPY60" i="8"/>
  <c r="MPZ60" i="8"/>
  <c r="MQA60" i="8"/>
  <c r="MQB60" i="8"/>
  <c r="MQC60" i="8"/>
  <c r="MQD60" i="8"/>
  <c r="MQE60" i="8"/>
  <c r="MQF60" i="8"/>
  <c r="MQG60" i="8"/>
  <c r="MQH60" i="8"/>
  <c r="MQI60" i="8"/>
  <c r="MQJ60" i="8"/>
  <c r="MQK60" i="8"/>
  <c r="MQL60" i="8"/>
  <c r="MQM60" i="8"/>
  <c r="MQN60" i="8"/>
  <c r="MQO60" i="8"/>
  <c r="MQP60" i="8"/>
  <c r="MQQ60" i="8"/>
  <c r="MQR60" i="8"/>
  <c r="MQS60" i="8"/>
  <c r="MQT60" i="8"/>
  <c r="MQU60" i="8"/>
  <c r="MQV60" i="8"/>
  <c r="MQW60" i="8"/>
  <c r="MQX60" i="8"/>
  <c r="MQY60" i="8"/>
  <c r="MQZ60" i="8"/>
  <c r="MRA60" i="8"/>
  <c r="MRB60" i="8"/>
  <c r="MRC60" i="8"/>
  <c r="MRD60" i="8"/>
  <c r="MRE60" i="8"/>
  <c r="MRF60" i="8"/>
  <c r="MRG60" i="8"/>
  <c r="MRH60" i="8"/>
  <c r="MRI60" i="8"/>
  <c r="MRJ60" i="8"/>
  <c r="MRK60" i="8"/>
  <c r="MRL60" i="8"/>
  <c r="MRM60" i="8"/>
  <c r="MRN60" i="8"/>
  <c r="MRO60" i="8"/>
  <c r="MRP60" i="8"/>
  <c r="MRQ60" i="8"/>
  <c r="MRR60" i="8"/>
  <c r="MRS60" i="8"/>
  <c r="MRT60" i="8"/>
  <c r="MRU60" i="8"/>
  <c r="MRV60" i="8"/>
  <c r="MRW60" i="8"/>
  <c r="MRX60" i="8"/>
  <c r="MRY60" i="8"/>
  <c r="MRZ60" i="8"/>
  <c r="MSA60" i="8"/>
  <c r="MSB60" i="8"/>
  <c r="MSC60" i="8"/>
  <c r="MSD60" i="8"/>
  <c r="MSE60" i="8"/>
  <c r="MSF60" i="8"/>
  <c r="MSG60" i="8"/>
  <c r="MSH60" i="8"/>
  <c r="MSI60" i="8"/>
  <c r="MSJ60" i="8"/>
  <c r="MSK60" i="8"/>
  <c r="MSL60" i="8"/>
  <c r="MSM60" i="8"/>
  <c r="MSN60" i="8"/>
  <c r="MSO60" i="8"/>
  <c r="MSP60" i="8"/>
  <c r="MSQ60" i="8"/>
  <c r="MSR60" i="8"/>
  <c r="MSS60" i="8"/>
  <c r="MST60" i="8"/>
  <c r="MSU60" i="8"/>
  <c r="MSV60" i="8"/>
  <c r="MSW60" i="8"/>
  <c r="MSX60" i="8"/>
  <c r="MSY60" i="8"/>
  <c r="MSZ60" i="8"/>
  <c r="MTA60" i="8"/>
  <c r="MTB60" i="8"/>
  <c r="MTC60" i="8"/>
  <c r="MTD60" i="8"/>
  <c r="MTE60" i="8"/>
  <c r="MTF60" i="8"/>
  <c r="MTG60" i="8"/>
  <c r="MTH60" i="8"/>
  <c r="MTI60" i="8"/>
  <c r="MTJ60" i="8"/>
  <c r="MTK60" i="8"/>
  <c r="MTL60" i="8"/>
  <c r="MTM60" i="8"/>
  <c r="MTN60" i="8"/>
  <c r="MTO60" i="8"/>
  <c r="MTP60" i="8"/>
  <c r="MTQ60" i="8"/>
  <c r="MTR60" i="8"/>
  <c r="MTS60" i="8"/>
  <c r="MTT60" i="8"/>
  <c r="MTU60" i="8"/>
  <c r="MTV60" i="8"/>
  <c r="MTW60" i="8"/>
  <c r="MTX60" i="8"/>
  <c r="MTY60" i="8"/>
  <c r="MTZ60" i="8"/>
  <c r="MUA60" i="8"/>
  <c r="MUB60" i="8"/>
  <c r="MUC60" i="8"/>
  <c r="MUD60" i="8"/>
  <c r="MUE60" i="8"/>
  <c r="MUF60" i="8"/>
  <c r="MUG60" i="8"/>
  <c r="MUH60" i="8"/>
  <c r="MUI60" i="8"/>
  <c r="MUJ60" i="8"/>
  <c r="MUK60" i="8"/>
  <c r="MUL60" i="8"/>
  <c r="MUM60" i="8"/>
  <c r="MUN60" i="8"/>
  <c r="MUO60" i="8"/>
  <c r="MUP60" i="8"/>
  <c r="MUQ60" i="8"/>
  <c r="MUR60" i="8"/>
  <c r="MUS60" i="8"/>
  <c r="MUT60" i="8"/>
  <c r="MUU60" i="8"/>
  <c r="MUV60" i="8"/>
  <c r="MUW60" i="8"/>
  <c r="MUX60" i="8"/>
  <c r="MUY60" i="8"/>
  <c r="MUZ60" i="8"/>
  <c r="MVA60" i="8"/>
  <c r="MVB60" i="8"/>
  <c r="MVC60" i="8"/>
  <c r="MVD60" i="8"/>
  <c r="MVE60" i="8"/>
  <c r="MVF60" i="8"/>
  <c r="MVG60" i="8"/>
  <c r="MVH60" i="8"/>
  <c r="MVI60" i="8"/>
  <c r="MVJ60" i="8"/>
  <c r="MVK60" i="8"/>
  <c r="MVL60" i="8"/>
  <c r="MVM60" i="8"/>
  <c r="MVN60" i="8"/>
  <c r="MVO60" i="8"/>
  <c r="MVP60" i="8"/>
  <c r="MVQ60" i="8"/>
  <c r="MVR60" i="8"/>
  <c r="MVS60" i="8"/>
  <c r="MVT60" i="8"/>
  <c r="MVU60" i="8"/>
  <c r="MVV60" i="8"/>
  <c r="MVW60" i="8"/>
  <c r="MVX60" i="8"/>
  <c r="MVY60" i="8"/>
  <c r="MVZ60" i="8"/>
  <c r="MWA60" i="8"/>
  <c r="MWB60" i="8"/>
  <c r="MWC60" i="8"/>
  <c r="MWD60" i="8"/>
  <c r="MWE60" i="8"/>
  <c r="MWF60" i="8"/>
  <c r="MWG60" i="8"/>
  <c r="MWH60" i="8"/>
  <c r="MWI60" i="8"/>
  <c r="MWJ60" i="8"/>
  <c r="MWK60" i="8"/>
  <c r="MWL60" i="8"/>
  <c r="MWM60" i="8"/>
  <c r="MWN60" i="8"/>
  <c r="MWO60" i="8"/>
  <c r="MWP60" i="8"/>
  <c r="MWQ60" i="8"/>
  <c r="MWR60" i="8"/>
  <c r="MWS60" i="8"/>
  <c r="MWT60" i="8"/>
  <c r="MWU60" i="8"/>
  <c r="MWV60" i="8"/>
  <c r="MWW60" i="8"/>
  <c r="MWX60" i="8"/>
  <c r="MWY60" i="8"/>
  <c r="MWZ60" i="8"/>
  <c r="MXA60" i="8"/>
  <c r="MXB60" i="8"/>
  <c r="MXC60" i="8"/>
  <c r="MXD60" i="8"/>
  <c r="MXE60" i="8"/>
  <c r="MXF60" i="8"/>
  <c r="MXG60" i="8"/>
  <c r="MXH60" i="8"/>
  <c r="MXI60" i="8"/>
  <c r="MXJ60" i="8"/>
  <c r="MXK60" i="8"/>
  <c r="MXL60" i="8"/>
  <c r="MXM60" i="8"/>
  <c r="MXN60" i="8"/>
  <c r="MXO60" i="8"/>
  <c r="MXP60" i="8"/>
  <c r="MXQ60" i="8"/>
  <c r="MXR60" i="8"/>
  <c r="MXS60" i="8"/>
  <c r="MXT60" i="8"/>
  <c r="MXU60" i="8"/>
  <c r="MXV60" i="8"/>
  <c r="MXW60" i="8"/>
  <c r="MXX60" i="8"/>
  <c r="MXY60" i="8"/>
  <c r="MXZ60" i="8"/>
  <c r="MYA60" i="8"/>
  <c r="MYB60" i="8"/>
  <c r="MYC60" i="8"/>
  <c r="MYD60" i="8"/>
  <c r="MYE60" i="8"/>
  <c r="MYF60" i="8"/>
  <c r="MYG60" i="8"/>
  <c r="MYH60" i="8"/>
  <c r="MYI60" i="8"/>
  <c r="MYJ60" i="8"/>
  <c r="MYK60" i="8"/>
  <c r="MYL60" i="8"/>
  <c r="MYM60" i="8"/>
  <c r="MYN60" i="8"/>
  <c r="MYO60" i="8"/>
  <c r="MYP60" i="8"/>
  <c r="MYQ60" i="8"/>
  <c r="MYR60" i="8"/>
  <c r="MYS60" i="8"/>
  <c r="MYT60" i="8"/>
  <c r="MYU60" i="8"/>
  <c r="MYV60" i="8"/>
  <c r="MYW60" i="8"/>
  <c r="MYX60" i="8"/>
  <c r="MYY60" i="8"/>
  <c r="MYZ60" i="8"/>
  <c r="MZA60" i="8"/>
  <c r="MZB60" i="8"/>
  <c r="MZC60" i="8"/>
  <c r="MZD60" i="8"/>
  <c r="MZE60" i="8"/>
  <c r="MZF60" i="8"/>
  <c r="MZG60" i="8"/>
  <c r="MZH60" i="8"/>
  <c r="MZI60" i="8"/>
  <c r="MZJ60" i="8"/>
  <c r="MZK60" i="8"/>
  <c r="MZL60" i="8"/>
  <c r="MZM60" i="8"/>
  <c r="MZN60" i="8"/>
  <c r="MZO60" i="8"/>
  <c r="MZP60" i="8"/>
  <c r="MZQ60" i="8"/>
  <c r="MZR60" i="8"/>
  <c r="MZS60" i="8"/>
  <c r="MZT60" i="8"/>
  <c r="MZU60" i="8"/>
  <c r="MZV60" i="8"/>
  <c r="MZW60" i="8"/>
  <c r="MZX60" i="8"/>
  <c r="MZY60" i="8"/>
  <c r="MZZ60" i="8"/>
  <c r="NAA60" i="8"/>
  <c r="NAB60" i="8"/>
  <c r="NAC60" i="8"/>
  <c r="NAD60" i="8"/>
  <c r="NAE60" i="8"/>
  <c r="NAF60" i="8"/>
  <c r="NAG60" i="8"/>
  <c r="NAH60" i="8"/>
  <c r="NAI60" i="8"/>
  <c r="NAJ60" i="8"/>
  <c r="NAK60" i="8"/>
  <c r="NAL60" i="8"/>
  <c r="NAM60" i="8"/>
  <c r="NAN60" i="8"/>
  <c r="NAO60" i="8"/>
  <c r="NAP60" i="8"/>
  <c r="NAQ60" i="8"/>
  <c r="NAR60" i="8"/>
  <c r="NAS60" i="8"/>
  <c r="NAT60" i="8"/>
  <c r="NAU60" i="8"/>
  <c r="NAV60" i="8"/>
  <c r="NAW60" i="8"/>
  <c r="NAX60" i="8"/>
  <c r="NAY60" i="8"/>
  <c r="NAZ60" i="8"/>
  <c r="NBA60" i="8"/>
  <c r="NBB60" i="8"/>
  <c r="NBC60" i="8"/>
  <c r="NBD60" i="8"/>
  <c r="NBE60" i="8"/>
  <c r="NBF60" i="8"/>
  <c r="NBG60" i="8"/>
  <c r="NBH60" i="8"/>
  <c r="NBI60" i="8"/>
  <c r="NBJ60" i="8"/>
  <c r="NBK60" i="8"/>
  <c r="NBL60" i="8"/>
  <c r="NBM60" i="8"/>
  <c r="NBN60" i="8"/>
  <c r="NBO60" i="8"/>
  <c r="NBP60" i="8"/>
  <c r="NBQ60" i="8"/>
  <c r="NBR60" i="8"/>
  <c r="NBS60" i="8"/>
  <c r="NBT60" i="8"/>
  <c r="NBU60" i="8"/>
  <c r="NBV60" i="8"/>
  <c r="NBW60" i="8"/>
  <c r="NBX60" i="8"/>
  <c r="NBY60" i="8"/>
  <c r="NBZ60" i="8"/>
  <c r="NCA60" i="8"/>
  <c r="NCB60" i="8"/>
  <c r="NCC60" i="8"/>
  <c r="NCD60" i="8"/>
  <c r="NCE60" i="8"/>
  <c r="NCF60" i="8"/>
  <c r="NCG60" i="8"/>
  <c r="NCH60" i="8"/>
  <c r="NCI60" i="8"/>
  <c r="NCJ60" i="8"/>
  <c r="NCK60" i="8"/>
  <c r="NCL60" i="8"/>
  <c r="NCM60" i="8"/>
  <c r="NCN60" i="8"/>
  <c r="NCO60" i="8"/>
  <c r="NCP60" i="8"/>
  <c r="NCQ60" i="8"/>
  <c r="NCR60" i="8"/>
  <c r="NCS60" i="8"/>
  <c r="NCT60" i="8"/>
  <c r="NCU60" i="8"/>
  <c r="NCV60" i="8"/>
  <c r="NCW60" i="8"/>
  <c r="NCX60" i="8"/>
  <c r="NCY60" i="8"/>
  <c r="NCZ60" i="8"/>
  <c r="NDA60" i="8"/>
  <c r="NDB60" i="8"/>
  <c r="NDC60" i="8"/>
  <c r="NDD60" i="8"/>
  <c r="NDE60" i="8"/>
  <c r="NDF60" i="8"/>
  <c r="NDG60" i="8"/>
  <c r="NDH60" i="8"/>
  <c r="NDI60" i="8"/>
  <c r="NDJ60" i="8"/>
  <c r="NDK60" i="8"/>
  <c r="NDL60" i="8"/>
  <c r="NDM60" i="8"/>
  <c r="NDN60" i="8"/>
  <c r="NDO60" i="8"/>
  <c r="NDP60" i="8"/>
  <c r="NDQ60" i="8"/>
  <c r="NDR60" i="8"/>
  <c r="NDS60" i="8"/>
  <c r="NDT60" i="8"/>
  <c r="NDU60" i="8"/>
  <c r="NDV60" i="8"/>
  <c r="NDW60" i="8"/>
  <c r="NDX60" i="8"/>
  <c r="NDY60" i="8"/>
  <c r="NDZ60" i="8"/>
  <c r="NEA60" i="8"/>
  <c r="NEB60" i="8"/>
  <c r="NEC60" i="8"/>
  <c r="NED60" i="8"/>
  <c r="NEE60" i="8"/>
  <c r="NEF60" i="8"/>
  <c r="NEG60" i="8"/>
  <c r="NEH60" i="8"/>
  <c r="NEI60" i="8"/>
  <c r="NEJ60" i="8"/>
  <c r="NEK60" i="8"/>
  <c r="NEL60" i="8"/>
  <c r="NEM60" i="8"/>
  <c r="NEN60" i="8"/>
  <c r="NEO60" i="8"/>
  <c r="NEP60" i="8"/>
  <c r="NEQ60" i="8"/>
  <c r="NER60" i="8"/>
  <c r="NES60" i="8"/>
  <c r="NET60" i="8"/>
  <c r="NEU60" i="8"/>
  <c r="NEV60" i="8"/>
  <c r="NEW60" i="8"/>
  <c r="NEX60" i="8"/>
  <c r="NEY60" i="8"/>
  <c r="NEZ60" i="8"/>
  <c r="NFA60" i="8"/>
  <c r="NFB60" i="8"/>
  <c r="NFC60" i="8"/>
  <c r="NFD60" i="8"/>
  <c r="NFE60" i="8"/>
  <c r="NFF60" i="8"/>
  <c r="NFG60" i="8"/>
  <c r="NFH60" i="8"/>
  <c r="NFI60" i="8"/>
  <c r="NFJ60" i="8"/>
  <c r="NFK60" i="8"/>
  <c r="NFL60" i="8"/>
  <c r="NFM60" i="8"/>
  <c r="NFN60" i="8"/>
  <c r="NFO60" i="8"/>
  <c r="NFP60" i="8"/>
  <c r="NFQ60" i="8"/>
  <c r="NFR60" i="8"/>
  <c r="NFS60" i="8"/>
  <c r="NFT60" i="8"/>
  <c r="NFU60" i="8"/>
  <c r="NFV60" i="8"/>
  <c r="NFW60" i="8"/>
  <c r="NFX60" i="8"/>
  <c r="NFY60" i="8"/>
  <c r="NFZ60" i="8"/>
  <c r="NGA60" i="8"/>
  <c r="NGB60" i="8"/>
  <c r="NGC60" i="8"/>
  <c r="NGD60" i="8"/>
  <c r="NGE60" i="8"/>
  <c r="NGF60" i="8"/>
  <c r="NGG60" i="8"/>
  <c r="NGH60" i="8"/>
  <c r="NGI60" i="8"/>
  <c r="NGJ60" i="8"/>
  <c r="NGK60" i="8"/>
  <c r="NGL60" i="8"/>
  <c r="NGM60" i="8"/>
  <c r="NGN60" i="8"/>
  <c r="NGO60" i="8"/>
  <c r="NGP60" i="8"/>
  <c r="NGQ60" i="8"/>
  <c r="NGR60" i="8"/>
  <c r="NGS60" i="8"/>
  <c r="NGT60" i="8"/>
  <c r="NGU60" i="8"/>
  <c r="NGV60" i="8"/>
  <c r="NGW60" i="8"/>
  <c r="NGX60" i="8"/>
  <c r="NGY60" i="8"/>
  <c r="NGZ60" i="8"/>
  <c r="NHA60" i="8"/>
  <c r="NHB60" i="8"/>
  <c r="NHC60" i="8"/>
  <c r="NHD60" i="8"/>
  <c r="NHE60" i="8"/>
  <c r="NHF60" i="8"/>
  <c r="NHG60" i="8"/>
  <c r="NHH60" i="8"/>
  <c r="NHI60" i="8"/>
  <c r="NHJ60" i="8"/>
  <c r="NHK60" i="8"/>
  <c r="NHL60" i="8"/>
  <c r="NHM60" i="8"/>
  <c r="NHN60" i="8"/>
  <c r="NHO60" i="8"/>
  <c r="NHP60" i="8"/>
  <c r="NHQ60" i="8"/>
  <c r="NHR60" i="8"/>
  <c r="NHS60" i="8"/>
  <c r="NHT60" i="8"/>
  <c r="NHU60" i="8"/>
  <c r="NHV60" i="8"/>
  <c r="NHW60" i="8"/>
  <c r="NHX60" i="8"/>
  <c r="NHY60" i="8"/>
  <c r="NHZ60" i="8"/>
  <c r="NIA60" i="8"/>
  <c r="NIB60" i="8"/>
  <c r="NIC60" i="8"/>
  <c r="NID60" i="8"/>
  <c r="NIE60" i="8"/>
  <c r="NIF60" i="8"/>
  <c r="NIG60" i="8"/>
  <c r="NIH60" i="8"/>
  <c r="NII60" i="8"/>
  <c r="NIJ60" i="8"/>
  <c r="NIK60" i="8"/>
  <c r="NIL60" i="8"/>
  <c r="NIM60" i="8"/>
  <c r="NIN60" i="8"/>
  <c r="NIO60" i="8"/>
  <c r="NIP60" i="8"/>
  <c r="NIQ60" i="8"/>
  <c r="NIR60" i="8"/>
  <c r="NIS60" i="8"/>
  <c r="NIT60" i="8"/>
  <c r="NIU60" i="8"/>
  <c r="NIV60" i="8"/>
  <c r="NIW60" i="8"/>
  <c r="NIX60" i="8"/>
  <c r="NIY60" i="8"/>
  <c r="NIZ60" i="8"/>
  <c r="NJA60" i="8"/>
  <c r="NJB60" i="8"/>
  <c r="NJC60" i="8"/>
  <c r="NJD60" i="8"/>
  <c r="NJE60" i="8"/>
  <c r="NJF60" i="8"/>
  <c r="NJG60" i="8"/>
  <c r="NJH60" i="8"/>
  <c r="NJI60" i="8"/>
  <c r="NJJ60" i="8"/>
  <c r="NJK60" i="8"/>
  <c r="NJL60" i="8"/>
  <c r="NJM60" i="8"/>
  <c r="NJN60" i="8"/>
  <c r="NJO60" i="8"/>
  <c r="NJP60" i="8"/>
  <c r="NJQ60" i="8"/>
  <c r="NJR60" i="8"/>
  <c r="NJS60" i="8"/>
  <c r="NJT60" i="8"/>
  <c r="NJU60" i="8"/>
  <c r="NJV60" i="8"/>
  <c r="NJW60" i="8"/>
  <c r="NJX60" i="8"/>
  <c r="NJY60" i="8"/>
  <c r="NJZ60" i="8"/>
  <c r="NKA60" i="8"/>
  <c r="NKB60" i="8"/>
  <c r="NKC60" i="8"/>
  <c r="NKD60" i="8"/>
  <c r="NKE60" i="8"/>
  <c r="NKF60" i="8"/>
  <c r="NKG60" i="8"/>
  <c r="NKH60" i="8"/>
  <c r="NKI60" i="8"/>
  <c r="NKJ60" i="8"/>
  <c r="NKK60" i="8"/>
  <c r="NKL60" i="8"/>
  <c r="NKM60" i="8"/>
  <c r="NKN60" i="8"/>
  <c r="NKO60" i="8"/>
  <c r="NKP60" i="8"/>
  <c r="NKQ60" i="8"/>
  <c r="NKR60" i="8"/>
  <c r="NKS60" i="8"/>
  <c r="NKT60" i="8"/>
  <c r="NKU60" i="8"/>
  <c r="NKV60" i="8"/>
  <c r="NKW60" i="8"/>
  <c r="NKX60" i="8"/>
  <c r="NKY60" i="8"/>
  <c r="NKZ60" i="8"/>
  <c r="NLA60" i="8"/>
  <c r="NLB60" i="8"/>
  <c r="NLC60" i="8"/>
  <c r="NLD60" i="8"/>
  <c r="NLE60" i="8"/>
  <c r="NLF60" i="8"/>
  <c r="NLG60" i="8"/>
  <c r="NLH60" i="8"/>
  <c r="NLI60" i="8"/>
  <c r="NLJ60" i="8"/>
  <c r="NLK60" i="8"/>
  <c r="NLL60" i="8"/>
  <c r="NLM60" i="8"/>
  <c r="NLN60" i="8"/>
  <c r="NLO60" i="8"/>
  <c r="NLP60" i="8"/>
  <c r="NLQ60" i="8"/>
  <c r="NLR60" i="8"/>
  <c r="NLS60" i="8"/>
  <c r="NLT60" i="8"/>
  <c r="NLU60" i="8"/>
  <c r="NLV60" i="8"/>
  <c r="NLW60" i="8"/>
  <c r="NLX60" i="8"/>
  <c r="NLY60" i="8"/>
  <c r="NLZ60" i="8"/>
  <c r="NMA60" i="8"/>
  <c r="NMB60" i="8"/>
  <c r="NMC60" i="8"/>
  <c r="NMD60" i="8"/>
  <c r="NME60" i="8"/>
  <c r="NMF60" i="8"/>
  <c r="NMG60" i="8"/>
  <c r="NMH60" i="8"/>
  <c r="NMI60" i="8"/>
  <c r="NMJ60" i="8"/>
  <c r="NMK60" i="8"/>
  <c r="NML60" i="8"/>
  <c r="NMM60" i="8"/>
  <c r="NMN60" i="8"/>
  <c r="NMO60" i="8"/>
  <c r="NMP60" i="8"/>
  <c r="NMQ60" i="8"/>
  <c r="NMR60" i="8"/>
  <c r="NMS60" i="8"/>
  <c r="NMT60" i="8"/>
  <c r="NMU60" i="8"/>
  <c r="NMV60" i="8"/>
  <c r="NMW60" i="8"/>
  <c r="NMX60" i="8"/>
  <c r="NMY60" i="8"/>
  <c r="NMZ60" i="8"/>
  <c r="NNA60" i="8"/>
  <c r="NNB60" i="8"/>
  <c r="NNC60" i="8"/>
  <c r="NND60" i="8"/>
  <c r="NNE60" i="8"/>
  <c r="NNF60" i="8"/>
  <c r="NNG60" i="8"/>
  <c r="NNH60" i="8"/>
  <c r="NNI60" i="8"/>
  <c r="NNJ60" i="8"/>
  <c r="NNK60" i="8"/>
  <c r="NNL60" i="8"/>
  <c r="NNM60" i="8"/>
  <c r="NNN60" i="8"/>
  <c r="NNO60" i="8"/>
  <c r="NNP60" i="8"/>
  <c r="NNQ60" i="8"/>
  <c r="NNR60" i="8"/>
  <c r="NNS60" i="8"/>
  <c r="NNT60" i="8"/>
  <c r="NNU60" i="8"/>
  <c r="NNV60" i="8"/>
  <c r="NNW60" i="8"/>
  <c r="NNX60" i="8"/>
  <c r="NNY60" i="8"/>
  <c r="NNZ60" i="8"/>
  <c r="NOA60" i="8"/>
  <c r="NOB60" i="8"/>
  <c r="NOC60" i="8"/>
  <c r="NOD60" i="8"/>
  <c r="NOE60" i="8"/>
  <c r="NOF60" i="8"/>
  <c r="NOG60" i="8"/>
  <c r="NOH60" i="8"/>
  <c r="NOI60" i="8"/>
  <c r="NOJ60" i="8"/>
  <c r="NOK60" i="8"/>
  <c r="NOL60" i="8"/>
  <c r="NOM60" i="8"/>
  <c r="NON60" i="8"/>
  <c r="NOO60" i="8"/>
  <c r="NOP60" i="8"/>
  <c r="NOQ60" i="8"/>
  <c r="NOR60" i="8"/>
  <c r="NOS60" i="8"/>
  <c r="NOT60" i="8"/>
  <c r="NOU60" i="8"/>
  <c r="NOV60" i="8"/>
  <c r="NOW60" i="8"/>
  <c r="NOX60" i="8"/>
  <c r="NOY60" i="8"/>
  <c r="NOZ60" i="8"/>
  <c r="NPA60" i="8"/>
  <c r="NPB60" i="8"/>
  <c r="NPC60" i="8"/>
  <c r="NPD60" i="8"/>
  <c r="NPE60" i="8"/>
  <c r="NPF60" i="8"/>
  <c r="NPG60" i="8"/>
  <c r="NPH60" i="8"/>
  <c r="NPI60" i="8"/>
  <c r="NPJ60" i="8"/>
  <c r="NPK60" i="8"/>
  <c r="NPL60" i="8"/>
  <c r="NPM60" i="8"/>
  <c r="NPN60" i="8"/>
  <c r="NPO60" i="8"/>
  <c r="NPP60" i="8"/>
  <c r="NPQ60" i="8"/>
  <c r="NPR60" i="8"/>
  <c r="NPS60" i="8"/>
  <c r="NPT60" i="8"/>
  <c r="NPU60" i="8"/>
  <c r="NPV60" i="8"/>
  <c r="NPW60" i="8"/>
  <c r="NPX60" i="8"/>
  <c r="NPY60" i="8"/>
  <c r="NPZ60" i="8"/>
  <c r="NQA60" i="8"/>
  <c r="NQB60" i="8"/>
  <c r="NQC60" i="8"/>
  <c r="NQD60" i="8"/>
  <c r="NQE60" i="8"/>
  <c r="NQF60" i="8"/>
  <c r="NQG60" i="8"/>
  <c r="NQH60" i="8"/>
  <c r="NQI60" i="8"/>
  <c r="NQJ60" i="8"/>
  <c r="NQK60" i="8"/>
  <c r="NQL60" i="8"/>
  <c r="NQM60" i="8"/>
  <c r="NQN60" i="8"/>
  <c r="NQO60" i="8"/>
  <c r="NQP60" i="8"/>
  <c r="NQQ60" i="8"/>
  <c r="NQR60" i="8"/>
  <c r="NQS60" i="8"/>
  <c r="NQT60" i="8"/>
  <c r="NQU60" i="8"/>
  <c r="NQV60" i="8"/>
  <c r="NQW60" i="8"/>
  <c r="NQX60" i="8"/>
  <c r="NQY60" i="8"/>
  <c r="NQZ60" i="8"/>
  <c r="NRA60" i="8"/>
  <c r="NRB60" i="8"/>
  <c r="NRC60" i="8"/>
  <c r="NRD60" i="8"/>
  <c r="NRE60" i="8"/>
  <c r="NRF60" i="8"/>
  <c r="NRG60" i="8"/>
  <c r="NRH60" i="8"/>
  <c r="NRI60" i="8"/>
  <c r="NRJ60" i="8"/>
  <c r="NRK60" i="8"/>
  <c r="NRL60" i="8"/>
  <c r="NRM60" i="8"/>
  <c r="NRN60" i="8"/>
  <c r="NRO60" i="8"/>
  <c r="NRP60" i="8"/>
  <c r="NRQ60" i="8"/>
  <c r="NRR60" i="8"/>
  <c r="NRS60" i="8"/>
  <c r="NRT60" i="8"/>
  <c r="NRU60" i="8"/>
  <c r="NRV60" i="8"/>
  <c r="NRW60" i="8"/>
  <c r="NRX60" i="8"/>
  <c r="NRY60" i="8"/>
  <c r="NRZ60" i="8"/>
  <c r="NSA60" i="8"/>
  <c r="NSB60" i="8"/>
  <c r="NSC60" i="8"/>
  <c r="NSD60" i="8"/>
  <c r="NSE60" i="8"/>
  <c r="NSF60" i="8"/>
  <c r="NSG60" i="8"/>
  <c r="NSH60" i="8"/>
  <c r="NSI60" i="8"/>
  <c r="NSJ60" i="8"/>
  <c r="NSK60" i="8"/>
  <c r="NSL60" i="8"/>
  <c r="NSM60" i="8"/>
  <c r="NSN60" i="8"/>
  <c r="NSO60" i="8"/>
  <c r="NSP60" i="8"/>
  <c r="NSQ60" i="8"/>
  <c r="NSR60" i="8"/>
  <c r="NSS60" i="8"/>
  <c r="NST60" i="8"/>
  <c r="NSU60" i="8"/>
  <c r="NSV60" i="8"/>
  <c r="NSW60" i="8"/>
  <c r="NSX60" i="8"/>
  <c r="NSY60" i="8"/>
  <c r="NSZ60" i="8"/>
  <c r="NTA60" i="8"/>
  <c r="NTB60" i="8"/>
  <c r="NTC60" i="8"/>
  <c r="NTD60" i="8"/>
  <c r="NTE60" i="8"/>
  <c r="NTF60" i="8"/>
  <c r="NTG60" i="8"/>
  <c r="NTH60" i="8"/>
  <c r="NTI60" i="8"/>
  <c r="NTJ60" i="8"/>
  <c r="NTK60" i="8"/>
  <c r="NTL60" i="8"/>
  <c r="NTM60" i="8"/>
  <c r="NTN60" i="8"/>
  <c r="NTO60" i="8"/>
  <c r="NTP60" i="8"/>
  <c r="NTQ60" i="8"/>
  <c r="NTR60" i="8"/>
  <c r="NTS60" i="8"/>
  <c r="NTT60" i="8"/>
  <c r="NTU60" i="8"/>
  <c r="NTV60" i="8"/>
  <c r="NTW60" i="8"/>
  <c r="NTX60" i="8"/>
  <c r="NTY60" i="8"/>
  <c r="NTZ60" i="8"/>
  <c r="NUA60" i="8"/>
  <c r="NUB60" i="8"/>
  <c r="NUC60" i="8"/>
  <c r="NUD60" i="8"/>
  <c r="NUE60" i="8"/>
  <c r="NUF60" i="8"/>
  <c r="NUG60" i="8"/>
  <c r="NUH60" i="8"/>
  <c r="NUI60" i="8"/>
  <c r="NUJ60" i="8"/>
  <c r="NUK60" i="8"/>
  <c r="NUL60" i="8"/>
  <c r="NUM60" i="8"/>
  <c r="NUN60" i="8"/>
  <c r="NUO60" i="8"/>
  <c r="NUP60" i="8"/>
  <c r="NUQ60" i="8"/>
  <c r="NUR60" i="8"/>
  <c r="NUS60" i="8"/>
  <c r="NUT60" i="8"/>
  <c r="NUU60" i="8"/>
  <c r="NUV60" i="8"/>
  <c r="NUW60" i="8"/>
  <c r="NUX60" i="8"/>
  <c r="NUY60" i="8"/>
  <c r="NUZ60" i="8"/>
  <c r="NVA60" i="8"/>
  <c r="NVB60" i="8"/>
  <c r="NVC60" i="8"/>
  <c r="NVD60" i="8"/>
  <c r="NVE60" i="8"/>
  <c r="NVF60" i="8"/>
  <c r="NVG60" i="8"/>
  <c r="NVH60" i="8"/>
  <c r="NVI60" i="8"/>
  <c r="NVJ60" i="8"/>
  <c r="NVK60" i="8"/>
  <c r="NVL60" i="8"/>
  <c r="NVM60" i="8"/>
  <c r="NVN60" i="8"/>
  <c r="NVO60" i="8"/>
  <c r="NVP60" i="8"/>
  <c r="NVQ60" i="8"/>
  <c r="NVR60" i="8"/>
  <c r="NVS60" i="8"/>
  <c r="NVT60" i="8"/>
  <c r="NVU60" i="8"/>
  <c r="NVV60" i="8"/>
  <c r="NVW60" i="8"/>
  <c r="NVX60" i="8"/>
  <c r="NVY60" i="8"/>
  <c r="NVZ60" i="8"/>
  <c r="NWA60" i="8"/>
  <c r="NWB60" i="8"/>
  <c r="NWC60" i="8"/>
  <c r="NWD60" i="8"/>
  <c r="NWE60" i="8"/>
  <c r="NWF60" i="8"/>
  <c r="NWG60" i="8"/>
  <c r="NWH60" i="8"/>
  <c r="NWI60" i="8"/>
  <c r="NWJ60" i="8"/>
  <c r="NWK60" i="8"/>
  <c r="NWL60" i="8"/>
  <c r="NWM60" i="8"/>
  <c r="NWN60" i="8"/>
  <c r="NWO60" i="8"/>
  <c r="NWP60" i="8"/>
  <c r="NWQ60" i="8"/>
  <c r="NWR60" i="8"/>
  <c r="NWS60" i="8"/>
  <c r="NWT60" i="8"/>
  <c r="NWU60" i="8"/>
  <c r="NWV60" i="8"/>
  <c r="NWW60" i="8"/>
  <c r="NWX60" i="8"/>
  <c r="NWY60" i="8"/>
  <c r="NWZ60" i="8"/>
  <c r="NXA60" i="8"/>
  <c r="NXB60" i="8"/>
  <c r="NXC60" i="8"/>
  <c r="NXD60" i="8"/>
  <c r="NXE60" i="8"/>
  <c r="NXF60" i="8"/>
  <c r="NXG60" i="8"/>
  <c r="NXH60" i="8"/>
  <c r="NXI60" i="8"/>
  <c r="NXJ60" i="8"/>
  <c r="NXK60" i="8"/>
  <c r="NXL60" i="8"/>
  <c r="NXM60" i="8"/>
  <c r="NXN60" i="8"/>
  <c r="NXO60" i="8"/>
  <c r="NXP60" i="8"/>
  <c r="NXQ60" i="8"/>
  <c r="NXR60" i="8"/>
  <c r="NXS60" i="8"/>
  <c r="NXT60" i="8"/>
  <c r="NXU60" i="8"/>
  <c r="NXV60" i="8"/>
  <c r="NXW60" i="8"/>
  <c r="NXX60" i="8"/>
  <c r="NXY60" i="8"/>
  <c r="NXZ60" i="8"/>
  <c r="NYA60" i="8"/>
  <c r="NYB60" i="8"/>
  <c r="NYC60" i="8"/>
  <c r="NYD60" i="8"/>
  <c r="NYE60" i="8"/>
  <c r="NYF60" i="8"/>
  <c r="NYG60" i="8"/>
  <c r="NYH60" i="8"/>
  <c r="NYI60" i="8"/>
  <c r="NYJ60" i="8"/>
  <c r="NYK60" i="8"/>
  <c r="NYL60" i="8"/>
  <c r="NYM60" i="8"/>
  <c r="NYN60" i="8"/>
  <c r="NYO60" i="8"/>
  <c r="NYP60" i="8"/>
  <c r="NYQ60" i="8"/>
  <c r="NYR60" i="8"/>
  <c r="NYS60" i="8"/>
  <c r="NYT60" i="8"/>
  <c r="NYU60" i="8"/>
  <c r="NYV60" i="8"/>
  <c r="NYW60" i="8"/>
  <c r="NYX60" i="8"/>
  <c r="NYY60" i="8"/>
  <c r="NYZ60" i="8"/>
  <c r="NZA60" i="8"/>
  <c r="NZB60" i="8"/>
  <c r="NZC60" i="8"/>
  <c r="NZD60" i="8"/>
  <c r="NZE60" i="8"/>
  <c r="NZF60" i="8"/>
  <c r="NZG60" i="8"/>
  <c r="NZH60" i="8"/>
  <c r="NZI60" i="8"/>
  <c r="NZJ60" i="8"/>
  <c r="NZK60" i="8"/>
  <c r="NZL60" i="8"/>
  <c r="NZM60" i="8"/>
  <c r="NZN60" i="8"/>
  <c r="NZO60" i="8"/>
  <c r="NZP60" i="8"/>
  <c r="NZQ60" i="8"/>
  <c r="NZR60" i="8"/>
  <c r="NZS60" i="8"/>
  <c r="NZT60" i="8"/>
  <c r="NZU60" i="8"/>
  <c r="NZV60" i="8"/>
  <c r="NZW60" i="8"/>
  <c r="NZX60" i="8"/>
  <c r="NZY60" i="8"/>
  <c r="NZZ60" i="8"/>
  <c r="OAA60" i="8"/>
  <c r="OAB60" i="8"/>
  <c r="OAC60" i="8"/>
  <c r="OAD60" i="8"/>
  <c r="OAE60" i="8"/>
  <c r="OAF60" i="8"/>
  <c r="OAG60" i="8"/>
  <c r="OAH60" i="8"/>
  <c r="OAI60" i="8"/>
  <c r="OAJ60" i="8"/>
  <c r="OAK60" i="8"/>
  <c r="OAL60" i="8"/>
  <c r="OAM60" i="8"/>
  <c r="OAN60" i="8"/>
  <c r="OAO60" i="8"/>
  <c r="OAP60" i="8"/>
  <c r="OAQ60" i="8"/>
  <c r="OAR60" i="8"/>
  <c r="OAS60" i="8"/>
  <c r="OAT60" i="8"/>
  <c r="OAU60" i="8"/>
  <c r="OAV60" i="8"/>
  <c r="OAW60" i="8"/>
  <c r="OAX60" i="8"/>
  <c r="OAY60" i="8"/>
  <c r="OAZ60" i="8"/>
  <c r="OBA60" i="8"/>
  <c r="OBB60" i="8"/>
  <c r="OBC60" i="8"/>
  <c r="OBD60" i="8"/>
  <c r="OBE60" i="8"/>
  <c r="OBF60" i="8"/>
  <c r="OBG60" i="8"/>
  <c r="OBH60" i="8"/>
  <c r="OBI60" i="8"/>
  <c r="OBJ60" i="8"/>
  <c r="OBK60" i="8"/>
  <c r="OBL60" i="8"/>
  <c r="OBM60" i="8"/>
  <c r="OBN60" i="8"/>
  <c r="OBO60" i="8"/>
  <c r="OBP60" i="8"/>
  <c r="OBQ60" i="8"/>
  <c r="OBR60" i="8"/>
  <c r="OBS60" i="8"/>
  <c r="OBT60" i="8"/>
  <c r="OBU60" i="8"/>
  <c r="OBV60" i="8"/>
  <c r="OBW60" i="8"/>
  <c r="OBX60" i="8"/>
  <c r="OBY60" i="8"/>
  <c r="OBZ60" i="8"/>
  <c r="OCA60" i="8"/>
  <c r="OCB60" i="8"/>
  <c r="OCC60" i="8"/>
  <c r="OCD60" i="8"/>
  <c r="OCE60" i="8"/>
  <c r="OCF60" i="8"/>
  <c r="OCG60" i="8"/>
  <c r="OCH60" i="8"/>
  <c r="OCI60" i="8"/>
  <c r="OCJ60" i="8"/>
  <c r="OCK60" i="8"/>
  <c r="OCL60" i="8"/>
  <c r="OCM60" i="8"/>
  <c r="OCN60" i="8"/>
  <c r="OCO60" i="8"/>
  <c r="OCP60" i="8"/>
  <c r="OCQ60" i="8"/>
  <c r="OCR60" i="8"/>
  <c r="OCS60" i="8"/>
  <c r="OCT60" i="8"/>
  <c r="OCU60" i="8"/>
  <c r="OCV60" i="8"/>
  <c r="OCW60" i="8"/>
  <c r="OCX60" i="8"/>
  <c r="OCY60" i="8"/>
  <c r="OCZ60" i="8"/>
  <c r="ODA60" i="8"/>
  <c r="ODB60" i="8"/>
  <c r="ODC60" i="8"/>
  <c r="ODD60" i="8"/>
  <c r="ODE60" i="8"/>
  <c r="ODF60" i="8"/>
  <c r="ODG60" i="8"/>
  <c r="ODH60" i="8"/>
  <c r="ODI60" i="8"/>
  <c r="ODJ60" i="8"/>
  <c r="ODK60" i="8"/>
  <c r="ODL60" i="8"/>
  <c r="ODM60" i="8"/>
  <c r="ODN60" i="8"/>
  <c r="ODO60" i="8"/>
  <c r="ODP60" i="8"/>
  <c r="ODQ60" i="8"/>
  <c r="ODR60" i="8"/>
  <c r="ODS60" i="8"/>
  <c r="ODT60" i="8"/>
  <c r="ODU60" i="8"/>
  <c r="ODV60" i="8"/>
  <c r="ODW60" i="8"/>
  <c r="ODX60" i="8"/>
  <c r="ODY60" i="8"/>
  <c r="ODZ60" i="8"/>
  <c r="OEA60" i="8"/>
  <c r="OEB60" i="8"/>
  <c r="OEC60" i="8"/>
  <c r="OED60" i="8"/>
  <c r="OEE60" i="8"/>
  <c r="OEF60" i="8"/>
  <c r="OEG60" i="8"/>
  <c r="OEH60" i="8"/>
  <c r="OEI60" i="8"/>
  <c r="OEJ60" i="8"/>
  <c r="OEK60" i="8"/>
  <c r="OEL60" i="8"/>
  <c r="OEM60" i="8"/>
  <c r="OEN60" i="8"/>
  <c r="OEO60" i="8"/>
  <c r="OEP60" i="8"/>
  <c r="OEQ60" i="8"/>
  <c r="OER60" i="8"/>
  <c r="OES60" i="8"/>
  <c r="OET60" i="8"/>
  <c r="OEU60" i="8"/>
  <c r="OEV60" i="8"/>
  <c r="OEW60" i="8"/>
  <c r="OEX60" i="8"/>
  <c r="OEY60" i="8"/>
  <c r="OEZ60" i="8"/>
  <c r="OFA60" i="8"/>
  <c r="OFB60" i="8"/>
  <c r="OFC60" i="8"/>
  <c r="OFD60" i="8"/>
  <c r="OFE60" i="8"/>
  <c r="OFF60" i="8"/>
  <c r="OFG60" i="8"/>
  <c r="OFH60" i="8"/>
  <c r="OFI60" i="8"/>
  <c r="OFJ60" i="8"/>
  <c r="OFK60" i="8"/>
  <c r="OFL60" i="8"/>
  <c r="OFM60" i="8"/>
  <c r="OFN60" i="8"/>
  <c r="OFO60" i="8"/>
  <c r="OFP60" i="8"/>
  <c r="OFQ60" i="8"/>
  <c r="OFR60" i="8"/>
  <c r="OFS60" i="8"/>
  <c r="OFT60" i="8"/>
  <c r="OFU60" i="8"/>
  <c r="OFV60" i="8"/>
  <c r="OFW60" i="8"/>
  <c r="OFX60" i="8"/>
  <c r="OFY60" i="8"/>
  <c r="OFZ60" i="8"/>
  <c r="OGA60" i="8"/>
  <c r="OGB60" i="8"/>
  <c r="OGC60" i="8"/>
  <c r="OGD60" i="8"/>
  <c r="OGE60" i="8"/>
  <c r="OGF60" i="8"/>
  <c r="OGG60" i="8"/>
  <c r="OGH60" i="8"/>
  <c r="OGI60" i="8"/>
  <c r="OGJ60" i="8"/>
  <c r="OGK60" i="8"/>
  <c r="OGL60" i="8"/>
  <c r="OGM60" i="8"/>
  <c r="OGN60" i="8"/>
  <c r="OGO60" i="8"/>
  <c r="OGP60" i="8"/>
  <c r="OGQ60" i="8"/>
  <c r="OGR60" i="8"/>
  <c r="OGS60" i="8"/>
  <c r="OGT60" i="8"/>
  <c r="OGU60" i="8"/>
  <c r="OGV60" i="8"/>
  <c r="OGW60" i="8"/>
  <c r="OGX60" i="8"/>
  <c r="OGY60" i="8"/>
  <c r="OGZ60" i="8"/>
  <c r="OHA60" i="8"/>
  <c r="OHB60" i="8"/>
  <c r="OHC60" i="8"/>
  <c r="OHD60" i="8"/>
  <c r="OHE60" i="8"/>
  <c r="OHF60" i="8"/>
  <c r="OHG60" i="8"/>
  <c r="OHH60" i="8"/>
  <c r="OHI60" i="8"/>
  <c r="OHJ60" i="8"/>
  <c r="OHK60" i="8"/>
  <c r="OHL60" i="8"/>
  <c r="OHM60" i="8"/>
  <c r="OHN60" i="8"/>
  <c r="OHO60" i="8"/>
  <c r="OHP60" i="8"/>
  <c r="OHQ60" i="8"/>
  <c r="OHR60" i="8"/>
  <c r="OHS60" i="8"/>
  <c r="OHT60" i="8"/>
  <c r="OHU60" i="8"/>
  <c r="OHV60" i="8"/>
  <c r="OHW60" i="8"/>
  <c r="OHX60" i="8"/>
  <c r="OHY60" i="8"/>
  <c r="OHZ60" i="8"/>
  <c r="OIA60" i="8"/>
  <c r="OIB60" i="8"/>
  <c r="OIC60" i="8"/>
  <c r="OID60" i="8"/>
  <c r="OIE60" i="8"/>
  <c r="OIF60" i="8"/>
  <c r="OIG60" i="8"/>
  <c r="OIH60" i="8"/>
  <c r="OII60" i="8"/>
  <c r="OIJ60" i="8"/>
  <c r="OIK60" i="8"/>
  <c r="OIL60" i="8"/>
  <c r="OIM60" i="8"/>
  <c r="OIN60" i="8"/>
  <c r="OIO60" i="8"/>
  <c r="OIP60" i="8"/>
  <c r="OIQ60" i="8"/>
  <c r="OIR60" i="8"/>
  <c r="OIS60" i="8"/>
  <c r="OIT60" i="8"/>
  <c r="OIU60" i="8"/>
  <c r="OIV60" i="8"/>
  <c r="OIW60" i="8"/>
  <c r="OIX60" i="8"/>
  <c r="OIY60" i="8"/>
  <c r="OIZ60" i="8"/>
  <c r="OJA60" i="8"/>
  <c r="OJB60" i="8"/>
  <c r="OJC60" i="8"/>
  <c r="OJD60" i="8"/>
  <c r="OJE60" i="8"/>
  <c r="OJF60" i="8"/>
  <c r="OJG60" i="8"/>
  <c r="OJH60" i="8"/>
  <c r="OJI60" i="8"/>
  <c r="OJJ60" i="8"/>
  <c r="OJK60" i="8"/>
  <c r="OJL60" i="8"/>
  <c r="OJM60" i="8"/>
  <c r="OJN60" i="8"/>
  <c r="OJO60" i="8"/>
  <c r="OJP60" i="8"/>
  <c r="OJQ60" i="8"/>
  <c r="OJR60" i="8"/>
  <c r="OJS60" i="8"/>
  <c r="OJT60" i="8"/>
  <c r="OJU60" i="8"/>
  <c r="OJV60" i="8"/>
  <c r="OJW60" i="8"/>
  <c r="OJX60" i="8"/>
  <c r="OJY60" i="8"/>
  <c r="OJZ60" i="8"/>
  <c r="OKA60" i="8"/>
  <c r="OKB60" i="8"/>
  <c r="OKC60" i="8"/>
  <c r="OKD60" i="8"/>
  <c r="OKE60" i="8"/>
  <c r="OKF60" i="8"/>
  <c r="OKG60" i="8"/>
  <c r="OKH60" i="8"/>
  <c r="OKI60" i="8"/>
  <c r="OKJ60" i="8"/>
  <c r="OKK60" i="8"/>
  <c r="OKL60" i="8"/>
  <c r="OKM60" i="8"/>
  <c r="OKN60" i="8"/>
  <c r="OKO60" i="8"/>
  <c r="OKP60" i="8"/>
  <c r="OKQ60" i="8"/>
  <c r="OKR60" i="8"/>
  <c r="OKS60" i="8"/>
  <c r="OKT60" i="8"/>
  <c r="OKU60" i="8"/>
  <c r="OKV60" i="8"/>
  <c r="OKW60" i="8"/>
  <c r="OKX60" i="8"/>
  <c r="OKY60" i="8"/>
  <c r="OKZ60" i="8"/>
  <c r="OLA60" i="8"/>
  <c r="OLB60" i="8"/>
  <c r="OLC60" i="8"/>
  <c r="OLD60" i="8"/>
  <c r="OLE60" i="8"/>
  <c r="OLF60" i="8"/>
  <c r="OLG60" i="8"/>
  <c r="OLH60" i="8"/>
  <c r="OLI60" i="8"/>
  <c r="OLJ60" i="8"/>
  <c r="OLK60" i="8"/>
  <c r="OLL60" i="8"/>
  <c r="OLM60" i="8"/>
  <c r="OLN60" i="8"/>
  <c r="OLO60" i="8"/>
  <c r="OLP60" i="8"/>
  <c r="OLQ60" i="8"/>
  <c r="OLR60" i="8"/>
  <c r="OLS60" i="8"/>
  <c r="OLT60" i="8"/>
  <c r="OLU60" i="8"/>
  <c r="OLV60" i="8"/>
  <c r="OLW60" i="8"/>
  <c r="OLX60" i="8"/>
  <c r="OLY60" i="8"/>
  <c r="OLZ60" i="8"/>
  <c r="OMA60" i="8"/>
  <c r="OMB60" i="8"/>
  <c r="OMC60" i="8"/>
  <c r="OMD60" i="8"/>
  <c r="OME60" i="8"/>
  <c r="OMF60" i="8"/>
  <c r="OMG60" i="8"/>
  <c r="OMH60" i="8"/>
  <c r="OMI60" i="8"/>
  <c r="OMJ60" i="8"/>
  <c r="OMK60" i="8"/>
  <c r="OML60" i="8"/>
  <c r="OMM60" i="8"/>
  <c r="OMN60" i="8"/>
  <c r="OMO60" i="8"/>
  <c r="OMP60" i="8"/>
  <c r="OMQ60" i="8"/>
  <c r="OMR60" i="8"/>
  <c r="OMS60" i="8"/>
  <c r="OMT60" i="8"/>
  <c r="OMU60" i="8"/>
  <c r="OMV60" i="8"/>
  <c r="OMW60" i="8"/>
  <c r="OMX60" i="8"/>
  <c r="OMY60" i="8"/>
  <c r="OMZ60" i="8"/>
  <c r="ONA60" i="8"/>
  <c r="ONB60" i="8"/>
  <c r="ONC60" i="8"/>
  <c r="OND60" i="8"/>
  <c r="ONE60" i="8"/>
  <c r="ONF60" i="8"/>
  <c r="ONG60" i="8"/>
  <c r="ONH60" i="8"/>
  <c r="ONI60" i="8"/>
  <c r="ONJ60" i="8"/>
  <c r="ONK60" i="8"/>
  <c r="ONL60" i="8"/>
  <c r="ONM60" i="8"/>
  <c r="ONN60" i="8"/>
  <c r="ONO60" i="8"/>
  <c r="ONP60" i="8"/>
  <c r="ONQ60" i="8"/>
  <c r="ONR60" i="8"/>
  <c r="ONS60" i="8"/>
  <c r="ONT60" i="8"/>
  <c r="ONU60" i="8"/>
  <c r="ONV60" i="8"/>
  <c r="ONW60" i="8"/>
  <c r="ONX60" i="8"/>
  <c r="ONY60" i="8"/>
  <c r="ONZ60" i="8"/>
  <c r="OOA60" i="8"/>
  <c r="OOB60" i="8"/>
  <c r="OOC60" i="8"/>
  <c r="OOD60" i="8"/>
  <c r="OOE60" i="8"/>
  <c r="OOF60" i="8"/>
  <c r="OOG60" i="8"/>
  <c r="OOH60" i="8"/>
  <c r="OOI60" i="8"/>
  <c r="OOJ60" i="8"/>
  <c r="OOK60" i="8"/>
  <c r="OOL60" i="8"/>
  <c r="OOM60" i="8"/>
  <c r="OON60" i="8"/>
  <c r="OOO60" i="8"/>
  <c r="OOP60" i="8"/>
  <c r="OOQ60" i="8"/>
  <c r="OOR60" i="8"/>
  <c r="OOS60" i="8"/>
  <c r="OOT60" i="8"/>
  <c r="OOU60" i="8"/>
  <c r="OOV60" i="8"/>
  <c r="OOW60" i="8"/>
  <c r="OOX60" i="8"/>
  <c r="OOY60" i="8"/>
  <c r="OOZ60" i="8"/>
  <c r="OPA60" i="8"/>
  <c r="OPB60" i="8"/>
  <c r="OPC60" i="8"/>
  <c r="OPD60" i="8"/>
  <c r="OPE60" i="8"/>
  <c r="OPF60" i="8"/>
  <c r="OPG60" i="8"/>
  <c r="OPH60" i="8"/>
  <c r="OPI60" i="8"/>
  <c r="OPJ60" i="8"/>
  <c r="OPK60" i="8"/>
  <c r="OPL60" i="8"/>
  <c r="OPM60" i="8"/>
  <c r="OPN60" i="8"/>
  <c r="OPO60" i="8"/>
  <c r="OPP60" i="8"/>
  <c r="OPQ60" i="8"/>
  <c r="OPR60" i="8"/>
  <c r="OPS60" i="8"/>
  <c r="OPT60" i="8"/>
  <c r="OPU60" i="8"/>
  <c r="OPV60" i="8"/>
  <c r="OPW60" i="8"/>
  <c r="OPX60" i="8"/>
  <c r="OPY60" i="8"/>
  <c r="OPZ60" i="8"/>
  <c r="OQA60" i="8"/>
  <c r="OQB60" i="8"/>
  <c r="OQC60" i="8"/>
  <c r="OQD60" i="8"/>
  <c r="OQE60" i="8"/>
  <c r="OQF60" i="8"/>
  <c r="OQG60" i="8"/>
  <c r="OQH60" i="8"/>
  <c r="OQI60" i="8"/>
  <c r="OQJ60" i="8"/>
  <c r="OQK60" i="8"/>
  <c r="OQL60" i="8"/>
  <c r="OQM60" i="8"/>
  <c r="OQN60" i="8"/>
  <c r="OQO60" i="8"/>
  <c r="OQP60" i="8"/>
  <c r="OQQ60" i="8"/>
  <c r="OQR60" i="8"/>
  <c r="OQS60" i="8"/>
  <c r="OQT60" i="8"/>
  <c r="OQU60" i="8"/>
  <c r="OQV60" i="8"/>
  <c r="OQW60" i="8"/>
  <c r="OQX60" i="8"/>
  <c r="OQY60" i="8"/>
  <c r="OQZ60" i="8"/>
  <c r="ORA60" i="8"/>
  <c r="ORB60" i="8"/>
  <c r="ORC60" i="8"/>
  <c r="ORD60" i="8"/>
  <c r="ORE60" i="8"/>
  <c r="ORF60" i="8"/>
  <c r="ORG60" i="8"/>
  <c r="ORH60" i="8"/>
  <c r="ORI60" i="8"/>
  <c r="ORJ60" i="8"/>
  <c r="ORK60" i="8"/>
  <c r="ORL60" i="8"/>
  <c r="ORM60" i="8"/>
  <c r="ORN60" i="8"/>
  <c r="ORO60" i="8"/>
  <c r="ORP60" i="8"/>
  <c r="ORQ60" i="8"/>
  <c r="ORR60" i="8"/>
  <c r="ORS60" i="8"/>
  <c r="ORT60" i="8"/>
  <c r="ORU60" i="8"/>
  <c r="ORV60" i="8"/>
  <c r="ORW60" i="8"/>
  <c r="ORX60" i="8"/>
  <c r="ORY60" i="8"/>
  <c r="ORZ60" i="8"/>
  <c r="OSA60" i="8"/>
  <c r="OSB60" i="8"/>
  <c r="OSC60" i="8"/>
  <c r="OSD60" i="8"/>
  <c r="OSE60" i="8"/>
  <c r="OSF60" i="8"/>
  <c r="OSG60" i="8"/>
  <c r="OSH60" i="8"/>
  <c r="OSI60" i="8"/>
  <c r="OSJ60" i="8"/>
  <c r="OSK60" i="8"/>
  <c r="OSL60" i="8"/>
  <c r="OSM60" i="8"/>
  <c r="OSN60" i="8"/>
  <c r="OSO60" i="8"/>
  <c r="OSP60" i="8"/>
  <c r="OSQ60" i="8"/>
  <c r="OSR60" i="8"/>
  <c r="OSS60" i="8"/>
  <c r="OST60" i="8"/>
  <c r="OSU60" i="8"/>
  <c r="OSV60" i="8"/>
  <c r="OSW60" i="8"/>
  <c r="OSX60" i="8"/>
  <c r="OSY60" i="8"/>
  <c r="OSZ60" i="8"/>
  <c r="OTA60" i="8"/>
  <c r="OTB60" i="8"/>
  <c r="OTC60" i="8"/>
  <c r="OTD60" i="8"/>
  <c r="OTE60" i="8"/>
  <c r="OTF60" i="8"/>
  <c r="OTG60" i="8"/>
  <c r="OTH60" i="8"/>
  <c r="OTI60" i="8"/>
  <c r="OTJ60" i="8"/>
  <c r="OTK60" i="8"/>
  <c r="OTL60" i="8"/>
  <c r="OTM60" i="8"/>
  <c r="OTN60" i="8"/>
  <c r="OTO60" i="8"/>
  <c r="OTP60" i="8"/>
  <c r="OTQ60" i="8"/>
  <c r="OTR60" i="8"/>
  <c r="OTS60" i="8"/>
  <c r="OTT60" i="8"/>
  <c r="OTU60" i="8"/>
  <c r="OTV60" i="8"/>
  <c r="OTW60" i="8"/>
  <c r="OTX60" i="8"/>
  <c r="OTY60" i="8"/>
  <c r="OTZ60" i="8"/>
  <c r="OUA60" i="8"/>
  <c r="OUB60" i="8"/>
  <c r="OUC60" i="8"/>
  <c r="OUD60" i="8"/>
  <c r="OUE60" i="8"/>
  <c r="OUF60" i="8"/>
  <c r="OUG60" i="8"/>
  <c r="OUH60" i="8"/>
  <c r="OUI60" i="8"/>
  <c r="OUJ60" i="8"/>
  <c r="OUK60" i="8"/>
  <c r="OUL60" i="8"/>
  <c r="OUM60" i="8"/>
  <c r="OUN60" i="8"/>
  <c r="OUO60" i="8"/>
  <c r="OUP60" i="8"/>
  <c r="OUQ60" i="8"/>
  <c r="OUR60" i="8"/>
  <c r="OUS60" i="8"/>
  <c r="OUT60" i="8"/>
  <c r="OUU60" i="8"/>
  <c r="OUV60" i="8"/>
  <c r="OUW60" i="8"/>
  <c r="OUX60" i="8"/>
  <c r="OUY60" i="8"/>
  <c r="OUZ60" i="8"/>
  <c r="OVA60" i="8"/>
  <c r="OVB60" i="8"/>
  <c r="OVC60" i="8"/>
  <c r="OVD60" i="8"/>
  <c r="OVE60" i="8"/>
  <c r="OVF60" i="8"/>
  <c r="OVG60" i="8"/>
  <c r="OVH60" i="8"/>
  <c r="OVI60" i="8"/>
  <c r="OVJ60" i="8"/>
  <c r="OVK60" i="8"/>
  <c r="OVL60" i="8"/>
  <c r="OVM60" i="8"/>
  <c r="OVN60" i="8"/>
  <c r="OVO60" i="8"/>
  <c r="OVP60" i="8"/>
  <c r="OVQ60" i="8"/>
  <c r="OVR60" i="8"/>
  <c r="OVS60" i="8"/>
  <c r="OVT60" i="8"/>
  <c r="OVU60" i="8"/>
  <c r="OVV60" i="8"/>
  <c r="OVW60" i="8"/>
  <c r="OVX60" i="8"/>
  <c r="OVY60" i="8"/>
  <c r="OVZ60" i="8"/>
  <c r="OWA60" i="8"/>
  <c r="OWB60" i="8"/>
  <c r="OWC60" i="8"/>
  <c r="OWD60" i="8"/>
  <c r="OWE60" i="8"/>
  <c r="OWF60" i="8"/>
  <c r="OWG60" i="8"/>
  <c r="OWH60" i="8"/>
  <c r="OWI60" i="8"/>
  <c r="OWJ60" i="8"/>
  <c r="OWK60" i="8"/>
  <c r="OWL60" i="8"/>
  <c r="OWM60" i="8"/>
  <c r="OWN60" i="8"/>
  <c r="OWO60" i="8"/>
  <c r="OWP60" i="8"/>
  <c r="OWQ60" i="8"/>
  <c r="OWR60" i="8"/>
  <c r="OWS60" i="8"/>
  <c r="OWT60" i="8"/>
  <c r="OWU60" i="8"/>
  <c r="OWV60" i="8"/>
  <c r="OWW60" i="8"/>
  <c r="OWX60" i="8"/>
  <c r="OWY60" i="8"/>
  <c r="OWZ60" i="8"/>
  <c r="OXA60" i="8"/>
  <c r="OXB60" i="8"/>
  <c r="OXC60" i="8"/>
  <c r="OXD60" i="8"/>
  <c r="OXE60" i="8"/>
  <c r="OXF60" i="8"/>
  <c r="OXG60" i="8"/>
  <c r="OXH60" i="8"/>
  <c r="OXI60" i="8"/>
  <c r="OXJ60" i="8"/>
  <c r="OXK60" i="8"/>
  <c r="OXL60" i="8"/>
  <c r="OXM60" i="8"/>
  <c r="OXN60" i="8"/>
  <c r="OXO60" i="8"/>
  <c r="OXP60" i="8"/>
  <c r="OXQ60" i="8"/>
  <c r="OXR60" i="8"/>
  <c r="OXS60" i="8"/>
  <c r="OXT60" i="8"/>
  <c r="OXU60" i="8"/>
  <c r="OXV60" i="8"/>
  <c r="OXW60" i="8"/>
  <c r="OXX60" i="8"/>
  <c r="OXY60" i="8"/>
  <c r="OXZ60" i="8"/>
  <c r="OYA60" i="8"/>
  <c r="OYB60" i="8"/>
  <c r="OYC60" i="8"/>
  <c r="OYD60" i="8"/>
  <c r="OYE60" i="8"/>
  <c r="OYF60" i="8"/>
  <c r="OYG60" i="8"/>
  <c r="OYH60" i="8"/>
  <c r="OYI60" i="8"/>
  <c r="OYJ60" i="8"/>
  <c r="OYK60" i="8"/>
  <c r="OYL60" i="8"/>
  <c r="OYM60" i="8"/>
  <c r="OYN60" i="8"/>
  <c r="OYO60" i="8"/>
  <c r="OYP60" i="8"/>
  <c r="OYQ60" i="8"/>
  <c r="OYR60" i="8"/>
  <c r="OYS60" i="8"/>
  <c r="OYT60" i="8"/>
  <c r="OYU60" i="8"/>
  <c r="OYV60" i="8"/>
  <c r="OYW60" i="8"/>
  <c r="OYX60" i="8"/>
  <c r="OYY60" i="8"/>
  <c r="OYZ60" i="8"/>
  <c r="OZA60" i="8"/>
  <c r="OZB60" i="8"/>
  <c r="OZC60" i="8"/>
  <c r="OZD60" i="8"/>
  <c r="OZE60" i="8"/>
  <c r="OZF60" i="8"/>
  <c r="OZG60" i="8"/>
  <c r="OZH60" i="8"/>
  <c r="OZI60" i="8"/>
  <c r="OZJ60" i="8"/>
  <c r="OZK60" i="8"/>
  <c r="OZL60" i="8"/>
  <c r="OZM60" i="8"/>
  <c r="OZN60" i="8"/>
  <c r="OZO60" i="8"/>
  <c r="OZP60" i="8"/>
  <c r="OZQ60" i="8"/>
  <c r="OZR60" i="8"/>
  <c r="OZS60" i="8"/>
  <c r="OZT60" i="8"/>
  <c r="OZU60" i="8"/>
  <c r="OZV60" i="8"/>
  <c r="OZW60" i="8"/>
  <c r="OZX60" i="8"/>
  <c r="OZY60" i="8"/>
  <c r="OZZ60" i="8"/>
  <c r="PAA60" i="8"/>
  <c r="PAB60" i="8"/>
  <c r="PAC60" i="8"/>
  <c r="PAD60" i="8"/>
  <c r="PAE60" i="8"/>
  <c r="PAF60" i="8"/>
  <c r="PAG60" i="8"/>
  <c r="PAH60" i="8"/>
  <c r="PAI60" i="8"/>
  <c r="PAJ60" i="8"/>
  <c r="PAK60" i="8"/>
  <c r="PAL60" i="8"/>
  <c r="PAM60" i="8"/>
  <c r="PAN60" i="8"/>
  <c r="PAO60" i="8"/>
  <c r="PAP60" i="8"/>
  <c r="PAQ60" i="8"/>
  <c r="PAR60" i="8"/>
  <c r="PAS60" i="8"/>
  <c r="PAT60" i="8"/>
  <c r="PAU60" i="8"/>
  <c r="PAV60" i="8"/>
  <c r="PAW60" i="8"/>
  <c r="PAX60" i="8"/>
  <c r="PAY60" i="8"/>
  <c r="PAZ60" i="8"/>
  <c r="PBA60" i="8"/>
  <c r="PBB60" i="8"/>
  <c r="PBC60" i="8"/>
  <c r="PBD60" i="8"/>
  <c r="PBE60" i="8"/>
  <c r="PBF60" i="8"/>
  <c r="PBG60" i="8"/>
  <c r="PBH60" i="8"/>
  <c r="PBI60" i="8"/>
  <c r="PBJ60" i="8"/>
  <c r="PBK60" i="8"/>
  <c r="PBL60" i="8"/>
  <c r="PBM60" i="8"/>
  <c r="PBN60" i="8"/>
  <c r="PBO60" i="8"/>
  <c r="PBP60" i="8"/>
  <c r="PBQ60" i="8"/>
  <c r="PBR60" i="8"/>
  <c r="PBS60" i="8"/>
  <c r="PBT60" i="8"/>
  <c r="PBU60" i="8"/>
  <c r="PBV60" i="8"/>
  <c r="PBW60" i="8"/>
  <c r="PBX60" i="8"/>
  <c r="PBY60" i="8"/>
  <c r="PBZ60" i="8"/>
  <c r="PCA60" i="8"/>
  <c r="PCB60" i="8"/>
  <c r="PCC60" i="8"/>
  <c r="PCD60" i="8"/>
  <c r="PCE60" i="8"/>
  <c r="PCF60" i="8"/>
  <c r="PCG60" i="8"/>
  <c r="PCH60" i="8"/>
  <c r="PCI60" i="8"/>
  <c r="PCJ60" i="8"/>
  <c r="PCK60" i="8"/>
  <c r="PCL60" i="8"/>
  <c r="PCM60" i="8"/>
  <c r="PCN60" i="8"/>
  <c r="PCO60" i="8"/>
  <c r="PCP60" i="8"/>
  <c r="PCQ60" i="8"/>
  <c r="PCR60" i="8"/>
  <c r="PCS60" i="8"/>
  <c r="PCT60" i="8"/>
  <c r="PCU60" i="8"/>
  <c r="PCV60" i="8"/>
  <c r="PCW60" i="8"/>
  <c r="PCX60" i="8"/>
  <c r="PCY60" i="8"/>
  <c r="PCZ60" i="8"/>
  <c r="PDA60" i="8"/>
  <c r="PDB60" i="8"/>
  <c r="PDC60" i="8"/>
  <c r="PDD60" i="8"/>
  <c r="PDE60" i="8"/>
  <c r="PDF60" i="8"/>
  <c r="PDG60" i="8"/>
  <c r="PDH60" i="8"/>
  <c r="PDI60" i="8"/>
  <c r="PDJ60" i="8"/>
  <c r="PDK60" i="8"/>
  <c r="PDL60" i="8"/>
  <c r="PDM60" i="8"/>
  <c r="PDN60" i="8"/>
  <c r="PDO60" i="8"/>
  <c r="PDP60" i="8"/>
  <c r="PDQ60" i="8"/>
  <c r="PDR60" i="8"/>
  <c r="PDS60" i="8"/>
  <c r="PDT60" i="8"/>
  <c r="PDU60" i="8"/>
  <c r="PDV60" i="8"/>
  <c r="PDW60" i="8"/>
  <c r="PDX60" i="8"/>
  <c r="PDY60" i="8"/>
  <c r="PDZ60" i="8"/>
  <c r="PEA60" i="8"/>
  <c r="PEB60" i="8"/>
  <c r="PEC60" i="8"/>
  <c r="PED60" i="8"/>
  <c r="PEE60" i="8"/>
  <c r="PEF60" i="8"/>
  <c r="PEG60" i="8"/>
  <c r="PEH60" i="8"/>
  <c r="PEI60" i="8"/>
  <c r="PEJ60" i="8"/>
  <c r="PEK60" i="8"/>
  <c r="PEL60" i="8"/>
  <c r="PEM60" i="8"/>
  <c r="PEN60" i="8"/>
  <c r="PEO60" i="8"/>
  <c r="PEP60" i="8"/>
  <c r="PEQ60" i="8"/>
  <c r="PER60" i="8"/>
  <c r="PES60" i="8"/>
  <c r="PET60" i="8"/>
  <c r="PEU60" i="8"/>
  <c r="PEV60" i="8"/>
  <c r="PEW60" i="8"/>
  <c r="PEX60" i="8"/>
  <c r="PEY60" i="8"/>
  <c r="PEZ60" i="8"/>
  <c r="PFA60" i="8"/>
  <c r="PFB60" i="8"/>
  <c r="PFC60" i="8"/>
  <c r="PFD60" i="8"/>
  <c r="PFE60" i="8"/>
  <c r="PFF60" i="8"/>
  <c r="PFG60" i="8"/>
  <c r="PFH60" i="8"/>
  <c r="PFI60" i="8"/>
  <c r="PFJ60" i="8"/>
  <c r="PFK60" i="8"/>
  <c r="PFL60" i="8"/>
  <c r="PFM60" i="8"/>
  <c r="PFN60" i="8"/>
  <c r="PFO60" i="8"/>
  <c r="PFP60" i="8"/>
  <c r="PFQ60" i="8"/>
  <c r="PFR60" i="8"/>
  <c r="PFS60" i="8"/>
  <c r="PFT60" i="8"/>
  <c r="PFU60" i="8"/>
  <c r="PFV60" i="8"/>
  <c r="PFW60" i="8"/>
  <c r="PFX60" i="8"/>
  <c r="PFY60" i="8"/>
  <c r="PFZ60" i="8"/>
  <c r="PGA60" i="8"/>
  <c r="PGB60" i="8"/>
  <c r="PGC60" i="8"/>
  <c r="PGD60" i="8"/>
  <c r="PGE60" i="8"/>
  <c r="PGF60" i="8"/>
  <c r="PGG60" i="8"/>
  <c r="PGH60" i="8"/>
  <c r="PGI60" i="8"/>
  <c r="PGJ60" i="8"/>
  <c r="PGK60" i="8"/>
  <c r="PGL60" i="8"/>
  <c r="PGM60" i="8"/>
  <c r="PGN60" i="8"/>
  <c r="PGO60" i="8"/>
  <c r="PGP60" i="8"/>
  <c r="PGQ60" i="8"/>
  <c r="PGR60" i="8"/>
  <c r="PGS60" i="8"/>
  <c r="PGT60" i="8"/>
  <c r="PGU60" i="8"/>
  <c r="PGV60" i="8"/>
  <c r="PGW60" i="8"/>
  <c r="PGX60" i="8"/>
  <c r="PGY60" i="8"/>
  <c r="PGZ60" i="8"/>
  <c r="PHA60" i="8"/>
  <c r="PHB60" i="8"/>
  <c r="PHC60" i="8"/>
  <c r="PHD60" i="8"/>
  <c r="PHE60" i="8"/>
  <c r="PHF60" i="8"/>
  <c r="PHG60" i="8"/>
  <c r="PHH60" i="8"/>
  <c r="PHI60" i="8"/>
  <c r="PHJ60" i="8"/>
  <c r="PHK60" i="8"/>
  <c r="PHL60" i="8"/>
  <c r="PHM60" i="8"/>
  <c r="PHN60" i="8"/>
  <c r="PHO60" i="8"/>
  <c r="PHP60" i="8"/>
  <c r="PHQ60" i="8"/>
  <c r="PHR60" i="8"/>
  <c r="PHS60" i="8"/>
  <c r="PHT60" i="8"/>
  <c r="PHU60" i="8"/>
  <c r="PHV60" i="8"/>
  <c r="PHW60" i="8"/>
  <c r="PHX60" i="8"/>
  <c r="PHY60" i="8"/>
  <c r="PHZ60" i="8"/>
  <c r="PIA60" i="8"/>
  <c r="PIB60" i="8"/>
  <c r="PIC60" i="8"/>
  <c r="PID60" i="8"/>
  <c r="PIE60" i="8"/>
  <c r="PIF60" i="8"/>
  <c r="PIG60" i="8"/>
  <c r="PIH60" i="8"/>
  <c r="PII60" i="8"/>
  <c r="PIJ60" i="8"/>
  <c r="PIK60" i="8"/>
  <c r="PIL60" i="8"/>
  <c r="PIM60" i="8"/>
  <c r="PIN60" i="8"/>
  <c r="PIO60" i="8"/>
  <c r="PIP60" i="8"/>
  <c r="PIQ60" i="8"/>
  <c r="PIR60" i="8"/>
  <c r="PIS60" i="8"/>
  <c r="PIT60" i="8"/>
  <c r="PIU60" i="8"/>
  <c r="PIV60" i="8"/>
  <c r="PIW60" i="8"/>
  <c r="PIX60" i="8"/>
  <c r="PIY60" i="8"/>
  <c r="PIZ60" i="8"/>
  <c r="PJA60" i="8"/>
  <c r="PJB60" i="8"/>
  <c r="PJC60" i="8"/>
  <c r="PJD60" i="8"/>
  <c r="PJE60" i="8"/>
  <c r="PJF60" i="8"/>
  <c r="PJG60" i="8"/>
  <c r="PJH60" i="8"/>
  <c r="PJI60" i="8"/>
  <c r="PJJ60" i="8"/>
  <c r="PJK60" i="8"/>
  <c r="PJL60" i="8"/>
  <c r="PJM60" i="8"/>
  <c r="PJN60" i="8"/>
  <c r="PJO60" i="8"/>
  <c r="PJP60" i="8"/>
  <c r="PJQ60" i="8"/>
  <c r="PJR60" i="8"/>
  <c r="PJS60" i="8"/>
  <c r="PJT60" i="8"/>
  <c r="PJU60" i="8"/>
  <c r="PJV60" i="8"/>
  <c r="PJW60" i="8"/>
  <c r="PJX60" i="8"/>
  <c r="PJY60" i="8"/>
  <c r="PJZ60" i="8"/>
  <c r="PKA60" i="8"/>
  <c r="PKB60" i="8"/>
  <c r="PKC60" i="8"/>
  <c r="PKD60" i="8"/>
  <c r="PKE60" i="8"/>
  <c r="PKF60" i="8"/>
  <c r="PKG60" i="8"/>
  <c r="PKH60" i="8"/>
  <c r="PKI60" i="8"/>
  <c r="PKJ60" i="8"/>
  <c r="PKK60" i="8"/>
  <c r="PKL60" i="8"/>
  <c r="PKM60" i="8"/>
  <c r="PKN60" i="8"/>
  <c r="PKO60" i="8"/>
  <c r="PKP60" i="8"/>
  <c r="PKQ60" i="8"/>
  <c r="PKR60" i="8"/>
  <c r="PKS60" i="8"/>
  <c r="PKT60" i="8"/>
  <c r="PKU60" i="8"/>
  <c r="PKV60" i="8"/>
  <c r="PKW60" i="8"/>
  <c r="PKX60" i="8"/>
  <c r="PKY60" i="8"/>
  <c r="PKZ60" i="8"/>
  <c r="PLA60" i="8"/>
  <c r="PLB60" i="8"/>
  <c r="PLC60" i="8"/>
  <c r="PLD60" i="8"/>
  <c r="PLE60" i="8"/>
  <c r="PLF60" i="8"/>
  <c r="PLG60" i="8"/>
  <c r="PLH60" i="8"/>
  <c r="PLI60" i="8"/>
  <c r="PLJ60" i="8"/>
  <c r="PLK60" i="8"/>
  <c r="PLL60" i="8"/>
  <c r="PLM60" i="8"/>
  <c r="PLN60" i="8"/>
  <c r="PLO60" i="8"/>
  <c r="PLP60" i="8"/>
  <c r="PLQ60" i="8"/>
  <c r="PLR60" i="8"/>
  <c r="PLS60" i="8"/>
  <c r="PLT60" i="8"/>
  <c r="PLU60" i="8"/>
  <c r="PLV60" i="8"/>
  <c r="PLW60" i="8"/>
  <c r="PLX60" i="8"/>
  <c r="PLY60" i="8"/>
  <c r="PLZ60" i="8"/>
  <c r="PMA60" i="8"/>
  <c r="PMB60" i="8"/>
  <c r="PMC60" i="8"/>
  <c r="PMD60" i="8"/>
  <c r="PME60" i="8"/>
  <c r="PMF60" i="8"/>
  <c r="PMG60" i="8"/>
  <c r="PMH60" i="8"/>
  <c r="PMI60" i="8"/>
  <c r="PMJ60" i="8"/>
  <c r="PMK60" i="8"/>
  <c r="PML60" i="8"/>
  <c r="PMM60" i="8"/>
  <c r="PMN60" i="8"/>
  <c r="PMO60" i="8"/>
  <c r="PMP60" i="8"/>
  <c r="PMQ60" i="8"/>
  <c r="PMR60" i="8"/>
  <c r="PMS60" i="8"/>
  <c r="PMT60" i="8"/>
  <c r="PMU60" i="8"/>
  <c r="PMV60" i="8"/>
  <c r="PMW60" i="8"/>
  <c r="PMX60" i="8"/>
  <c r="PMY60" i="8"/>
  <c r="PMZ60" i="8"/>
  <c r="PNA60" i="8"/>
  <c r="PNB60" i="8"/>
  <c r="PNC60" i="8"/>
  <c r="PND60" i="8"/>
  <c r="PNE60" i="8"/>
  <c r="PNF60" i="8"/>
  <c r="PNG60" i="8"/>
  <c r="PNH60" i="8"/>
  <c r="PNI60" i="8"/>
  <c r="PNJ60" i="8"/>
  <c r="PNK60" i="8"/>
  <c r="PNL60" i="8"/>
  <c r="PNM60" i="8"/>
  <c r="PNN60" i="8"/>
  <c r="PNO60" i="8"/>
  <c r="PNP60" i="8"/>
  <c r="PNQ60" i="8"/>
  <c r="PNR60" i="8"/>
  <c r="PNS60" i="8"/>
  <c r="PNT60" i="8"/>
  <c r="PNU60" i="8"/>
  <c r="PNV60" i="8"/>
  <c r="PNW60" i="8"/>
  <c r="PNX60" i="8"/>
  <c r="PNY60" i="8"/>
  <c r="PNZ60" i="8"/>
  <c r="POA60" i="8"/>
  <c r="POB60" i="8"/>
  <c r="POC60" i="8"/>
  <c r="POD60" i="8"/>
  <c r="POE60" i="8"/>
  <c r="POF60" i="8"/>
  <c r="POG60" i="8"/>
  <c r="POH60" i="8"/>
  <c r="POI60" i="8"/>
  <c r="POJ60" i="8"/>
  <c r="POK60" i="8"/>
  <c r="POL60" i="8"/>
  <c r="POM60" i="8"/>
  <c r="PON60" i="8"/>
  <c r="POO60" i="8"/>
  <c r="POP60" i="8"/>
  <c r="POQ60" i="8"/>
  <c r="POR60" i="8"/>
  <c r="POS60" i="8"/>
  <c r="POT60" i="8"/>
  <c r="POU60" i="8"/>
  <c r="POV60" i="8"/>
  <c r="POW60" i="8"/>
  <c r="POX60" i="8"/>
  <c r="POY60" i="8"/>
  <c r="POZ60" i="8"/>
  <c r="PPA60" i="8"/>
  <c r="PPB60" i="8"/>
  <c r="PPC60" i="8"/>
  <c r="PPD60" i="8"/>
  <c r="PPE60" i="8"/>
  <c r="PPF60" i="8"/>
  <c r="PPG60" i="8"/>
  <c r="PPH60" i="8"/>
  <c r="PPI60" i="8"/>
  <c r="PPJ60" i="8"/>
  <c r="PPK60" i="8"/>
  <c r="PPL60" i="8"/>
  <c r="PPM60" i="8"/>
  <c r="PPN60" i="8"/>
  <c r="PPO60" i="8"/>
  <c r="PPP60" i="8"/>
  <c r="PPQ60" i="8"/>
  <c r="PPR60" i="8"/>
  <c r="PPS60" i="8"/>
  <c r="PPT60" i="8"/>
  <c r="PPU60" i="8"/>
  <c r="PPV60" i="8"/>
  <c r="PPW60" i="8"/>
  <c r="PPX60" i="8"/>
  <c r="PPY60" i="8"/>
  <c r="PPZ60" i="8"/>
  <c r="PQA60" i="8"/>
  <c r="PQB60" i="8"/>
  <c r="PQC60" i="8"/>
  <c r="PQD60" i="8"/>
  <c r="PQE60" i="8"/>
  <c r="PQF60" i="8"/>
  <c r="PQG60" i="8"/>
  <c r="PQH60" i="8"/>
  <c r="PQI60" i="8"/>
  <c r="PQJ60" i="8"/>
  <c r="PQK60" i="8"/>
  <c r="PQL60" i="8"/>
  <c r="PQM60" i="8"/>
  <c r="PQN60" i="8"/>
  <c r="PQO60" i="8"/>
  <c r="PQP60" i="8"/>
  <c r="PQQ60" i="8"/>
  <c r="PQR60" i="8"/>
  <c r="PQS60" i="8"/>
  <c r="PQT60" i="8"/>
  <c r="PQU60" i="8"/>
  <c r="PQV60" i="8"/>
  <c r="PQW60" i="8"/>
  <c r="PQX60" i="8"/>
  <c r="PQY60" i="8"/>
  <c r="PQZ60" i="8"/>
  <c r="PRA60" i="8"/>
  <c r="PRB60" i="8"/>
  <c r="PRC60" i="8"/>
  <c r="PRD60" i="8"/>
  <c r="PRE60" i="8"/>
  <c r="PRF60" i="8"/>
  <c r="PRG60" i="8"/>
  <c r="PRH60" i="8"/>
  <c r="PRI60" i="8"/>
  <c r="PRJ60" i="8"/>
  <c r="PRK60" i="8"/>
  <c r="PRL60" i="8"/>
  <c r="PRM60" i="8"/>
  <c r="PRN60" i="8"/>
  <c r="PRO60" i="8"/>
  <c r="PRP60" i="8"/>
  <c r="PRQ60" i="8"/>
  <c r="PRR60" i="8"/>
  <c r="PRS60" i="8"/>
  <c r="PRT60" i="8"/>
  <c r="PRU60" i="8"/>
  <c r="PRV60" i="8"/>
  <c r="PRW60" i="8"/>
  <c r="PRX60" i="8"/>
  <c r="PRY60" i="8"/>
  <c r="PRZ60" i="8"/>
  <c r="PSA60" i="8"/>
  <c r="PSB60" i="8"/>
  <c r="PSC60" i="8"/>
  <c r="PSD60" i="8"/>
  <c r="PSE60" i="8"/>
  <c r="PSF60" i="8"/>
  <c r="PSG60" i="8"/>
  <c r="PSH60" i="8"/>
  <c r="PSI60" i="8"/>
  <c r="PSJ60" i="8"/>
  <c r="PSK60" i="8"/>
  <c r="PSL60" i="8"/>
  <c r="PSM60" i="8"/>
  <c r="PSN60" i="8"/>
  <c r="PSO60" i="8"/>
  <c r="PSP60" i="8"/>
  <c r="PSQ60" i="8"/>
  <c r="PSR60" i="8"/>
  <c r="PSS60" i="8"/>
  <c r="PST60" i="8"/>
  <c r="PSU60" i="8"/>
  <c r="PSV60" i="8"/>
  <c r="PSW60" i="8"/>
  <c r="PSX60" i="8"/>
  <c r="PSY60" i="8"/>
  <c r="PSZ60" i="8"/>
  <c r="PTA60" i="8"/>
  <c r="PTB60" i="8"/>
  <c r="PTC60" i="8"/>
  <c r="PTD60" i="8"/>
  <c r="PTE60" i="8"/>
  <c r="PTF60" i="8"/>
  <c r="PTG60" i="8"/>
  <c r="PTH60" i="8"/>
  <c r="PTI60" i="8"/>
  <c r="PTJ60" i="8"/>
  <c r="PTK60" i="8"/>
  <c r="PTL60" i="8"/>
  <c r="PTM60" i="8"/>
  <c r="PTN60" i="8"/>
  <c r="PTO60" i="8"/>
  <c r="PTP60" i="8"/>
  <c r="PTQ60" i="8"/>
  <c r="PTR60" i="8"/>
  <c r="PTS60" i="8"/>
  <c r="PTT60" i="8"/>
  <c r="PTU60" i="8"/>
  <c r="PTV60" i="8"/>
  <c r="PTW60" i="8"/>
  <c r="PTX60" i="8"/>
  <c r="PTY60" i="8"/>
  <c r="PTZ60" i="8"/>
  <c r="PUA60" i="8"/>
  <c r="PUB60" i="8"/>
  <c r="PUC60" i="8"/>
  <c r="PUD60" i="8"/>
  <c r="PUE60" i="8"/>
  <c r="PUF60" i="8"/>
  <c r="PUG60" i="8"/>
  <c r="PUH60" i="8"/>
  <c r="PUI60" i="8"/>
  <c r="PUJ60" i="8"/>
  <c r="PUK60" i="8"/>
  <c r="PUL60" i="8"/>
  <c r="PUM60" i="8"/>
  <c r="PUN60" i="8"/>
  <c r="PUO60" i="8"/>
  <c r="PUP60" i="8"/>
  <c r="PUQ60" i="8"/>
  <c r="PUR60" i="8"/>
  <c r="PUS60" i="8"/>
  <c r="PUT60" i="8"/>
  <c r="PUU60" i="8"/>
  <c r="PUV60" i="8"/>
  <c r="PUW60" i="8"/>
  <c r="PUX60" i="8"/>
  <c r="PUY60" i="8"/>
  <c r="PUZ60" i="8"/>
  <c r="PVA60" i="8"/>
  <c r="PVB60" i="8"/>
  <c r="PVC60" i="8"/>
  <c r="PVD60" i="8"/>
  <c r="PVE60" i="8"/>
  <c r="PVF60" i="8"/>
  <c r="PVG60" i="8"/>
  <c r="PVH60" i="8"/>
  <c r="PVI60" i="8"/>
  <c r="PVJ60" i="8"/>
  <c r="PVK60" i="8"/>
  <c r="PVL60" i="8"/>
  <c r="PVM60" i="8"/>
  <c r="PVN60" i="8"/>
  <c r="PVO60" i="8"/>
  <c r="PVP60" i="8"/>
  <c r="PVQ60" i="8"/>
  <c r="PVR60" i="8"/>
  <c r="PVS60" i="8"/>
  <c r="PVT60" i="8"/>
  <c r="PVU60" i="8"/>
  <c r="PVV60" i="8"/>
  <c r="PVW60" i="8"/>
  <c r="PVX60" i="8"/>
  <c r="PVY60" i="8"/>
  <c r="PVZ60" i="8"/>
  <c r="PWA60" i="8"/>
  <c r="PWB60" i="8"/>
  <c r="PWC60" i="8"/>
  <c r="PWD60" i="8"/>
  <c r="PWE60" i="8"/>
  <c r="PWF60" i="8"/>
  <c r="PWG60" i="8"/>
  <c r="PWH60" i="8"/>
  <c r="PWI60" i="8"/>
  <c r="PWJ60" i="8"/>
  <c r="PWK60" i="8"/>
  <c r="PWL60" i="8"/>
  <c r="PWM60" i="8"/>
  <c r="PWN60" i="8"/>
  <c r="PWO60" i="8"/>
  <c r="PWP60" i="8"/>
  <c r="PWQ60" i="8"/>
  <c r="PWR60" i="8"/>
  <c r="PWS60" i="8"/>
  <c r="PWT60" i="8"/>
  <c r="PWU60" i="8"/>
  <c r="PWV60" i="8"/>
  <c r="PWW60" i="8"/>
  <c r="PWX60" i="8"/>
  <c r="PWY60" i="8"/>
  <c r="PWZ60" i="8"/>
  <c r="PXA60" i="8"/>
  <c r="PXB60" i="8"/>
  <c r="PXC60" i="8"/>
  <c r="PXD60" i="8"/>
  <c r="PXE60" i="8"/>
  <c r="PXF60" i="8"/>
  <c r="PXG60" i="8"/>
  <c r="PXH60" i="8"/>
  <c r="PXI60" i="8"/>
  <c r="PXJ60" i="8"/>
  <c r="PXK60" i="8"/>
  <c r="PXL60" i="8"/>
  <c r="PXM60" i="8"/>
  <c r="PXN60" i="8"/>
  <c r="PXO60" i="8"/>
  <c r="PXP60" i="8"/>
  <c r="PXQ60" i="8"/>
  <c r="PXR60" i="8"/>
  <c r="PXS60" i="8"/>
  <c r="PXT60" i="8"/>
  <c r="PXU60" i="8"/>
  <c r="PXV60" i="8"/>
  <c r="PXW60" i="8"/>
  <c r="PXX60" i="8"/>
  <c r="PXY60" i="8"/>
  <c r="PXZ60" i="8"/>
  <c r="PYA60" i="8"/>
  <c r="PYB60" i="8"/>
  <c r="PYC60" i="8"/>
  <c r="PYD60" i="8"/>
  <c r="PYE60" i="8"/>
  <c r="PYF60" i="8"/>
  <c r="PYG60" i="8"/>
  <c r="PYH60" i="8"/>
  <c r="PYI60" i="8"/>
  <c r="PYJ60" i="8"/>
  <c r="PYK60" i="8"/>
  <c r="PYL60" i="8"/>
  <c r="PYM60" i="8"/>
  <c r="PYN60" i="8"/>
  <c r="PYO60" i="8"/>
  <c r="PYP60" i="8"/>
  <c r="PYQ60" i="8"/>
  <c r="PYR60" i="8"/>
  <c r="PYS60" i="8"/>
  <c r="PYT60" i="8"/>
  <c r="PYU60" i="8"/>
  <c r="PYV60" i="8"/>
  <c r="PYW60" i="8"/>
  <c r="PYX60" i="8"/>
  <c r="PYY60" i="8"/>
  <c r="PYZ60" i="8"/>
  <c r="PZA60" i="8"/>
  <c r="PZB60" i="8"/>
  <c r="PZC60" i="8"/>
  <c r="PZD60" i="8"/>
  <c r="PZE60" i="8"/>
  <c r="PZF60" i="8"/>
  <c r="PZG60" i="8"/>
  <c r="PZH60" i="8"/>
  <c r="PZI60" i="8"/>
  <c r="PZJ60" i="8"/>
  <c r="PZK60" i="8"/>
  <c r="PZL60" i="8"/>
  <c r="PZM60" i="8"/>
  <c r="PZN60" i="8"/>
  <c r="PZO60" i="8"/>
  <c r="PZP60" i="8"/>
  <c r="PZQ60" i="8"/>
  <c r="PZR60" i="8"/>
  <c r="PZS60" i="8"/>
  <c r="PZT60" i="8"/>
  <c r="PZU60" i="8"/>
  <c r="PZV60" i="8"/>
  <c r="PZW60" i="8"/>
  <c r="PZX60" i="8"/>
  <c r="PZY60" i="8"/>
  <c r="PZZ60" i="8"/>
  <c r="QAA60" i="8"/>
  <c r="QAB60" i="8"/>
  <c r="QAC60" i="8"/>
  <c r="QAD60" i="8"/>
  <c r="QAE60" i="8"/>
  <c r="QAF60" i="8"/>
  <c r="QAG60" i="8"/>
  <c r="QAH60" i="8"/>
  <c r="QAI60" i="8"/>
  <c r="QAJ60" i="8"/>
  <c r="QAK60" i="8"/>
  <c r="QAL60" i="8"/>
  <c r="QAM60" i="8"/>
  <c r="QAN60" i="8"/>
  <c r="QAO60" i="8"/>
  <c r="QAP60" i="8"/>
  <c r="QAQ60" i="8"/>
  <c r="QAR60" i="8"/>
  <c r="QAS60" i="8"/>
  <c r="QAT60" i="8"/>
  <c r="QAU60" i="8"/>
  <c r="QAV60" i="8"/>
  <c r="QAW60" i="8"/>
  <c r="QAX60" i="8"/>
  <c r="QAY60" i="8"/>
  <c r="QAZ60" i="8"/>
  <c r="QBA60" i="8"/>
  <c r="QBB60" i="8"/>
  <c r="QBC60" i="8"/>
  <c r="QBD60" i="8"/>
  <c r="QBE60" i="8"/>
  <c r="QBF60" i="8"/>
  <c r="QBG60" i="8"/>
  <c r="QBH60" i="8"/>
  <c r="QBI60" i="8"/>
  <c r="QBJ60" i="8"/>
  <c r="QBK60" i="8"/>
  <c r="QBL60" i="8"/>
  <c r="QBM60" i="8"/>
  <c r="QBN60" i="8"/>
  <c r="QBO60" i="8"/>
  <c r="QBP60" i="8"/>
  <c r="QBQ60" i="8"/>
  <c r="QBR60" i="8"/>
  <c r="QBS60" i="8"/>
  <c r="QBT60" i="8"/>
  <c r="QBU60" i="8"/>
  <c r="QBV60" i="8"/>
  <c r="QBW60" i="8"/>
  <c r="QBX60" i="8"/>
  <c r="QBY60" i="8"/>
  <c r="QBZ60" i="8"/>
  <c r="QCA60" i="8"/>
  <c r="QCB60" i="8"/>
  <c r="QCC60" i="8"/>
  <c r="QCD60" i="8"/>
  <c r="QCE60" i="8"/>
  <c r="QCF60" i="8"/>
  <c r="QCG60" i="8"/>
  <c r="QCH60" i="8"/>
  <c r="QCI60" i="8"/>
  <c r="QCJ60" i="8"/>
  <c r="QCK60" i="8"/>
  <c r="QCL60" i="8"/>
  <c r="QCM60" i="8"/>
  <c r="QCN60" i="8"/>
  <c r="QCO60" i="8"/>
  <c r="QCP60" i="8"/>
  <c r="QCQ60" i="8"/>
  <c r="QCR60" i="8"/>
  <c r="QCS60" i="8"/>
  <c r="QCT60" i="8"/>
  <c r="QCU60" i="8"/>
  <c r="QCV60" i="8"/>
  <c r="QCW60" i="8"/>
  <c r="QCX60" i="8"/>
  <c r="QCY60" i="8"/>
  <c r="QCZ60" i="8"/>
  <c r="QDA60" i="8"/>
  <c r="QDB60" i="8"/>
  <c r="QDC60" i="8"/>
  <c r="QDD60" i="8"/>
  <c r="QDE60" i="8"/>
  <c r="QDF60" i="8"/>
  <c r="QDG60" i="8"/>
  <c r="QDH60" i="8"/>
  <c r="QDI60" i="8"/>
  <c r="QDJ60" i="8"/>
  <c r="QDK60" i="8"/>
  <c r="QDL60" i="8"/>
  <c r="QDM60" i="8"/>
  <c r="QDN60" i="8"/>
  <c r="QDO60" i="8"/>
  <c r="QDP60" i="8"/>
  <c r="QDQ60" i="8"/>
  <c r="QDR60" i="8"/>
  <c r="QDS60" i="8"/>
  <c r="QDT60" i="8"/>
  <c r="QDU60" i="8"/>
  <c r="QDV60" i="8"/>
  <c r="QDW60" i="8"/>
  <c r="QDX60" i="8"/>
  <c r="QDY60" i="8"/>
  <c r="QDZ60" i="8"/>
  <c r="QEA60" i="8"/>
  <c r="QEB60" i="8"/>
  <c r="QEC60" i="8"/>
  <c r="QED60" i="8"/>
  <c r="QEE60" i="8"/>
  <c r="QEF60" i="8"/>
  <c r="QEG60" i="8"/>
  <c r="QEH60" i="8"/>
  <c r="QEI60" i="8"/>
  <c r="QEJ60" i="8"/>
  <c r="QEK60" i="8"/>
  <c r="QEL60" i="8"/>
  <c r="QEM60" i="8"/>
  <c r="QEN60" i="8"/>
  <c r="QEO60" i="8"/>
  <c r="QEP60" i="8"/>
  <c r="QEQ60" i="8"/>
  <c r="QER60" i="8"/>
  <c r="QES60" i="8"/>
  <c r="QET60" i="8"/>
  <c r="QEU60" i="8"/>
  <c r="QEV60" i="8"/>
  <c r="QEW60" i="8"/>
  <c r="QEX60" i="8"/>
  <c r="QEY60" i="8"/>
  <c r="QEZ60" i="8"/>
  <c r="QFA60" i="8"/>
  <c r="QFB60" i="8"/>
  <c r="QFC60" i="8"/>
  <c r="QFD60" i="8"/>
  <c r="QFE60" i="8"/>
  <c r="QFF60" i="8"/>
  <c r="QFG60" i="8"/>
  <c r="QFH60" i="8"/>
  <c r="QFI60" i="8"/>
  <c r="QFJ60" i="8"/>
  <c r="QFK60" i="8"/>
  <c r="QFL60" i="8"/>
  <c r="QFM60" i="8"/>
  <c r="QFN60" i="8"/>
  <c r="QFO60" i="8"/>
  <c r="QFP60" i="8"/>
  <c r="QFQ60" i="8"/>
  <c r="QFR60" i="8"/>
  <c r="QFS60" i="8"/>
  <c r="QFT60" i="8"/>
  <c r="QFU60" i="8"/>
  <c r="QFV60" i="8"/>
  <c r="QFW60" i="8"/>
  <c r="QFX60" i="8"/>
  <c r="QFY60" i="8"/>
  <c r="QFZ60" i="8"/>
  <c r="QGA60" i="8"/>
  <c r="QGB60" i="8"/>
  <c r="QGC60" i="8"/>
  <c r="QGD60" i="8"/>
  <c r="QGE60" i="8"/>
  <c r="QGF60" i="8"/>
  <c r="QGG60" i="8"/>
  <c r="QGH60" i="8"/>
  <c r="QGI60" i="8"/>
  <c r="QGJ60" i="8"/>
  <c r="QGK60" i="8"/>
  <c r="QGL60" i="8"/>
  <c r="QGM60" i="8"/>
  <c r="QGN60" i="8"/>
  <c r="QGO60" i="8"/>
  <c r="QGP60" i="8"/>
  <c r="QGQ60" i="8"/>
  <c r="QGR60" i="8"/>
  <c r="QGS60" i="8"/>
  <c r="QGT60" i="8"/>
  <c r="QGU60" i="8"/>
  <c r="QGV60" i="8"/>
  <c r="QGW60" i="8"/>
  <c r="QGX60" i="8"/>
  <c r="QGY60" i="8"/>
  <c r="QGZ60" i="8"/>
  <c r="QHA60" i="8"/>
  <c r="QHB60" i="8"/>
  <c r="QHC60" i="8"/>
  <c r="QHD60" i="8"/>
  <c r="QHE60" i="8"/>
  <c r="QHF60" i="8"/>
  <c r="QHG60" i="8"/>
  <c r="QHH60" i="8"/>
  <c r="QHI60" i="8"/>
  <c r="QHJ60" i="8"/>
  <c r="QHK60" i="8"/>
  <c r="QHL60" i="8"/>
  <c r="QHM60" i="8"/>
  <c r="QHN60" i="8"/>
  <c r="QHO60" i="8"/>
  <c r="QHP60" i="8"/>
  <c r="QHQ60" i="8"/>
  <c r="QHR60" i="8"/>
  <c r="QHS60" i="8"/>
  <c r="QHT60" i="8"/>
  <c r="QHU60" i="8"/>
  <c r="QHV60" i="8"/>
  <c r="QHW60" i="8"/>
  <c r="QHX60" i="8"/>
  <c r="QHY60" i="8"/>
  <c r="QHZ60" i="8"/>
  <c r="QIA60" i="8"/>
  <c r="QIB60" i="8"/>
  <c r="QIC60" i="8"/>
  <c r="QID60" i="8"/>
  <c r="QIE60" i="8"/>
  <c r="QIF60" i="8"/>
  <c r="QIG60" i="8"/>
  <c r="QIH60" i="8"/>
  <c r="QII60" i="8"/>
  <c r="QIJ60" i="8"/>
  <c r="QIK60" i="8"/>
  <c r="QIL60" i="8"/>
  <c r="QIM60" i="8"/>
  <c r="QIN60" i="8"/>
  <c r="QIO60" i="8"/>
  <c r="QIP60" i="8"/>
  <c r="QIQ60" i="8"/>
  <c r="QIR60" i="8"/>
  <c r="QIS60" i="8"/>
  <c r="QIT60" i="8"/>
  <c r="QIU60" i="8"/>
  <c r="QIV60" i="8"/>
  <c r="QIW60" i="8"/>
  <c r="QIX60" i="8"/>
  <c r="QIY60" i="8"/>
  <c r="QIZ60" i="8"/>
  <c r="QJA60" i="8"/>
  <c r="QJB60" i="8"/>
  <c r="QJC60" i="8"/>
  <c r="QJD60" i="8"/>
  <c r="QJE60" i="8"/>
  <c r="QJF60" i="8"/>
  <c r="QJG60" i="8"/>
  <c r="QJH60" i="8"/>
  <c r="QJI60" i="8"/>
  <c r="QJJ60" i="8"/>
  <c r="QJK60" i="8"/>
  <c r="QJL60" i="8"/>
  <c r="QJM60" i="8"/>
  <c r="QJN60" i="8"/>
  <c r="QJO60" i="8"/>
  <c r="QJP60" i="8"/>
  <c r="QJQ60" i="8"/>
  <c r="QJR60" i="8"/>
  <c r="QJS60" i="8"/>
  <c r="QJT60" i="8"/>
  <c r="QJU60" i="8"/>
  <c r="QJV60" i="8"/>
  <c r="QJW60" i="8"/>
  <c r="QJX60" i="8"/>
  <c r="QJY60" i="8"/>
  <c r="QJZ60" i="8"/>
  <c r="QKA60" i="8"/>
  <c r="QKB60" i="8"/>
  <c r="QKC60" i="8"/>
  <c r="QKD60" i="8"/>
  <c r="QKE60" i="8"/>
  <c r="QKF60" i="8"/>
  <c r="QKG60" i="8"/>
  <c r="QKH60" i="8"/>
  <c r="QKI60" i="8"/>
  <c r="QKJ60" i="8"/>
  <c r="QKK60" i="8"/>
  <c r="QKL60" i="8"/>
  <c r="QKM60" i="8"/>
  <c r="QKN60" i="8"/>
  <c r="QKO60" i="8"/>
  <c r="QKP60" i="8"/>
  <c r="QKQ60" i="8"/>
  <c r="QKR60" i="8"/>
  <c r="QKS60" i="8"/>
  <c r="QKT60" i="8"/>
  <c r="QKU60" i="8"/>
  <c r="QKV60" i="8"/>
  <c r="QKW60" i="8"/>
  <c r="QKX60" i="8"/>
  <c r="QKY60" i="8"/>
  <c r="QKZ60" i="8"/>
  <c r="QLA60" i="8"/>
  <c r="QLB60" i="8"/>
  <c r="QLC60" i="8"/>
  <c r="QLD60" i="8"/>
  <c r="QLE60" i="8"/>
  <c r="QLF60" i="8"/>
  <c r="QLG60" i="8"/>
  <c r="QLH60" i="8"/>
  <c r="QLI60" i="8"/>
  <c r="QLJ60" i="8"/>
  <c r="QLK60" i="8"/>
  <c r="QLL60" i="8"/>
  <c r="QLM60" i="8"/>
  <c r="QLN60" i="8"/>
  <c r="QLO60" i="8"/>
  <c r="QLP60" i="8"/>
  <c r="QLQ60" i="8"/>
  <c r="QLR60" i="8"/>
  <c r="QLS60" i="8"/>
  <c r="QLT60" i="8"/>
  <c r="QLU60" i="8"/>
  <c r="QLV60" i="8"/>
  <c r="QLW60" i="8"/>
  <c r="QLX60" i="8"/>
  <c r="QLY60" i="8"/>
  <c r="QLZ60" i="8"/>
  <c r="QMA60" i="8"/>
  <c r="QMB60" i="8"/>
  <c r="QMC60" i="8"/>
  <c r="QMD60" i="8"/>
  <c r="QME60" i="8"/>
  <c r="QMF60" i="8"/>
  <c r="QMG60" i="8"/>
  <c r="QMH60" i="8"/>
  <c r="QMI60" i="8"/>
  <c r="QMJ60" i="8"/>
  <c r="QMK60" i="8"/>
  <c r="QML60" i="8"/>
  <c r="QMM60" i="8"/>
  <c r="QMN60" i="8"/>
  <c r="QMO60" i="8"/>
  <c r="QMP60" i="8"/>
  <c r="QMQ60" i="8"/>
  <c r="QMR60" i="8"/>
  <c r="QMS60" i="8"/>
  <c r="QMT60" i="8"/>
  <c r="QMU60" i="8"/>
  <c r="QMV60" i="8"/>
  <c r="QMW60" i="8"/>
  <c r="QMX60" i="8"/>
  <c r="QMY60" i="8"/>
  <c r="QMZ60" i="8"/>
  <c r="QNA60" i="8"/>
  <c r="QNB60" i="8"/>
  <c r="QNC60" i="8"/>
  <c r="QND60" i="8"/>
  <c r="QNE60" i="8"/>
  <c r="QNF60" i="8"/>
  <c r="QNG60" i="8"/>
  <c r="QNH60" i="8"/>
  <c r="QNI60" i="8"/>
  <c r="QNJ60" i="8"/>
  <c r="QNK60" i="8"/>
  <c r="QNL60" i="8"/>
  <c r="QNM60" i="8"/>
  <c r="QNN60" i="8"/>
  <c r="QNO60" i="8"/>
  <c r="QNP60" i="8"/>
  <c r="QNQ60" i="8"/>
  <c r="QNR60" i="8"/>
  <c r="QNS60" i="8"/>
  <c r="QNT60" i="8"/>
  <c r="QNU60" i="8"/>
  <c r="QNV60" i="8"/>
  <c r="QNW60" i="8"/>
  <c r="QNX60" i="8"/>
  <c r="QNY60" i="8"/>
  <c r="QNZ60" i="8"/>
  <c r="QOA60" i="8"/>
  <c r="QOB60" i="8"/>
  <c r="QOC60" i="8"/>
  <c r="QOD60" i="8"/>
  <c r="QOE60" i="8"/>
  <c r="QOF60" i="8"/>
  <c r="QOG60" i="8"/>
  <c r="QOH60" i="8"/>
  <c r="QOI60" i="8"/>
  <c r="QOJ60" i="8"/>
  <c r="QOK60" i="8"/>
  <c r="QOL60" i="8"/>
  <c r="QOM60" i="8"/>
  <c r="QON60" i="8"/>
  <c r="QOO60" i="8"/>
  <c r="QOP60" i="8"/>
  <c r="QOQ60" i="8"/>
  <c r="QOR60" i="8"/>
  <c r="QOS60" i="8"/>
  <c r="QOT60" i="8"/>
  <c r="QOU60" i="8"/>
  <c r="QOV60" i="8"/>
  <c r="QOW60" i="8"/>
  <c r="QOX60" i="8"/>
  <c r="QOY60" i="8"/>
  <c r="QOZ60" i="8"/>
  <c r="QPA60" i="8"/>
  <c r="QPB60" i="8"/>
  <c r="QPC60" i="8"/>
  <c r="QPD60" i="8"/>
  <c r="QPE60" i="8"/>
  <c r="QPF60" i="8"/>
  <c r="QPG60" i="8"/>
  <c r="QPH60" i="8"/>
  <c r="QPI60" i="8"/>
  <c r="QPJ60" i="8"/>
  <c r="QPK60" i="8"/>
  <c r="QPL60" i="8"/>
  <c r="QPM60" i="8"/>
  <c r="QPN60" i="8"/>
  <c r="QPO60" i="8"/>
  <c r="QPP60" i="8"/>
  <c r="QPQ60" i="8"/>
  <c r="QPR60" i="8"/>
  <c r="QPS60" i="8"/>
  <c r="QPT60" i="8"/>
  <c r="QPU60" i="8"/>
  <c r="QPV60" i="8"/>
  <c r="QPW60" i="8"/>
  <c r="QPX60" i="8"/>
  <c r="QPY60" i="8"/>
  <c r="QPZ60" i="8"/>
  <c r="QQA60" i="8"/>
  <c r="QQB60" i="8"/>
  <c r="QQC60" i="8"/>
  <c r="QQD60" i="8"/>
  <c r="QQE60" i="8"/>
  <c r="QQF60" i="8"/>
  <c r="QQG60" i="8"/>
  <c r="QQH60" i="8"/>
  <c r="QQI60" i="8"/>
  <c r="QQJ60" i="8"/>
  <c r="QQK60" i="8"/>
  <c r="QQL60" i="8"/>
  <c r="QQM60" i="8"/>
  <c r="QQN60" i="8"/>
  <c r="QQO60" i="8"/>
  <c r="QQP60" i="8"/>
  <c r="QQQ60" i="8"/>
  <c r="QQR60" i="8"/>
  <c r="QQS60" i="8"/>
  <c r="QQT60" i="8"/>
  <c r="QQU60" i="8"/>
  <c r="QQV60" i="8"/>
  <c r="QQW60" i="8"/>
  <c r="QQX60" i="8"/>
  <c r="QQY60" i="8"/>
  <c r="QQZ60" i="8"/>
  <c r="QRA60" i="8"/>
  <c r="QRB60" i="8"/>
  <c r="QRC60" i="8"/>
  <c r="QRD60" i="8"/>
  <c r="QRE60" i="8"/>
  <c r="QRF60" i="8"/>
  <c r="QRG60" i="8"/>
  <c r="QRH60" i="8"/>
  <c r="QRI60" i="8"/>
  <c r="QRJ60" i="8"/>
  <c r="QRK60" i="8"/>
  <c r="QRL60" i="8"/>
  <c r="QRM60" i="8"/>
  <c r="QRN60" i="8"/>
  <c r="QRO60" i="8"/>
  <c r="QRP60" i="8"/>
  <c r="QRQ60" i="8"/>
  <c r="QRR60" i="8"/>
  <c r="QRS60" i="8"/>
  <c r="QRT60" i="8"/>
  <c r="QRU60" i="8"/>
  <c r="QRV60" i="8"/>
  <c r="QRW60" i="8"/>
  <c r="QRX60" i="8"/>
  <c r="QRY60" i="8"/>
  <c r="QRZ60" i="8"/>
  <c r="QSA60" i="8"/>
  <c r="QSB60" i="8"/>
  <c r="QSC60" i="8"/>
  <c r="QSD60" i="8"/>
  <c r="QSE60" i="8"/>
  <c r="QSF60" i="8"/>
  <c r="QSG60" i="8"/>
  <c r="QSH60" i="8"/>
  <c r="QSI60" i="8"/>
  <c r="QSJ60" i="8"/>
  <c r="QSK60" i="8"/>
  <c r="QSL60" i="8"/>
  <c r="QSM60" i="8"/>
  <c r="QSN60" i="8"/>
  <c r="QSO60" i="8"/>
  <c r="QSP60" i="8"/>
  <c r="QSQ60" i="8"/>
  <c r="QSR60" i="8"/>
  <c r="QSS60" i="8"/>
  <c r="QST60" i="8"/>
  <c r="QSU60" i="8"/>
  <c r="QSV60" i="8"/>
  <c r="QSW60" i="8"/>
  <c r="QSX60" i="8"/>
  <c r="QSY60" i="8"/>
  <c r="QSZ60" i="8"/>
  <c r="QTA60" i="8"/>
  <c r="QTB60" i="8"/>
  <c r="QTC60" i="8"/>
  <c r="QTD60" i="8"/>
  <c r="QTE60" i="8"/>
  <c r="QTF60" i="8"/>
  <c r="QTG60" i="8"/>
  <c r="QTH60" i="8"/>
  <c r="QTI60" i="8"/>
  <c r="QTJ60" i="8"/>
  <c r="QTK60" i="8"/>
  <c r="QTL60" i="8"/>
  <c r="QTM60" i="8"/>
  <c r="QTN60" i="8"/>
  <c r="QTO60" i="8"/>
  <c r="QTP60" i="8"/>
  <c r="QTQ60" i="8"/>
  <c r="QTR60" i="8"/>
  <c r="QTS60" i="8"/>
  <c r="QTT60" i="8"/>
  <c r="QTU60" i="8"/>
  <c r="QTV60" i="8"/>
  <c r="QTW60" i="8"/>
  <c r="QTX60" i="8"/>
  <c r="QTY60" i="8"/>
  <c r="QTZ60" i="8"/>
  <c r="QUA60" i="8"/>
  <c r="QUB60" i="8"/>
  <c r="QUC60" i="8"/>
  <c r="QUD60" i="8"/>
  <c r="QUE60" i="8"/>
  <c r="QUF60" i="8"/>
  <c r="QUG60" i="8"/>
  <c r="QUH60" i="8"/>
  <c r="QUI60" i="8"/>
  <c r="QUJ60" i="8"/>
  <c r="QUK60" i="8"/>
  <c r="QUL60" i="8"/>
  <c r="QUM60" i="8"/>
  <c r="QUN60" i="8"/>
  <c r="QUO60" i="8"/>
  <c r="QUP60" i="8"/>
  <c r="QUQ60" i="8"/>
  <c r="QUR60" i="8"/>
  <c r="QUS60" i="8"/>
  <c r="QUT60" i="8"/>
  <c r="QUU60" i="8"/>
  <c r="QUV60" i="8"/>
  <c r="QUW60" i="8"/>
  <c r="QUX60" i="8"/>
  <c r="QUY60" i="8"/>
  <c r="QUZ60" i="8"/>
  <c r="QVA60" i="8"/>
  <c r="QVB60" i="8"/>
  <c r="QVC60" i="8"/>
  <c r="QVD60" i="8"/>
  <c r="QVE60" i="8"/>
  <c r="QVF60" i="8"/>
  <c r="QVG60" i="8"/>
  <c r="QVH60" i="8"/>
  <c r="QVI60" i="8"/>
  <c r="QVJ60" i="8"/>
  <c r="QVK60" i="8"/>
  <c r="QVL60" i="8"/>
  <c r="QVM60" i="8"/>
  <c r="QVN60" i="8"/>
  <c r="QVO60" i="8"/>
  <c r="QVP60" i="8"/>
  <c r="QVQ60" i="8"/>
  <c r="QVR60" i="8"/>
  <c r="QVS60" i="8"/>
  <c r="QVT60" i="8"/>
  <c r="QVU60" i="8"/>
  <c r="QVV60" i="8"/>
  <c r="QVW60" i="8"/>
  <c r="QVX60" i="8"/>
  <c r="QVY60" i="8"/>
  <c r="QVZ60" i="8"/>
  <c r="QWA60" i="8"/>
  <c r="QWB60" i="8"/>
  <c r="QWC60" i="8"/>
  <c r="QWD60" i="8"/>
  <c r="QWE60" i="8"/>
  <c r="QWF60" i="8"/>
  <c r="QWG60" i="8"/>
  <c r="QWH60" i="8"/>
  <c r="QWI60" i="8"/>
  <c r="QWJ60" i="8"/>
  <c r="QWK60" i="8"/>
  <c r="QWL60" i="8"/>
  <c r="QWM60" i="8"/>
  <c r="QWN60" i="8"/>
  <c r="QWO60" i="8"/>
  <c r="QWP60" i="8"/>
  <c r="QWQ60" i="8"/>
  <c r="QWR60" i="8"/>
  <c r="QWS60" i="8"/>
  <c r="QWT60" i="8"/>
  <c r="QWU60" i="8"/>
  <c r="QWV60" i="8"/>
  <c r="QWW60" i="8"/>
  <c r="QWX60" i="8"/>
  <c r="QWY60" i="8"/>
  <c r="QWZ60" i="8"/>
  <c r="QXA60" i="8"/>
  <c r="QXB60" i="8"/>
  <c r="QXC60" i="8"/>
  <c r="QXD60" i="8"/>
  <c r="QXE60" i="8"/>
  <c r="QXF60" i="8"/>
  <c r="QXG60" i="8"/>
  <c r="QXH60" i="8"/>
  <c r="QXI60" i="8"/>
  <c r="QXJ60" i="8"/>
  <c r="QXK60" i="8"/>
  <c r="QXL60" i="8"/>
  <c r="QXM60" i="8"/>
  <c r="QXN60" i="8"/>
  <c r="QXO60" i="8"/>
  <c r="QXP60" i="8"/>
  <c r="QXQ60" i="8"/>
  <c r="QXR60" i="8"/>
  <c r="QXS60" i="8"/>
  <c r="QXT60" i="8"/>
  <c r="QXU60" i="8"/>
  <c r="QXV60" i="8"/>
  <c r="QXW60" i="8"/>
  <c r="QXX60" i="8"/>
  <c r="QXY60" i="8"/>
  <c r="QXZ60" i="8"/>
  <c r="QYA60" i="8"/>
  <c r="QYB60" i="8"/>
  <c r="QYC60" i="8"/>
  <c r="QYD60" i="8"/>
  <c r="QYE60" i="8"/>
  <c r="QYF60" i="8"/>
  <c r="QYG60" i="8"/>
  <c r="QYH60" i="8"/>
  <c r="QYI60" i="8"/>
  <c r="QYJ60" i="8"/>
  <c r="QYK60" i="8"/>
  <c r="QYL60" i="8"/>
  <c r="QYM60" i="8"/>
  <c r="QYN60" i="8"/>
  <c r="QYO60" i="8"/>
  <c r="QYP60" i="8"/>
  <c r="QYQ60" i="8"/>
  <c r="QYR60" i="8"/>
  <c r="QYS60" i="8"/>
  <c r="QYT60" i="8"/>
  <c r="QYU60" i="8"/>
  <c r="QYV60" i="8"/>
  <c r="QYW60" i="8"/>
  <c r="QYX60" i="8"/>
  <c r="QYY60" i="8"/>
  <c r="QYZ60" i="8"/>
  <c r="QZA60" i="8"/>
  <c r="QZB60" i="8"/>
  <c r="QZC60" i="8"/>
  <c r="QZD60" i="8"/>
  <c r="QZE60" i="8"/>
  <c r="QZF60" i="8"/>
  <c r="QZG60" i="8"/>
  <c r="QZH60" i="8"/>
  <c r="QZI60" i="8"/>
  <c r="QZJ60" i="8"/>
  <c r="QZK60" i="8"/>
  <c r="QZL60" i="8"/>
  <c r="QZM60" i="8"/>
  <c r="QZN60" i="8"/>
  <c r="QZO60" i="8"/>
  <c r="QZP60" i="8"/>
  <c r="QZQ60" i="8"/>
  <c r="QZR60" i="8"/>
  <c r="QZS60" i="8"/>
  <c r="QZT60" i="8"/>
  <c r="QZU60" i="8"/>
  <c r="QZV60" i="8"/>
  <c r="QZW60" i="8"/>
  <c r="QZX60" i="8"/>
  <c r="QZY60" i="8"/>
  <c r="QZZ60" i="8"/>
  <c r="RAA60" i="8"/>
  <c r="RAB60" i="8"/>
  <c r="RAC60" i="8"/>
  <c r="RAD60" i="8"/>
  <c r="RAE60" i="8"/>
  <c r="RAF60" i="8"/>
  <c r="RAG60" i="8"/>
  <c r="RAH60" i="8"/>
  <c r="RAI60" i="8"/>
  <c r="RAJ60" i="8"/>
  <c r="RAK60" i="8"/>
  <c r="RAL60" i="8"/>
  <c r="RAM60" i="8"/>
  <c r="RAN60" i="8"/>
  <c r="RAO60" i="8"/>
  <c r="RAP60" i="8"/>
  <c r="RAQ60" i="8"/>
  <c r="RAR60" i="8"/>
  <c r="RAS60" i="8"/>
  <c r="RAT60" i="8"/>
  <c r="RAU60" i="8"/>
  <c r="RAV60" i="8"/>
  <c r="RAW60" i="8"/>
  <c r="RAX60" i="8"/>
  <c r="RAY60" i="8"/>
  <c r="RAZ60" i="8"/>
  <c r="RBA60" i="8"/>
  <c r="RBB60" i="8"/>
  <c r="RBC60" i="8"/>
  <c r="RBD60" i="8"/>
  <c r="RBE60" i="8"/>
  <c r="RBF60" i="8"/>
  <c r="RBG60" i="8"/>
  <c r="RBH60" i="8"/>
  <c r="RBI60" i="8"/>
  <c r="RBJ60" i="8"/>
  <c r="RBK60" i="8"/>
  <c r="RBL60" i="8"/>
  <c r="RBM60" i="8"/>
  <c r="RBN60" i="8"/>
  <c r="RBO60" i="8"/>
  <c r="RBP60" i="8"/>
  <c r="RBQ60" i="8"/>
  <c r="RBR60" i="8"/>
  <c r="RBS60" i="8"/>
  <c r="RBT60" i="8"/>
  <c r="RBU60" i="8"/>
  <c r="RBV60" i="8"/>
  <c r="RBW60" i="8"/>
  <c r="RBX60" i="8"/>
  <c r="RBY60" i="8"/>
  <c r="RBZ60" i="8"/>
  <c r="RCA60" i="8"/>
  <c r="RCB60" i="8"/>
  <c r="RCC60" i="8"/>
  <c r="RCD60" i="8"/>
  <c r="RCE60" i="8"/>
  <c r="RCF60" i="8"/>
  <c r="RCG60" i="8"/>
  <c r="RCH60" i="8"/>
  <c r="RCI60" i="8"/>
  <c r="RCJ60" i="8"/>
  <c r="RCK60" i="8"/>
  <c r="RCL60" i="8"/>
  <c r="RCM60" i="8"/>
  <c r="RCN60" i="8"/>
  <c r="RCO60" i="8"/>
  <c r="RCP60" i="8"/>
  <c r="RCQ60" i="8"/>
  <c r="RCR60" i="8"/>
  <c r="RCS60" i="8"/>
  <c r="RCT60" i="8"/>
  <c r="RCU60" i="8"/>
  <c r="RCV60" i="8"/>
  <c r="RCW60" i="8"/>
  <c r="RCX60" i="8"/>
  <c r="RCY60" i="8"/>
  <c r="RCZ60" i="8"/>
  <c r="RDA60" i="8"/>
  <c r="RDB60" i="8"/>
  <c r="RDC60" i="8"/>
  <c r="RDD60" i="8"/>
  <c r="RDE60" i="8"/>
  <c r="RDF60" i="8"/>
  <c r="RDG60" i="8"/>
  <c r="RDH60" i="8"/>
  <c r="RDI60" i="8"/>
  <c r="RDJ60" i="8"/>
  <c r="RDK60" i="8"/>
  <c r="RDL60" i="8"/>
  <c r="RDM60" i="8"/>
  <c r="RDN60" i="8"/>
  <c r="RDO60" i="8"/>
  <c r="RDP60" i="8"/>
  <c r="RDQ60" i="8"/>
  <c r="RDR60" i="8"/>
  <c r="RDS60" i="8"/>
  <c r="RDT60" i="8"/>
  <c r="RDU60" i="8"/>
  <c r="RDV60" i="8"/>
  <c r="RDW60" i="8"/>
  <c r="RDX60" i="8"/>
  <c r="RDY60" i="8"/>
  <c r="RDZ60" i="8"/>
  <c r="REA60" i="8"/>
  <c r="REB60" i="8"/>
  <c r="REC60" i="8"/>
  <c r="RED60" i="8"/>
  <c r="REE60" i="8"/>
  <c r="REF60" i="8"/>
  <c r="REG60" i="8"/>
  <c r="REH60" i="8"/>
  <c r="REI60" i="8"/>
  <c r="REJ60" i="8"/>
  <c r="REK60" i="8"/>
  <c r="REL60" i="8"/>
  <c r="REM60" i="8"/>
  <c r="REN60" i="8"/>
  <c r="REO60" i="8"/>
  <c r="REP60" i="8"/>
  <c r="REQ60" i="8"/>
  <c r="RER60" i="8"/>
  <c r="RES60" i="8"/>
  <c r="RET60" i="8"/>
  <c r="REU60" i="8"/>
  <c r="REV60" i="8"/>
  <c r="REW60" i="8"/>
  <c r="REX60" i="8"/>
  <c r="REY60" i="8"/>
  <c r="REZ60" i="8"/>
  <c r="RFA60" i="8"/>
  <c r="RFB60" i="8"/>
  <c r="RFC60" i="8"/>
  <c r="RFD60" i="8"/>
  <c r="RFE60" i="8"/>
  <c r="RFF60" i="8"/>
  <c r="RFG60" i="8"/>
  <c r="RFH60" i="8"/>
  <c r="RFI60" i="8"/>
  <c r="RFJ60" i="8"/>
  <c r="RFK60" i="8"/>
  <c r="RFL60" i="8"/>
  <c r="RFM60" i="8"/>
  <c r="RFN60" i="8"/>
  <c r="RFO60" i="8"/>
  <c r="RFP60" i="8"/>
  <c r="RFQ60" i="8"/>
  <c r="RFR60" i="8"/>
  <c r="RFS60" i="8"/>
  <c r="RFT60" i="8"/>
  <c r="RFU60" i="8"/>
  <c r="RFV60" i="8"/>
  <c r="RFW60" i="8"/>
  <c r="RFX60" i="8"/>
  <c r="RFY60" i="8"/>
  <c r="RFZ60" i="8"/>
  <c r="RGA60" i="8"/>
  <c r="RGB60" i="8"/>
  <c r="RGC60" i="8"/>
  <c r="RGD60" i="8"/>
  <c r="RGE60" i="8"/>
  <c r="RGF60" i="8"/>
  <c r="RGG60" i="8"/>
  <c r="RGH60" i="8"/>
  <c r="RGI60" i="8"/>
  <c r="RGJ60" i="8"/>
  <c r="RGK60" i="8"/>
  <c r="RGL60" i="8"/>
  <c r="RGM60" i="8"/>
  <c r="RGN60" i="8"/>
  <c r="RGO60" i="8"/>
  <c r="RGP60" i="8"/>
  <c r="RGQ60" i="8"/>
  <c r="RGR60" i="8"/>
  <c r="RGS60" i="8"/>
  <c r="RGT60" i="8"/>
  <c r="RGU60" i="8"/>
  <c r="RGV60" i="8"/>
  <c r="RGW60" i="8"/>
  <c r="RGX60" i="8"/>
  <c r="RGY60" i="8"/>
  <c r="RGZ60" i="8"/>
  <c r="RHA60" i="8"/>
  <c r="RHB60" i="8"/>
  <c r="RHC60" i="8"/>
  <c r="RHD60" i="8"/>
  <c r="RHE60" i="8"/>
  <c r="RHF60" i="8"/>
  <c r="RHG60" i="8"/>
  <c r="RHH60" i="8"/>
  <c r="RHI60" i="8"/>
  <c r="RHJ60" i="8"/>
  <c r="RHK60" i="8"/>
  <c r="RHL60" i="8"/>
  <c r="RHM60" i="8"/>
  <c r="RHN60" i="8"/>
  <c r="RHO60" i="8"/>
  <c r="RHP60" i="8"/>
  <c r="RHQ60" i="8"/>
  <c r="RHR60" i="8"/>
  <c r="RHS60" i="8"/>
  <c r="RHT60" i="8"/>
  <c r="RHU60" i="8"/>
  <c r="RHV60" i="8"/>
  <c r="RHW60" i="8"/>
  <c r="RHX60" i="8"/>
  <c r="RHY60" i="8"/>
  <c r="RHZ60" i="8"/>
  <c r="RIA60" i="8"/>
  <c r="RIB60" i="8"/>
  <c r="RIC60" i="8"/>
  <c r="RID60" i="8"/>
  <c r="RIE60" i="8"/>
  <c r="RIF60" i="8"/>
  <c r="RIG60" i="8"/>
  <c r="RIH60" i="8"/>
  <c r="RII60" i="8"/>
  <c r="RIJ60" i="8"/>
  <c r="RIK60" i="8"/>
  <c r="RIL60" i="8"/>
  <c r="RIM60" i="8"/>
  <c r="RIN60" i="8"/>
  <c r="RIO60" i="8"/>
  <c r="RIP60" i="8"/>
  <c r="RIQ60" i="8"/>
  <c r="RIR60" i="8"/>
  <c r="RIS60" i="8"/>
  <c r="RIT60" i="8"/>
  <c r="RIU60" i="8"/>
  <c r="RIV60" i="8"/>
  <c r="RIW60" i="8"/>
  <c r="RIX60" i="8"/>
  <c r="RIY60" i="8"/>
  <c r="RIZ60" i="8"/>
  <c r="RJA60" i="8"/>
  <c r="RJB60" i="8"/>
  <c r="RJC60" i="8"/>
  <c r="RJD60" i="8"/>
  <c r="RJE60" i="8"/>
  <c r="RJF60" i="8"/>
  <c r="RJG60" i="8"/>
  <c r="RJH60" i="8"/>
  <c r="RJI60" i="8"/>
  <c r="RJJ60" i="8"/>
  <c r="RJK60" i="8"/>
  <c r="RJL60" i="8"/>
  <c r="RJM60" i="8"/>
  <c r="RJN60" i="8"/>
  <c r="RJO60" i="8"/>
  <c r="RJP60" i="8"/>
  <c r="RJQ60" i="8"/>
  <c r="RJR60" i="8"/>
  <c r="RJS60" i="8"/>
  <c r="RJT60" i="8"/>
  <c r="RJU60" i="8"/>
  <c r="RJV60" i="8"/>
  <c r="RJW60" i="8"/>
  <c r="RJX60" i="8"/>
  <c r="RJY60" i="8"/>
  <c r="RJZ60" i="8"/>
  <c r="RKA60" i="8"/>
  <c r="RKB60" i="8"/>
  <c r="RKC60" i="8"/>
  <c r="RKD60" i="8"/>
  <c r="RKE60" i="8"/>
  <c r="RKF60" i="8"/>
  <c r="RKG60" i="8"/>
  <c r="RKH60" i="8"/>
  <c r="RKI60" i="8"/>
  <c r="RKJ60" i="8"/>
  <c r="RKK60" i="8"/>
  <c r="RKL60" i="8"/>
  <c r="RKM60" i="8"/>
  <c r="RKN60" i="8"/>
  <c r="RKO60" i="8"/>
  <c r="RKP60" i="8"/>
  <c r="RKQ60" i="8"/>
  <c r="RKR60" i="8"/>
  <c r="RKS60" i="8"/>
  <c r="RKT60" i="8"/>
  <c r="RKU60" i="8"/>
  <c r="RKV60" i="8"/>
  <c r="RKW60" i="8"/>
  <c r="RKX60" i="8"/>
  <c r="RKY60" i="8"/>
  <c r="RKZ60" i="8"/>
  <c r="RLA60" i="8"/>
  <c r="RLB60" i="8"/>
  <c r="RLC60" i="8"/>
  <c r="RLD60" i="8"/>
  <c r="RLE60" i="8"/>
  <c r="RLF60" i="8"/>
  <c r="RLG60" i="8"/>
  <c r="RLH60" i="8"/>
  <c r="RLI60" i="8"/>
  <c r="RLJ60" i="8"/>
  <c r="RLK60" i="8"/>
  <c r="RLL60" i="8"/>
  <c r="RLM60" i="8"/>
  <c r="RLN60" i="8"/>
  <c r="RLO60" i="8"/>
  <c r="RLP60" i="8"/>
  <c r="RLQ60" i="8"/>
  <c r="RLR60" i="8"/>
  <c r="RLS60" i="8"/>
  <c r="RLT60" i="8"/>
  <c r="RLU60" i="8"/>
  <c r="RLV60" i="8"/>
  <c r="RLW60" i="8"/>
  <c r="RLX60" i="8"/>
  <c r="RLY60" i="8"/>
  <c r="RLZ60" i="8"/>
  <c r="RMA60" i="8"/>
  <c r="RMB60" i="8"/>
  <c r="RMC60" i="8"/>
  <c r="RMD60" i="8"/>
  <c r="RME60" i="8"/>
  <c r="RMF60" i="8"/>
  <c r="RMG60" i="8"/>
  <c r="RMH60" i="8"/>
  <c r="RMI60" i="8"/>
  <c r="RMJ60" i="8"/>
  <c r="RMK60" i="8"/>
  <c r="RML60" i="8"/>
  <c r="RMM60" i="8"/>
  <c r="RMN60" i="8"/>
  <c r="RMO60" i="8"/>
  <c r="RMP60" i="8"/>
  <c r="RMQ60" i="8"/>
  <c r="RMR60" i="8"/>
  <c r="RMS60" i="8"/>
  <c r="RMT60" i="8"/>
  <c r="RMU60" i="8"/>
  <c r="RMV60" i="8"/>
  <c r="RMW60" i="8"/>
  <c r="RMX60" i="8"/>
  <c r="RMY60" i="8"/>
  <c r="RMZ60" i="8"/>
  <c r="RNA60" i="8"/>
  <c r="RNB60" i="8"/>
  <c r="RNC60" i="8"/>
  <c r="RND60" i="8"/>
  <c r="RNE60" i="8"/>
  <c r="RNF60" i="8"/>
  <c r="RNG60" i="8"/>
  <c r="RNH60" i="8"/>
  <c r="RNI60" i="8"/>
  <c r="RNJ60" i="8"/>
  <c r="RNK60" i="8"/>
  <c r="RNL60" i="8"/>
  <c r="RNM60" i="8"/>
  <c r="RNN60" i="8"/>
  <c r="RNO60" i="8"/>
  <c r="RNP60" i="8"/>
  <c r="RNQ60" i="8"/>
  <c r="RNR60" i="8"/>
  <c r="RNS60" i="8"/>
  <c r="RNT60" i="8"/>
  <c r="RNU60" i="8"/>
  <c r="RNV60" i="8"/>
  <c r="RNW60" i="8"/>
  <c r="RNX60" i="8"/>
  <c r="RNY60" i="8"/>
  <c r="RNZ60" i="8"/>
  <c r="ROA60" i="8"/>
  <c r="ROB60" i="8"/>
  <c r="ROC60" i="8"/>
  <c r="ROD60" i="8"/>
  <c r="ROE60" i="8"/>
  <c r="ROF60" i="8"/>
  <c r="ROG60" i="8"/>
  <c r="ROH60" i="8"/>
  <c r="ROI60" i="8"/>
  <c r="ROJ60" i="8"/>
  <c r="ROK60" i="8"/>
  <c r="ROL60" i="8"/>
  <c r="ROM60" i="8"/>
  <c r="RON60" i="8"/>
  <c r="ROO60" i="8"/>
  <c r="ROP60" i="8"/>
  <c r="ROQ60" i="8"/>
  <c r="ROR60" i="8"/>
  <c r="ROS60" i="8"/>
  <c r="ROT60" i="8"/>
  <c r="ROU60" i="8"/>
  <c r="ROV60" i="8"/>
  <c r="ROW60" i="8"/>
  <c r="ROX60" i="8"/>
  <c r="ROY60" i="8"/>
  <c r="ROZ60" i="8"/>
  <c r="RPA60" i="8"/>
  <c r="RPB60" i="8"/>
  <c r="RPC60" i="8"/>
  <c r="RPD60" i="8"/>
  <c r="RPE60" i="8"/>
  <c r="RPF60" i="8"/>
  <c r="RPG60" i="8"/>
  <c r="RPH60" i="8"/>
  <c r="RPI60" i="8"/>
  <c r="RPJ60" i="8"/>
  <c r="RPK60" i="8"/>
  <c r="RPL60" i="8"/>
  <c r="RPM60" i="8"/>
  <c r="RPN60" i="8"/>
  <c r="RPO60" i="8"/>
  <c r="RPP60" i="8"/>
  <c r="RPQ60" i="8"/>
  <c r="RPR60" i="8"/>
  <c r="RPS60" i="8"/>
  <c r="RPT60" i="8"/>
  <c r="RPU60" i="8"/>
  <c r="RPV60" i="8"/>
  <c r="RPW60" i="8"/>
  <c r="RPX60" i="8"/>
  <c r="RPY60" i="8"/>
  <c r="RPZ60" i="8"/>
  <c r="RQA60" i="8"/>
  <c r="RQB60" i="8"/>
  <c r="RQC60" i="8"/>
  <c r="RQD60" i="8"/>
  <c r="RQE60" i="8"/>
  <c r="RQF60" i="8"/>
  <c r="RQG60" i="8"/>
  <c r="RQH60" i="8"/>
  <c r="RQI60" i="8"/>
  <c r="RQJ60" i="8"/>
  <c r="RQK60" i="8"/>
  <c r="RQL60" i="8"/>
  <c r="RQM60" i="8"/>
  <c r="RQN60" i="8"/>
  <c r="RQO60" i="8"/>
  <c r="RQP60" i="8"/>
  <c r="RQQ60" i="8"/>
  <c r="RQR60" i="8"/>
  <c r="RQS60" i="8"/>
  <c r="RQT60" i="8"/>
  <c r="RQU60" i="8"/>
  <c r="RQV60" i="8"/>
  <c r="RQW60" i="8"/>
  <c r="RQX60" i="8"/>
  <c r="RQY60" i="8"/>
  <c r="RQZ60" i="8"/>
  <c r="RRA60" i="8"/>
  <c r="RRB60" i="8"/>
  <c r="RRC60" i="8"/>
  <c r="RRD60" i="8"/>
  <c r="RRE60" i="8"/>
  <c r="RRF60" i="8"/>
  <c r="RRG60" i="8"/>
  <c r="RRH60" i="8"/>
  <c r="RRI60" i="8"/>
  <c r="RRJ60" i="8"/>
  <c r="RRK60" i="8"/>
  <c r="RRL60" i="8"/>
  <c r="RRM60" i="8"/>
  <c r="RRN60" i="8"/>
  <c r="RRO60" i="8"/>
  <c r="RRP60" i="8"/>
  <c r="RRQ60" i="8"/>
  <c r="RRR60" i="8"/>
  <c r="RRS60" i="8"/>
  <c r="RRT60" i="8"/>
  <c r="RRU60" i="8"/>
  <c r="RRV60" i="8"/>
  <c r="RRW60" i="8"/>
  <c r="RRX60" i="8"/>
  <c r="RRY60" i="8"/>
  <c r="RRZ60" i="8"/>
  <c r="RSA60" i="8"/>
  <c r="RSB60" i="8"/>
  <c r="RSC60" i="8"/>
  <c r="RSD60" i="8"/>
  <c r="RSE60" i="8"/>
  <c r="RSF60" i="8"/>
  <c r="RSG60" i="8"/>
  <c r="RSH60" i="8"/>
  <c r="RSI60" i="8"/>
  <c r="RSJ60" i="8"/>
  <c r="RSK60" i="8"/>
  <c r="RSL60" i="8"/>
  <c r="RSM60" i="8"/>
  <c r="RSN60" i="8"/>
  <c r="RSO60" i="8"/>
  <c r="RSP60" i="8"/>
  <c r="RSQ60" i="8"/>
  <c r="RSR60" i="8"/>
  <c r="RSS60" i="8"/>
  <c r="RST60" i="8"/>
  <c r="RSU60" i="8"/>
  <c r="RSV60" i="8"/>
  <c r="RSW60" i="8"/>
  <c r="RSX60" i="8"/>
  <c r="RSY60" i="8"/>
  <c r="RSZ60" i="8"/>
  <c r="RTA60" i="8"/>
  <c r="RTB60" i="8"/>
  <c r="RTC60" i="8"/>
  <c r="RTD60" i="8"/>
  <c r="RTE60" i="8"/>
  <c r="RTF60" i="8"/>
  <c r="RTG60" i="8"/>
  <c r="RTH60" i="8"/>
  <c r="RTI60" i="8"/>
  <c r="RTJ60" i="8"/>
  <c r="RTK60" i="8"/>
  <c r="RTL60" i="8"/>
  <c r="RTM60" i="8"/>
  <c r="RTN60" i="8"/>
  <c r="RTO60" i="8"/>
  <c r="RTP60" i="8"/>
  <c r="RTQ60" i="8"/>
  <c r="RTR60" i="8"/>
  <c r="RTS60" i="8"/>
  <c r="RTT60" i="8"/>
  <c r="RTU60" i="8"/>
  <c r="RTV60" i="8"/>
  <c r="RTW60" i="8"/>
  <c r="RTX60" i="8"/>
  <c r="RTY60" i="8"/>
  <c r="RTZ60" i="8"/>
  <c r="RUA60" i="8"/>
  <c r="RUB60" i="8"/>
  <c r="RUC60" i="8"/>
  <c r="RUD60" i="8"/>
  <c r="RUE60" i="8"/>
  <c r="RUF60" i="8"/>
  <c r="RUG60" i="8"/>
  <c r="RUH60" i="8"/>
  <c r="RUI60" i="8"/>
  <c r="RUJ60" i="8"/>
  <c r="RUK60" i="8"/>
  <c r="RUL60" i="8"/>
  <c r="RUM60" i="8"/>
  <c r="RUN60" i="8"/>
  <c r="RUO60" i="8"/>
  <c r="RUP60" i="8"/>
  <c r="RUQ60" i="8"/>
  <c r="RUR60" i="8"/>
  <c r="RUS60" i="8"/>
  <c r="RUT60" i="8"/>
  <c r="RUU60" i="8"/>
  <c r="RUV60" i="8"/>
  <c r="RUW60" i="8"/>
  <c r="RUX60" i="8"/>
  <c r="RUY60" i="8"/>
  <c r="RUZ60" i="8"/>
  <c r="RVA60" i="8"/>
  <c r="RVB60" i="8"/>
  <c r="RVC60" i="8"/>
  <c r="RVD60" i="8"/>
  <c r="RVE60" i="8"/>
  <c r="RVF60" i="8"/>
  <c r="RVG60" i="8"/>
  <c r="RVH60" i="8"/>
  <c r="RVI60" i="8"/>
  <c r="RVJ60" i="8"/>
  <c r="RVK60" i="8"/>
  <c r="RVL60" i="8"/>
  <c r="RVM60" i="8"/>
  <c r="RVN60" i="8"/>
  <c r="RVO60" i="8"/>
  <c r="RVP60" i="8"/>
  <c r="RVQ60" i="8"/>
  <c r="RVR60" i="8"/>
  <c r="RVS60" i="8"/>
  <c r="RVT60" i="8"/>
  <c r="RVU60" i="8"/>
  <c r="RVV60" i="8"/>
  <c r="RVW60" i="8"/>
  <c r="RVX60" i="8"/>
  <c r="RVY60" i="8"/>
  <c r="RVZ60" i="8"/>
  <c r="RWA60" i="8"/>
  <c r="RWB60" i="8"/>
  <c r="RWC60" i="8"/>
  <c r="RWD60" i="8"/>
  <c r="RWE60" i="8"/>
  <c r="RWF60" i="8"/>
  <c r="RWG60" i="8"/>
  <c r="RWH60" i="8"/>
  <c r="RWI60" i="8"/>
  <c r="RWJ60" i="8"/>
  <c r="RWK60" i="8"/>
  <c r="RWL60" i="8"/>
  <c r="RWM60" i="8"/>
  <c r="RWN60" i="8"/>
  <c r="RWO60" i="8"/>
  <c r="RWP60" i="8"/>
  <c r="RWQ60" i="8"/>
  <c r="RWR60" i="8"/>
  <c r="RWS60" i="8"/>
  <c r="RWT60" i="8"/>
  <c r="RWU60" i="8"/>
  <c r="RWV60" i="8"/>
  <c r="RWW60" i="8"/>
  <c r="RWX60" i="8"/>
  <c r="RWY60" i="8"/>
  <c r="RWZ60" i="8"/>
  <c r="RXA60" i="8"/>
  <c r="RXB60" i="8"/>
  <c r="RXC60" i="8"/>
  <c r="RXD60" i="8"/>
  <c r="RXE60" i="8"/>
  <c r="RXF60" i="8"/>
  <c r="RXG60" i="8"/>
  <c r="RXH60" i="8"/>
  <c r="RXI60" i="8"/>
  <c r="RXJ60" i="8"/>
  <c r="RXK60" i="8"/>
  <c r="RXL60" i="8"/>
  <c r="RXM60" i="8"/>
  <c r="RXN60" i="8"/>
  <c r="RXO60" i="8"/>
  <c r="RXP60" i="8"/>
  <c r="RXQ60" i="8"/>
  <c r="RXR60" i="8"/>
  <c r="RXS60" i="8"/>
  <c r="RXT60" i="8"/>
  <c r="RXU60" i="8"/>
  <c r="RXV60" i="8"/>
  <c r="RXW60" i="8"/>
  <c r="RXX60" i="8"/>
  <c r="RXY60" i="8"/>
  <c r="RXZ60" i="8"/>
  <c r="RYA60" i="8"/>
  <c r="RYB60" i="8"/>
  <c r="RYC60" i="8"/>
  <c r="RYD60" i="8"/>
  <c r="RYE60" i="8"/>
  <c r="RYF60" i="8"/>
  <c r="RYG60" i="8"/>
  <c r="RYH60" i="8"/>
  <c r="RYI60" i="8"/>
  <c r="RYJ60" i="8"/>
  <c r="RYK60" i="8"/>
  <c r="RYL60" i="8"/>
  <c r="RYM60" i="8"/>
  <c r="RYN60" i="8"/>
  <c r="RYO60" i="8"/>
  <c r="RYP60" i="8"/>
  <c r="RYQ60" i="8"/>
  <c r="RYR60" i="8"/>
  <c r="RYS60" i="8"/>
  <c r="RYT60" i="8"/>
  <c r="RYU60" i="8"/>
  <c r="RYV60" i="8"/>
  <c r="RYW60" i="8"/>
  <c r="RYX60" i="8"/>
  <c r="RYY60" i="8"/>
  <c r="RYZ60" i="8"/>
  <c r="RZA60" i="8"/>
  <c r="RZB60" i="8"/>
  <c r="RZC60" i="8"/>
  <c r="RZD60" i="8"/>
  <c r="RZE60" i="8"/>
  <c r="RZF60" i="8"/>
  <c r="RZG60" i="8"/>
  <c r="RZH60" i="8"/>
  <c r="RZI60" i="8"/>
  <c r="RZJ60" i="8"/>
  <c r="RZK60" i="8"/>
  <c r="RZL60" i="8"/>
  <c r="RZM60" i="8"/>
  <c r="RZN60" i="8"/>
  <c r="RZO60" i="8"/>
  <c r="RZP60" i="8"/>
  <c r="RZQ60" i="8"/>
  <c r="RZR60" i="8"/>
  <c r="RZS60" i="8"/>
  <c r="RZT60" i="8"/>
  <c r="RZU60" i="8"/>
  <c r="RZV60" i="8"/>
  <c r="RZW60" i="8"/>
  <c r="RZX60" i="8"/>
  <c r="RZY60" i="8"/>
  <c r="RZZ60" i="8"/>
  <c r="SAA60" i="8"/>
  <c r="SAB60" i="8"/>
  <c r="SAC60" i="8"/>
  <c r="SAD60" i="8"/>
  <c r="SAE60" i="8"/>
  <c r="SAF60" i="8"/>
  <c r="SAG60" i="8"/>
  <c r="SAH60" i="8"/>
  <c r="SAI60" i="8"/>
  <c r="SAJ60" i="8"/>
  <c r="SAK60" i="8"/>
  <c r="SAL60" i="8"/>
  <c r="SAM60" i="8"/>
  <c r="SAN60" i="8"/>
  <c r="SAO60" i="8"/>
  <c r="SAP60" i="8"/>
  <c r="SAQ60" i="8"/>
  <c r="SAR60" i="8"/>
  <c r="SAS60" i="8"/>
  <c r="SAT60" i="8"/>
  <c r="SAU60" i="8"/>
  <c r="SAV60" i="8"/>
  <c r="SAW60" i="8"/>
  <c r="SAX60" i="8"/>
  <c r="SAY60" i="8"/>
  <c r="SAZ60" i="8"/>
  <c r="SBA60" i="8"/>
  <c r="SBB60" i="8"/>
  <c r="SBC60" i="8"/>
  <c r="SBD60" i="8"/>
  <c r="SBE60" i="8"/>
  <c r="SBF60" i="8"/>
  <c r="SBG60" i="8"/>
  <c r="SBH60" i="8"/>
  <c r="SBI60" i="8"/>
  <c r="SBJ60" i="8"/>
  <c r="SBK60" i="8"/>
  <c r="SBL60" i="8"/>
  <c r="SBM60" i="8"/>
  <c r="SBN60" i="8"/>
  <c r="SBO60" i="8"/>
  <c r="SBP60" i="8"/>
  <c r="SBQ60" i="8"/>
  <c r="SBR60" i="8"/>
  <c r="SBS60" i="8"/>
  <c r="SBT60" i="8"/>
  <c r="SBU60" i="8"/>
  <c r="SBV60" i="8"/>
  <c r="SBW60" i="8"/>
  <c r="SBX60" i="8"/>
  <c r="SBY60" i="8"/>
  <c r="SBZ60" i="8"/>
  <c r="SCA60" i="8"/>
  <c r="SCB60" i="8"/>
  <c r="SCC60" i="8"/>
  <c r="SCD60" i="8"/>
  <c r="SCE60" i="8"/>
  <c r="SCF60" i="8"/>
  <c r="SCG60" i="8"/>
  <c r="SCH60" i="8"/>
  <c r="SCI60" i="8"/>
  <c r="SCJ60" i="8"/>
  <c r="SCK60" i="8"/>
  <c r="SCL60" i="8"/>
  <c r="SCM60" i="8"/>
  <c r="SCN60" i="8"/>
  <c r="SCO60" i="8"/>
  <c r="SCP60" i="8"/>
  <c r="SCQ60" i="8"/>
  <c r="SCR60" i="8"/>
  <c r="SCS60" i="8"/>
  <c r="SCT60" i="8"/>
  <c r="SCU60" i="8"/>
  <c r="SCV60" i="8"/>
  <c r="SCW60" i="8"/>
  <c r="SCX60" i="8"/>
  <c r="SCY60" i="8"/>
  <c r="SCZ60" i="8"/>
  <c r="SDA60" i="8"/>
  <c r="SDB60" i="8"/>
  <c r="SDC60" i="8"/>
  <c r="SDD60" i="8"/>
  <c r="SDE60" i="8"/>
  <c r="SDF60" i="8"/>
  <c r="SDG60" i="8"/>
  <c r="SDH60" i="8"/>
  <c r="SDI60" i="8"/>
  <c r="SDJ60" i="8"/>
  <c r="SDK60" i="8"/>
  <c r="SDL60" i="8"/>
  <c r="SDM60" i="8"/>
  <c r="SDN60" i="8"/>
  <c r="SDO60" i="8"/>
  <c r="SDP60" i="8"/>
  <c r="SDQ60" i="8"/>
  <c r="SDR60" i="8"/>
  <c r="SDS60" i="8"/>
  <c r="SDT60" i="8"/>
  <c r="SDU60" i="8"/>
  <c r="SDV60" i="8"/>
  <c r="SDW60" i="8"/>
  <c r="SDX60" i="8"/>
  <c r="SDY60" i="8"/>
  <c r="SDZ60" i="8"/>
  <c r="SEA60" i="8"/>
  <c r="SEB60" i="8"/>
  <c r="SEC60" i="8"/>
  <c r="SED60" i="8"/>
  <c r="SEE60" i="8"/>
  <c r="SEF60" i="8"/>
  <c r="SEG60" i="8"/>
  <c r="SEH60" i="8"/>
  <c r="SEI60" i="8"/>
  <c r="SEJ60" i="8"/>
  <c r="SEK60" i="8"/>
  <c r="SEL60" i="8"/>
  <c r="SEM60" i="8"/>
  <c r="SEN60" i="8"/>
  <c r="SEO60" i="8"/>
  <c r="SEP60" i="8"/>
  <c r="SEQ60" i="8"/>
  <c r="SER60" i="8"/>
  <c r="SES60" i="8"/>
  <c r="SET60" i="8"/>
  <c r="SEU60" i="8"/>
  <c r="SEV60" i="8"/>
  <c r="SEW60" i="8"/>
  <c r="SEX60" i="8"/>
  <c r="SEY60" i="8"/>
  <c r="SEZ60" i="8"/>
  <c r="SFA60" i="8"/>
  <c r="SFB60" i="8"/>
  <c r="SFC60" i="8"/>
  <c r="SFD60" i="8"/>
  <c r="SFE60" i="8"/>
  <c r="SFF60" i="8"/>
  <c r="SFG60" i="8"/>
  <c r="SFH60" i="8"/>
  <c r="SFI60" i="8"/>
  <c r="SFJ60" i="8"/>
  <c r="SFK60" i="8"/>
  <c r="SFL60" i="8"/>
  <c r="SFM60" i="8"/>
  <c r="SFN60" i="8"/>
  <c r="SFO60" i="8"/>
  <c r="SFP60" i="8"/>
  <c r="SFQ60" i="8"/>
  <c r="SFR60" i="8"/>
  <c r="SFS60" i="8"/>
  <c r="SFT60" i="8"/>
  <c r="SFU60" i="8"/>
  <c r="SFV60" i="8"/>
  <c r="SFW60" i="8"/>
  <c r="SFX60" i="8"/>
  <c r="SFY60" i="8"/>
  <c r="SFZ60" i="8"/>
  <c r="SGA60" i="8"/>
  <c r="SGB60" i="8"/>
  <c r="SGC60" i="8"/>
  <c r="SGD60" i="8"/>
  <c r="SGE60" i="8"/>
  <c r="SGF60" i="8"/>
  <c r="SGG60" i="8"/>
  <c r="SGH60" i="8"/>
  <c r="SGI60" i="8"/>
  <c r="SGJ60" i="8"/>
  <c r="SGK60" i="8"/>
  <c r="SGL60" i="8"/>
  <c r="SGM60" i="8"/>
  <c r="SGN60" i="8"/>
  <c r="SGO60" i="8"/>
  <c r="SGP60" i="8"/>
  <c r="SGQ60" i="8"/>
  <c r="SGR60" i="8"/>
  <c r="SGS60" i="8"/>
  <c r="SGT60" i="8"/>
  <c r="SGU60" i="8"/>
  <c r="SGV60" i="8"/>
  <c r="SGW60" i="8"/>
  <c r="SGX60" i="8"/>
  <c r="SGY60" i="8"/>
  <c r="SGZ60" i="8"/>
  <c r="SHA60" i="8"/>
  <c r="SHB60" i="8"/>
  <c r="SHC60" i="8"/>
  <c r="SHD60" i="8"/>
  <c r="SHE60" i="8"/>
  <c r="SHF60" i="8"/>
  <c r="SHG60" i="8"/>
  <c r="SHH60" i="8"/>
  <c r="SHI60" i="8"/>
  <c r="SHJ60" i="8"/>
  <c r="SHK60" i="8"/>
  <c r="SHL60" i="8"/>
  <c r="SHM60" i="8"/>
  <c r="SHN60" i="8"/>
  <c r="SHO60" i="8"/>
  <c r="SHP60" i="8"/>
  <c r="SHQ60" i="8"/>
  <c r="SHR60" i="8"/>
  <c r="SHS60" i="8"/>
  <c r="SHT60" i="8"/>
  <c r="SHU60" i="8"/>
  <c r="SHV60" i="8"/>
  <c r="SHW60" i="8"/>
  <c r="SHX60" i="8"/>
  <c r="SHY60" i="8"/>
  <c r="SHZ60" i="8"/>
  <c r="SIA60" i="8"/>
  <c r="SIB60" i="8"/>
  <c r="SIC60" i="8"/>
  <c r="SID60" i="8"/>
  <c r="SIE60" i="8"/>
  <c r="SIF60" i="8"/>
  <c r="SIG60" i="8"/>
  <c r="SIH60" i="8"/>
  <c r="SII60" i="8"/>
  <c r="SIJ60" i="8"/>
  <c r="SIK60" i="8"/>
  <c r="SIL60" i="8"/>
  <c r="SIM60" i="8"/>
  <c r="SIN60" i="8"/>
  <c r="SIO60" i="8"/>
  <c r="SIP60" i="8"/>
  <c r="SIQ60" i="8"/>
  <c r="SIR60" i="8"/>
  <c r="SIS60" i="8"/>
  <c r="SIT60" i="8"/>
  <c r="SIU60" i="8"/>
  <c r="SIV60" i="8"/>
  <c r="SIW60" i="8"/>
  <c r="SIX60" i="8"/>
  <c r="SIY60" i="8"/>
  <c r="SIZ60" i="8"/>
  <c r="SJA60" i="8"/>
  <c r="SJB60" i="8"/>
  <c r="SJC60" i="8"/>
  <c r="SJD60" i="8"/>
  <c r="SJE60" i="8"/>
  <c r="SJF60" i="8"/>
  <c r="SJG60" i="8"/>
  <c r="SJH60" i="8"/>
  <c r="SJI60" i="8"/>
  <c r="SJJ60" i="8"/>
  <c r="SJK60" i="8"/>
  <c r="SJL60" i="8"/>
  <c r="SJM60" i="8"/>
  <c r="SJN60" i="8"/>
  <c r="SJO60" i="8"/>
  <c r="SJP60" i="8"/>
  <c r="SJQ60" i="8"/>
  <c r="SJR60" i="8"/>
  <c r="SJS60" i="8"/>
  <c r="SJT60" i="8"/>
  <c r="SJU60" i="8"/>
  <c r="SJV60" i="8"/>
  <c r="SJW60" i="8"/>
  <c r="SJX60" i="8"/>
  <c r="SJY60" i="8"/>
  <c r="SJZ60" i="8"/>
  <c r="SKA60" i="8"/>
  <c r="SKB60" i="8"/>
  <c r="SKC60" i="8"/>
  <c r="SKD60" i="8"/>
  <c r="SKE60" i="8"/>
  <c r="SKF60" i="8"/>
  <c r="SKG60" i="8"/>
  <c r="SKH60" i="8"/>
  <c r="SKI60" i="8"/>
  <c r="SKJ60" i="8"/>
  <c r="SKK60" i="8"/>
  <c r="SKL60" i="8"/>
  <c r="SKM60" i="8"/>
  <c r="SKN60" i="8"/>
  <c r="SKO60" i="8"/>
  <c r="SKP60" i="8"/>
  <c r="SKQ60" i="8"/>
  <c r="SKR60" i="8"/>
  <c r="SKS60" i="8"/>
  <c r="SKT60" i="8"/>
  <c r="SKU60" i="8"/>
  <c r="SKV60" i="8"/>
  <c r="SKW60" i="8"/>
  <c r="SKX60" i="8"/>
  <c r="SKY60" i="8"/>
  <c r="SKZ60" i="8"/>
  <c r="SLA60" i="8"/>
  <c r="SLB60" i="8"/>
  <c r="SLC60" i="8"/>
  <c r="SLD60" i="8"/>
  <c r="SLE60" i="8"/>
  <c r="SLF60" i="8"/>
  <c r="SLG60" i="8"/>
  <c r="SLH60" i="8"/>
  <c r="SLI60" i="8"/>
  <c r="SLJ60" i="8"/>
  <c r="SLK60" i="8"/>
  <c r="SLL60" i="8"/>
  <c r="SLM60" i="8"/>
  <c r="SLN60" i="8"/>
  <c r="SLO60" i="8"/>
  <c r="SLP60" i="8"/>
  <c r="SLQ60" i="8"/>
  <c r="SLR60" i="8"/>
  <c r="SLS60" i="8"/>
  <c r="SLT60" i="8"/>
  <c r="SLU60" i="8"/>
  <c r="SLV60" i="8"/>
  <c r="SLW60" i="8"/>
  <c r="SLX60" i="8"/>
  <c r="SLY60" i="8"/>
  <c r="SLZ60" i="8"/>
  <c r="SMA60" i="8"/>
  <c r="SMB60" i="8"/>
  <c r="SMC60" i="8"/>
  <c r="SMD60" i="8"/>
  <c r="SME60" i="8"/>
  <c r="SMF60" i="8"/>
  <c r="SMG60" i="8"/>
  <c r="SMH60" i="8"/>
  <c r="SMI60" i="8"/>
  <c r="SMJ60" i="8"/>
  <c r="SMK60" i="8"/>
  <c r="SML60" i="8"/>
  <c r="SMM60" i="8"/>
  <c r="SMN60" i="8"/>
  <c r="SMO60" i="8"/>
  <c r="SMP60" i="8"/>
  <c r="SMQ60" i="8"/>
  <c r="SMR60" i="8"/>
  <c r="SMS60" i="8"/>
  <c r="SMT60" i="8"/>
  <c r="SMU60" i="8"/>
  <c r="SMV60" i="8"/>
  <c r="SMW60" i="8"/>
  <c r="SMX60" i="8"/>
  <c r="SMY60" i="8"/>
  <c r="SMZ60" i="8"/>
  <c r="SNA60" i="8"/>
  <c r="SNB60" i="8"/>
  <c r="SNC60" i="8"/>
  <c r="SND60" i="8"/>
  <c r="SNE60" i="8"/>
  <c r="SNF60" i="8"/>
  <c r="SNG60" i="8"/>
  <c r="SNH60" i="8"/>
  <c r="SNI60" i="8"/>
  <c r="SNJ60" i="8"/>
  <c r="SNK60" i="8"/>
  <c r="SNL60" i="8"/>
  <c r="SNM60" i="8"/>
  <c r="SNN60" i="8"/>
  <c r="SNO60" i="8"/>
  <c r="SNP60" i="8"/>
  <c r="SNQ60" i="8"/>
  <c r="SNR60" i="8"/>
  <c r="SNS60" i="8"/>
  <c r="SNT60" i="8"/>
  <c r="SNU60" i="8"/>
  <c r="SNV60" i="8"/>
  <c r="SNW60" i="8"/>
  <c r="SNX60" i="8"/>
  <c r="SNY60" i="8"/>
  <c r="SNZ60" i="8"/>
  <c r="SOA60" i="8"/>
  <c r="SOB60" i="8"/>
  <c r="SOC60" i="8"/>
  <c r="SOD60" i="8"/>
  <c r="SOE60" i="8"/>
  <c r="SOF60" i="8"/>
  <c r="SOG60" i="8"/>
  <c r="SOH60" i="8"/>
  <c r="SOI60" i="8"/>
  <c r="SOJ60" i="8"/>
  <c r="SOK60" i="8"/>
  <c r="SOL60" i="8"/>
  <c r="SOM60" i="8"/>
  <c r="SON60" i="8"/>
  <c r="SOO60" i="8"/>
  <c r="SOP60" i="8"/>
  <c r="SOQ60" i="8"/>
  <c r="SOR60" i="8"/>
  <c r="SOS60" i="8"/>
  <c r="SOT60" i="8"/>
  <c r="SOU60" i="8"/>
  <c r="SOV60" i="8"/>
  <c r="SOW60" i="8"/>
  <c r="SOX60" i="8"/>
  <c r="SOY60" i="8"/>
  <c r="SOZ60" i="8"/>
  <c r="SPA60" i="8"/>
  <c r="SPB60" i="8"/>
  <c r="SPC60" i="8"/>
  <c r="SPD60" i="8"/>
  <c r="SPE60" i="8"/>
  <c r="SPF60" i="8"/>
  <c r="SPG60" i="8"/>
  <c r="SPH60" i="8"/>
  <c r="SPI60" i="8"/>
  <c r="SPJ60" i="8"/>
  <c r="SPK60" i="8"/>
  <c r="SPL60" i="8"/>
  <c r="SPM60" i="8"/>
  <c r="SPN60" i="8"/>
  <c r="SPO60" i="8"/>
  <c r="SPP60" i="8"/>
  <c r="SPQ60" i="8"/>
  <c r="SPR60" i="8"/>
  <c r="SPS60" i="8"/>
  <c r="SPT60" i="8"/>
  <c r="SPU60" i="8"/>
  <c r="SPV60" i="8"/>
  <c r="SPW60" i="8"/>
  <c r="SPX60" i="8"/>
  <c r="SPY60" i="8"/>
  <c r="SPZ60" i="8"/>
  <c r="SQA60" i="8"/>
  <c r="SQB60" i="8"/>
  <c r="SQC60" i="8"/>
  <c r="SQD60" i="8"/>
  <c r="SQE60" i="8"/>
  <c r="SQF60" i="8"/>
  <c r="SQG60" i="8"/>
  <c r="SQH60" i="8"/>
  <c r="SQI60" i="8"/>
  <c r="SQJ60" i="8"/>
  <c r="SQK60" i="8"/>
  <c r="SQL60" i="8"/>
  <c r="SQM60" i="8"/>
  <c r="SQN60" i="8"/>
  <c r="SQO60" i="8"/>
  <c r="SQP60" i="8"/>
  <c r="SQQ60" i="8"/>
  <c r="SQR60" i="8"/>
  <c r="SQS60" i="8"/>
  <c r="SQT60" i="8"/>
  <c r="SQU60" i="8"/>
  <c r="SQV60" i="8"/>
  <c r="SQW60" i="8"/>
  <c r="SQX60" i="8"/>
  <c r="SQY60" i="8"/>
  <c r="SQZ60" i="8"/>
  <c r="SRA60" i="8"/>
  <c r="SRB60" i="8"/>
  <c r="SRC60" i="8"/>
  <c r="SRD60" i="8"/>
  <c r="SRE60" i="8"/>
  <c r="SRF60" i="8"/>
  <c r="SRG60" i="8"/>
  <c r="SRH60" i="8"/>
  <c r="SRI60" i="8"/>
  <c r="SRJ60" i="8"/>
  <c r="SRK60" i="8"/>
  <c r="SRL60" i="8"/>
  <c r="SRM60" i="8"/>
  <c r="SRN60" i="8"/>
  <c r="SRO60" i="8"/>
  <c r="SRP60" i="8"/>
  <c r="SRQ60" i="8"/>
  <c r="SRR60" i="8"/>
  <c r="SRS60" i="8"/>
  <c r="SRT60" i="8"/>
  <c r="SRU60" i="8"/>
  <c r="SRV60" i="8"/>
  <c r="SRW60" i="8"/>
  <c r="SRX60" i="8"/>
  <c r="SRY60" i="8"/>
  <c r="SRZ60" i="8"/>
  <c r="SSA60" i="8"/>
  <c r="SSB60" i="8"/>
  <c r="SSC60" i="8"/>
  <c r="SSD60" i="8"/>
  <c r="SSE60" i="8"/>
  <c r="SSF60" i="8"/>
  <c r="SSG60" i="8"/>
  <c r="SSH60" i="8"/>
  <c r="SSI60" i="8"/>
  <c r="SSJ60" i="8"/>
  <c r="SSK60" i="8"/>
  <c r="SSL60" i="8"/>
  <c r="SSM60" i="8"/>
  <c r="SSN60" i="8"/>
  <c r="SSO60" i="8"/>
  <c r="SSP60" i="8"/>
  <c r="SSQ60" i="8"/>
  <c r="SSR60" i="8"/>
  <c r="SSS60" i="8"/>
  <c r="SST60" i="8"/>
  <c r="SSU60" i="8"/>
  <c r="SSV60" i="8"/>
  <c r="SSW60" i="8"/>
  <c r="SSX60" i="8"/>
  <c r="SSY60" i="8"/>
  <c r="SSZ60" i="8"/>
  <c r="STA60" i="8"/>
  <c r="STB60" i="8"/>
  <c r="STC60" i="8"/>
  <c r="STD60" i="8"/>
  <c r="STE60" i="8"/>
  <c r="STF60" i="8"/>
  <c r="STG60" i="8"/>
  <c r="STH60" i="8"/>
  <c r="STI60" i="8"/>
  <c r="STJ60" i="8"/>
  <c r="STK60" i="8"/>
  <c r="STL60" i="8"/>
  <c r="STM60" i="8"/>
  <c r="STN60" i="8"/>
  <c r="STO60" i="8"/>
  <c r="STP60" i="8"/>
  <c r="STQ60" i="8"/>
  <c r="STR60" i="8"/>
  <c r="STS60" i="8"/>
  <c r="STT60" i="8"/>
  <c r="STU60" i="8"/>
  <c r="STV60" i="8"/>
  <c r="STW60" i="8"/>
  <c r="STX60" i="8"/>
  <c r="STY60" i="8"/>
  <c r="STZ60" i="8"/>
  <c r="SUA60" i="8"/>
  <c r="SUB60" i="8"/>
  <c r="SUC60" i="8"/>
  <c r="SUD60" i="8"/>
  <c r="SUE60" i="8"/>
  <c r="SUF60" i="8"/>
  <c r="SUG60" i="8"/>
  <c r="SUH60" i="8"/>
  <c r="SUI60" i="8"/>
  <c r="SUJ60" i="8"/>
  <c r="SUK60" i="8"/>
  <c r="SUL60" i="8"/>
  <c r="SUM60" i="8"/>
  <c r="SUN60" i="8"/>
  <c r="SUO60" i="8"/>
  <c r="SUP60" i="8"/>
  <c r="SUQ60" i="8"/>
  <c r="SUR60" i="8"/>
  <c r="SUS60" i="8"/>
  <c r="SUT60" i="8"/>
  <c r="SUU60" i="8"/>
  <c r="SUV60" i="8"/>
  <c r="SUW60" i="8"/>
  <c r="SUX60" i="8"/>
  <c r="SUY60" i="8"/>
  <c r="SUZ60" i="8"/>
  <c r="SVA60" i="8"/>
  <c r="SVB60" i="8"/>
  <c r="SVC60" i="8"/>
  <c r="SVD60" i="8"/>
  <c r="SVE60" i="8"/>
  <c r="SVF60" i="8"/>
  <c r="SVG60" i="8"/>
  <c r="SVH60" i="8"/>
  <c r="SVI60" i="8"/>
  <c r="SVJ60" i="8"/>
  <c r="SVK60" i="8"/>
  <c r="SVL60" i="8"/>
  <c r="SVM60" i="8"/>
  <c r="SVN60" i="8"/>
  <c r="SVO60" i="8"/>
  <c r="SVP60" i="8"/>
  <c r="SVQ60" i="8"/>
  <c r="SVR60" i="8"/>
  <c r="SVS60" i="8"/>
  <c r="SVT60" i="8"/>
  <c r="SVU60" i="8"/>
  <c r="SVV60" i="8"/>
  <c r="SVW60" i="8"/>
  <c r="SVX60" i="8"/>
  <c r="SVY60" i="8"/>
  <c r="SVZ60" i="8"/>
  <c r="SWA60" i="8"/>
  <c r="SWB60" i="8"/>
  <c r="SWC60" i="8"/>
  <c r="SWD60" i="8"/>
  <c r="SWE60" i="8"/>
  <c r="SWF60" i="8"/>
  <c r="SWG60" i="8"/>
  <c r="SWH60" i="8"/>
  <c r="SWI60" i="8"/>
  <c r="SWJ60" i="8"/>
  <c r="SWK60" i="8"/>
  <c r="SWL60" i="8"/>
  <c r="SWM60" i="8"/>
  <c r="SWN60" i="8"/>
  <c r="SWO60" i="8"/>
  <c r="SWP60" i="8"/>
  <c r="SWQ60" i="8"/>
  <c r="SWR60" i="8"/>
  <c r="SWS60" i="8"/>
  <c r="SWT60" i="8"/>
  <c r="SWU60" i="8"/>
  <c r="SWV60" i="8"/>
  <c r="SWW60" i="8"/>
  <c r="SWX60" i="8"/>
  <c r="SWY60" i="8"/>
  <c r="SWZ60" i="8"/>
  <c r="SXA60" i="8"/>
  <c r="SXB60" i="8"/>
  <c r="SXC60" i="8"/>
  <c r="SXD60" i="8"/>
  <c r="SXE60" i="8"/>
  <c r="SXF60" i="8"/>
  <c r="SXG60" i="8"/>
  <c r="SXH60" i="8"/>
  <c r="SXI60" i="8"/>
  <c r="SXJ60" i="8"/>
  <c r="SXK60" i="8"/>
  <c r="SXL60" i="8"/>
  <c r="SXM60" i="8"/>
  <c r="SXN60" i="8"/>
  <c r="SXO60" i="8"/>
  <c r="SXP60" i="8"/>
  <c r="SXQ60" i="8"/>
  <c r="SXR60" i="8"/>
  <c r="SXS60" i="8"/>
  <c r="SXT60" i="8"/>
  <c r="SXU60" i="8"/>
  <c r="SXV60" i="8"/>
  <c r="SXW60" i="8"/>
  <c r="SXX60" i="8"/>
  <c r="SXY60" i="8"/>
  <c r="SXZ60" i="8"/>
  <c r="SYA60" i="8"/>
  <c r="SYB60" i="8"/>
  <c r="SYC60" i="8"/>
  <c r="SYD60" i="8"/>
  <c r="SYE60" i="8"/>
  <c r="SYF60" i="8"/>
  <c r="SYG60" i="8"/>
  <c r="SYH60" i="8"/>
  <c r="SYI60" i="8"/>
  <c r="SYJ60" i="8"/>
  <c r="SYK60" i="8"/>
  <c r="SYL60" i="8"/>
  <c r="SYM60" i="8"/>
  <c r="SYN60" i="8"/>
  <c r="SYO60" i="8"/>
  <c r="SYP60" i="8"/>
  <c r="SYQ60" i="8"/>
  <c r="SYR60" i="8"/>
  <c r="SYS60" i="8"/>
  <c r="SYT60" i="8"/>
  <c r="SYU60" i="8"/>
  <c r="SYV60" i="8"/>
  <c r="SYW60" i="8"/>
  <c r="SYX60" i="8"/>
  <c r="SYY60" i="8"/>
  <c r="SYZ60" i="8"/>
  <c r="SZA60" i="8"/>
  <c r="SZB60" i="8"/>
  <c r="SZC60" i="8"/>
  <c r="SZD60" i="8"/>
  <c r="SZE60" i="8"/>
  <c r="SZF60" i="8"/>
  <c r="SZG60" i="8"/>
  <c r="SZH60" i="8"/>
  <c r="SZI60" i="8"/>
  <c r="SZJ60" i="8"/>
  <c r="SZK60" i="8"/>
  <c r="SZL60" i="8"/>
  <c r="SZM60" i="8"/>
  <c r="SZN60" i="8"/>
  <c r="SZO60" i="8"/>
  <c r="SZP60" i="8"/>
  <c r="SZQ60" i="8"/>
  <c r="SZR60" i="8"/>
  <c r="SZS60" i="8"/>
  <c r="SZT60" i="8"/>
  <c r="SZU60" i="8"/>
  <c r="SZV60" i="8"/>
  <c r="SZW60" i="8"/>
  <c r="SZX60" i="8"/>
  <c r="SZY60" i="8"/>
  <c r="SZZ60" i="8"/>
  <c r="TAA60" i="8"/>
  <c r="TAB60" i="8"/>
  <c r="TAC60" i="8"/>
  <c r="TAD60" i="8"/>
  <c r="TAE60" i="8"/>
  <c r="TAF60" i="8"/>
  <c r="TAG60" i="8"/>
  <c r="TAH60" i="8"/>
  <c r="TAI60" i="8"/>
  <c r="TAJ60" i="8"/>
  <c r="TAK60" i="8"/>
  <c r="TAL60" i="8"/>
  <c r="TAM60" i="8"/>
  <c r="TAN60" i="8"/>
  <c r="TAO60" i="8"/>
  <c r="TAP60" i="8"/>
  <c r="TAQ60" i="8"/>
  <c r="TAR60" i="8"/>
  <c r="TAS60" i="8"/>
  <c r="TAT60" i="8"/>
  <c r="TAU60" i="8"/>
  <c r="TAV60" i="8"/>
  <c r="TAW60" i="8"/>
  <c r="TAX60" i="8"/>
  <c r="TAY60" i="8"/>
  <c r="TAZ60" i="8"/>
  <c r="TBA60" i="8"/>
  <c r="TBB60" i="8"/>
  <c r="TBC60" i="8"/>
  <c r="TBD60" i="8"/>
  <c r="TBE60" i="8"/>
  <c r="TBF60" i="8"/>
  <c r="TBG60" i="8"/>
  <c r="TBH60" i="8"/>
  <c r="TBI60" i="8"/>
  <c r="TBJ60" i="8"/>
  <c r="TBK60" i="8"/>
  <c r="TBL60" i="8"/>
  <c r="TBM60" i="8"/>
  <c r="TBN60" i="8"/>
  <c r="TBO60" i="8"/>
  <c r="TBP60" i="8"/>
  <c r="TBQ60" i="8"/>
  <c r="TBR60" i="8"/>
  <c r="TBS60" i="8"/>
  <c r="TBT60" i="8"/>
  <c r="TBU60" i="8"/>
  <c r="TBV60" i="8"/>
  <c r="TBW60" i="8"/>
  <c r="TBX60" i="8"/>
  <c r="TBY60" i="8"/>
  <c r="TBZ60" i="8"/>
  <c r="TCA60" i="8"/>
  <c r="TCB60" i="8"/>
  <c r="TCC60" i="8"/>
  <c r="TCD60" i="8"/>
  <c r="TCE60" i="8"/>
  <c r="TCF60" i="8"/>
  <c r="TCG60" i="8"/>
  <c r="TCH60" i="8"/>
  <c r="TCI60" i="8"/>
  <c r="TCJ60" i="8"/>
  <c r="TCK60" i="8"/>
  <c r="TCL60" i="8"/>
  <c r="TCM60" i="8"/>
  <c r="TCN60" i="8"/>
  <c r="TCO60" i="8"/>
  <c r="TCP60" i="8"/>
  <c r="TCQ60" i="8"/>
  <c r="TCR60" i="8"/>
  <c r="TCS60" i="8"/>
  <c r="TCT60" i="8"/>
  <c r="TCU60" i="8"/>
  <c r="TCV60" i="8"/>
  <c r="TCW60" i="8"/>
  <c r="TCX60" i="8"/>
  <c r="TCY60" i="8"/>
  <c r="TCZ60" i="8"/>
  <c r="TDA60" i="8"/>
  <c r="TDB60" i="8"/>
  <c r="TDC60" i="8"/>
  <c r="TDD60" i="8"/>
  <c r="TDE60" i="8"/>
  <c r="TDF60" i="8"/>
  <c r="TDG60" i="8"/>
  <c r="TDH60" i="8"/>
  <c r="TDI60" i="8"/>
  <c r="TDJ60" i="8"/>
  <c r="TDK60" i="8"/>
  <c r="TDL60" i="8"/>
  <c r="TDM60" i="8"/>
  <c r="TDN60" i="8"/>
  <c r="TDO60" i="8"/>
  <c r="TDP60" i="8"/>
  <c r="TDQ60" i="8"/>
  <c r="TDR60" i="8"/>
  <c r="TDS60" i="8"/>
  <c r="TDT60" i="8"/>
  <c r="TDU60" i="8"/>
  <c r="TDV60" i="8"/>
  <c r="TDW60" i="8"/>
  <c r="TDX60" i="8"/>
  <c r="TDY60" i="8"/>
  <c r="TDZ60" i="8"/>
  <c r="TEA60" i="8"/>
  <c r="TEB60" i="8"/>
  <c r="TEC60" i="8"/>
  <c r="TED60" i="8"/>
  <c r="TEE60" i="8"/>
  <c r="TEF60" i="8"/>
  <c r="TEG60" i="8"/>
  <c r="TEH60" i="8"/>
  <c r="TEI60" i="8"/>
  <c r="TEJ60" i="8"/>
  <c r="TEK60" i="8"/>
  <c r="TEL60" i="8"/>
  <c r="TEM60" i="8"/>
  <c r="TEN60" i="8"/>
  <c r="TEO60" i="8"/>
  <c r="TEP60" i="8"/>
  <c r="TEQ60" i="8"/>
  <c r="TER60" i="8"/>
  <c r="TES60" i="8"/>
  <c r="TET60" i="8"/>
  <c r="TEU60" i="8"/>
  <c r="TEV60" i="8"/>
  <c r="TEW60" i="8"/>
  <c r="TEX60" i="8"/>
  <c r="TEY60" i="8"/>
  <c r="TEZ60" i="8"/>
  <c r="TFA60" i="8"/>
  <c r="TFB60" i="8"/>
  <c r="TFC60" i="8"/>
  <c r="TFD60" i="8"/>
  <c r="TFE60" i="8"/>
  <c r="TFF60" i="8"/>
  <c r="TFG60" i="8"/>
  <c r="TFH60" i="8"/>
  <c r="TFI60" i="8"/>
  <c r="TFJ60" i="8"/>
  <c r="TFK60" i="8"/>
  <c r="TFL60" i="8"/>
  <c r="TFM60" i="8"/>
  <c r="TFN60" i="8"/>
  <c r="TFO60" i="8"/>
  <c r="TFP60" i="8"/>
  <c r="TFQ60" i="8"/>
  <c r="TFR60" i="8"/>
  <c r="TFS60" i="8"/>
  <c r="TFT60" i="8"/>
  <c r="TFU60" i="8"/>
  <c r="TFV60" i="8"/>
  <c r="TFW60" i="8"/>
  <c r="TFX60" i="8"/>
  <c r="TFY60" i="8"/>
  <c r="TFZ60" i="8"/>
  <c r="TGA60" i="8"/>
  <c r="TGB60" i="8"/>
  <c r="TGC60" i="8"/>
  <c r="TGD60" i="8"/>
  <c r="TGE60" i="8"/>
  <c r="TGF60" i="8"/>
  <c r="TGG60" i="8"/>
  <c r="TGH60" i="8"/>
  <c r="TGI60" i="8"/>
  <c r="TGJ60" i="8"/>
  <c r="TGK60" i="8"/>
  <c r="TGL60" i="8"/>
  <c r="TGM60" i="8"/>
  <c r="TGN60" i="8"/>
  <c r="TGO60" i="8"/>
  <c r="TGP60" i="8"/>
  <c r="TGQ60" i="8"/>
  <c r="TGR60" i="8"/>
  <c r="TGS60" i="8"/>
  <c r="TGT60" i="8"/>
  <c r="TGU60" i="8"/>
  <c r="TGV60" i="8"/>
  <c r="TGW60" i="8"/>
  <c r="TGX60" i="8"/>
  <c r="TGY60" i="8"/>
  <c r="TGZ60" i="8"/>
  <c r="THA60" i="8"/>
  <c r="THB60" i="8"/>
  <c r="THC60" i="8"/>
  <c r="THD60" i="8"/>
  <c r="THE60" i="8"/>
  <c r="THF60" i="8"/>
  <c r="THG60" i="8"/>
  <c r="THH60" i="8"/>
  <c r="THI60" i="8"/>
  <c r="THJ60" i="8"/>
  <c r="THK60" i="8"/>
  <c r="THL60" i="8"/>
  <c r="THM60" i="8"/>
  <c r="THN60" i="8"/>
  <c r="THO60" i="8"/>
  <c r="THP60" i="8"/>
  <c r="THQ60" i="8"/>
  <c r="THR60" i="8"/>
  <c r="THS60" i="8"/>
  <c r="THT60" i="8"/>
  <c r="THU60" i="8"/>
  <c r="THV60" i="8"/>
  <c r="THW60" i="8"/>
  <c r="THX60" i="8"/>
  <c r="THY60" i="8"/>
  <c r="THZ60" i="8"/>
  <c r="TIA60" i="8"/>
  <c r="TIB60" i="8"/>
  <c r="TIC60" i="8"/>
  <c r="TID60" i="8"/>
  <c r="TIE60" i="8"/>
  <c r="TIF60" i="8"/>
  <c r="TIG60" i="8"/>
  <c r="TIH60" i="8"/>
  <c r="TII60" i="8"/>
  <c r="TIJ60" i="8"/>
  <c r="TIK60" i="8"/>
  <c r="TIL60" i="8"/>
  <c r="TIM60" i="8"/>
  <c r="TIN60" i="8"/>
  <c r="TIO60" i="8"/>
  <c r="TIP60" i="8"/>
  <c r="TIQ60" i="8"/>
  <c r="TIR60" i="8"/>
  <c r="TIS60" i="8"/>
  <c r="TIT60" i="8"/>
  <c r="TIU60" i="8"/>
  <c r="TIV60" i="8"/>
  <c r="TIW60" i="8"/>
  <c r="TIX60" i="8"/>
  <c r="TIY60" i="8"/>
  <c r="TIZ60" i="8"/>
  <c r="TJA60" i="8"/>
  <c r="TJB60" i="8"/>
  <c r="TJC60" i="8"/>
  <c r="TJD60" i="8"/>
  <c r="TJE60" i="8"/>
  <c r="TJF60" i="8"/>
  <c r="TJG60" i="8"/>
  <c r="TJH60" i="8"/>
  <c r="TJI60" i="8"/>
  <c r="TJJ60" i="8"/>
  <c r="TJK60" i="8"/>
  <c r="TJL60" i="8"/>
  <c r="TJM60" i="8"/>
  <c r="TJN60" i="8"/>
  <c r="TJO60" i="8"/>
  <c r="TJP60" i="8"/>
  <c r="TJQ60" i="8"/>
  <c r="TJR60" i="8"/>
  <c r="TJS60" i="8"/>
  <c r="TJT60" i="8"/>
  <c r="TJU60" i="8"/>
  <c r="TJV60" i="8"/>
  <c r="TJW60" i="8"/>
  <c r="TJX60" i="8"/>
  <c r="TJY60" i="8"/>
  <c r="TJZ60" i="8"/>
  <c r="TKA60" i="8"/>
  <c r="TKB60" i="8"/>
  <c r="TKC60" i="8"/>
  <c r="TKD60" i="8"/>
  <c r="TKE60" i="8"/>
  <c r="TKF60" i="8"/>
  <c r="TKG60" i="8"/>
  <c r="TKH60" i="8"/>
  <c r="TKI60" i="8"/>
  <c r="TKJ60" i="8"/>
  <c r="TKK60" i="8"/>
  <c r="TKL60" i="8"/>
  <c r="TKM60" i="8"/>
  <c r="TKN60" i="8"/>
  <c r="TKO60" i="8"/>
  <c r="TKP60" i="8"/>
  <c r="TKQ60" i="8"/>
  <c r="TKR60" i="8"/>
  <c r="TKS60" i="8"/>
  <c r="TKT60" i="8"/>
  <c r="TKU60" i="8"/>
  <c r="TKV60" i="8"/>
  <c r="TKW60" i="8"/>
  <c r="TKX60" i="8"/>
  <c r="TKY60" i="8"/>
  <c r="TKZ60" i="8"/>
  <c r="TLA60" i="8"/>
  <c r="TLB60" i="8"/>
  <c r="TLC60" i="8"/>
  <c r="TLD60" i="8"/>
  <c r="TLE60" i="8"/>
  <c r="TLF60" i="8"/>
  <c r="TLG60" i="8"/>
  <c r="TLH60" i="8"/>
  <c r="TLI60" i="8"/>
  <c r="TLJ60" i="8"/>
  <c r="TLK60" i="8"/>
  <c r="TLL60" i="8"/>
  <c r="TLM60" i="8"/>
  <c r="TLN60" i="8"/>
  <c r="TLO60" i="8"/>
  <c r="TLP60" i="8"/>
  <c r="TLQ60" i="8"/>
  <c r="TLR60" i="8"/>
  <c r="TLS60" i="8"/>
  <c r="TLT60" i="8"/>
  <c r="TLU60" i="8"/>
  <c r="TLV60" i="8"/>
  <c r="TLW60" i="8"/>
  <c r="TLX60" i="8"/>
  <c r="TLY60" i="8"/>
  <c r="TLZ60" i="8"/>
  <c r="TMA60" i="8"/>
  <c r="TMB60" i="8"/>
  <c r="TMC60" i="8"/>
  <c r="TMD60" i="8"/>
  <c r="TME60" i="8"/>
  <c r="TMF60" i="8"/>
  <c r="TMG60" i="8"/>
  <c r="TMH60" i="8"/>
  <c r="TMI60" i="8"/>
  <c r="TMJ60" i="8"/>
  <c r="TMK60" i="8"/>
  <c r="TML60" i="8"/>
  <c r="TMM60" i="8"/>
  <c r="TMN60" i="8"/>
  <c r="TMO60" i="8"/>
  <c r="TMP60" i="8"/>
  <c r="TMQ60" i="8"/>
  <c r="TMR60" i="8"/>
  <c r="TMS60" i="8"/>
  <c r="TMT60" i="8"/>
  <c r="TMU60" i="8"/>
  <c r="TMV60" i="8"/>
  <c r="TMW60" i="8"/>
  <c r="TMX60" i="8"/>
  <c r="TMY60" i="8"/>
  <c r="TMZ60" i="8"/>
  <c r="TNA60" i="8"/>
  <c r="TNB60" i="8"/>
  <c r="TNC60" i="8"/>
  <c r="TND60" i="8"/>
  <c r="TNE60" i="8"/>
  <c r="TNF60" i="8"/>
  <c r="TNG60" i="8"/>
  <c r="TNH60" i="8"/>
  <c r="TNI60" i="8"/>
  <c r="TNJ60" i="8"/>
  <c r="TNK60" i="8"/>
  <c r="TNL60" i="8"/>
  <c r="TNM60" i="8"/>
  <c r="TNN60" i="8"/>
  <c r="TNO60" i="8"/>
  <c r="TNP60" i="8"/>
  <c r="TNQ60" i="8"/>
  <c r="TNR60" i="8"/>
  <c r="TNS60" i="8"/>
  <c r="TNT60" i="8"/>
  <c r="TNU60" i="8"/>
  <c r="TNV60" i="8"/>
  <c r="TNW60" i="8"/>
  <c r="TNX60" i="8"/>
  <c r="TNY60" i="8"/>
  <c r="TNZ60" i="8"/>
  <c r="TOA60" i="8"/>
  <c r="TOB60" i="8"/>
  <c r="TOC60" i="8"/>
  <c r="TOD60" i="8"/>
  <c r="TOE60" i="8"/>
  <c r="TOF60" i="8"/>
  <c r="TOG60" i="8"/>
  <c r="TOH60" i="8"/>
  <c r="TOI60" i="8"/>
  <c r="TOJ60" i="8"/>
  <c r="TOK60" i="8"/>
  <c r="TOL60" i="8"/>
  <c r="TOM60" i="8"/>
  <c r="TON60" i="8"/>
  <c r="TOO60" i="8"/>
  <c r="TOP60" i="8"/>
  <c r="TOQ60" i="8"/>
  <c r="TOR60" i="8"/>
  <c r="TOS60" i="8"/>
  <c r="TOT60" i="8"/>
  <c r="TOU60" i="8"/>
  <c r="TOV60" i="8"/>
  <c r="TOW60" i="8"/>
  <c r="TOX60" i="8"/>
  <c r="TOY60" i="8"/>
  <c r="TOZ60" i="8"/>
  <c r="TPA60" i="8"/>
  <c r="TPB60" i="8"/>
  <c r="TPC60" i="8"/>
  <c r="TPD60" i="8"/>
  <c r="TPE60" i="8"/>
  <c r="TPF60" i="8"/>
  <c r="TPG60" i="8"/>
  <c r="TPH60" i="8"/>
  <c r="TPI60" i="8"/>
  <c r="TPJ60" i="8"/>
  <c r="TPK60" i="8"/>
  <c r="TPL60" i="8"/>
  <c r="TPM60" i="8"/>
  <c r="TPN60" i="8"/>
  <c r="TPO60" i="8"/>
  <c r="TPP60" i="8"/>
  <c r="TPQ60" i="8"/>
  <c r="TPR60" i="8"/>
  <c r="TPS60" i="8"/>
  <c r="TPT60" i="8"/>
  <c r="TPU60" i="8"/>
  <c r="TPV60" i="8"/>
  <c r="TPW60" i="8"/>
  <c r="TPX60" i="8"/>
  <c r="TPY60" i="8"/>
  <c r="TPZ60" i="8"/>
  <c r="TQA60" i="8"/>
  <c r="TQB60" i="8"/>
  <c r="TQC60" i="8"/>
  <c r="TQD60" i="8"/>
  <c r="TQE60" i="8"/>
  <c r="TQF60" i="8"/>
  <c r="TQG60" i="8"/>
  <c r="TQH60" i="8"/>
  <c r="TQI60" i="8"/>
  <c r="TQJ60" i="8"/>
  <c r="TQK60" i="8"/>
  <c r="TQL60" i="8"/>
  <c r="TQM60" i="8"/>
  <c r="TQN60" i="8"/>
  <c r="TQO60" i="8"/>
  <c r="TQP60" i="8"/>
  <c r="TQQ60" i="8"/>
  <c r="TQR60" i="8"/>
  <c r="TQS60" i="8"/>
  <c r="TQT60" i="8"/>
  <c r="TQU60" i="8"/>
  <c r="TQV60" i="8"/>
  <c r="TQW60" i="8"/>
  <c r="TQX60" i="8"/>
  <c r="TQY60" i="8"/>
  <c r="TQZ60" i="8"/>
  <c r="TRA60" i="8"/>
  <c r="TRB60" i="8"/>
  <c r="TRC60" i="8"/>
  <c r="TRD60" i="8"/>
  <c r="TRE60" i="8"/>
  <c r="TRF60" i="8"/>
  <c r="TRG60" i="8"/>
  <c r="TRH60" i="8"/>
  <c r="TRI60" i="8"/>
  <c r="TRJ60" i="8"/>
  <c r="TRK60" i="8"/>
  <c r="TRL60" i="8"/>
  <c r="TRM60" i="8"/>
  <c r="TRN60" i="8"/>
  <c r="TRO60" i="8"/>
  <c r="TRP60" i="8"/>
  <c r="TRQ60" i="8"/>
  <c r="TRR60" i="8"/>
  <c r="TRS60" i="8"/>
  <c r="TRT60" i="8"/>
  <c r="TRU60" i="8"/>
  <c r="TRV60" i="8"/>
  <c r="TRW60" i="8"/>
  <c r="TRX60" i="8"/>
  <c r="TRY60" i="8"/>
  <c r="TRZ60" i="8"/>
  <c r="TSA60" i="8"/>
  <c r="TSB60" i="8"/>
  <c r="TSC60" i="8"/>
  <c r="TSD60" i="8"/>
  <c r="TSE60" i="8"/>
  <c r="TSF60" i="8"/>
  <c r="TSG60" i="8"/>
  <c r="TSH60" i="8"/>
  <c r="TSI60" i="8"/>
  <c r="TSJ60" i="8"/>
  <c r="TSK60" i="8"/>
  <c r="TSL60" i="8"/>
  <c r="TSM60" i="8"/>
  <c r="TSN60" i="8"/>
  <c r="TSO60" i="8"/>
  <c r="TSP60" i="8"/>
  <c r="TSQ60" i="8"/>
  <c r="TSR60" i="8"/>
  <c r="TSS60" i="8"/>
  <c r="TST60" i="8"/>
  <c r="TSU60" i="8"/>
  <c r="TSV60" i="8"/>
  <c r="TSW60" i="8"/>
  <c r="TSX60" i="8"/>
  <c r="TSY60" i="8"/>
  <c r="TSZ60" i="8"/>
  <c r="TTA60" i="8"/>
  <c r="TTB60" i="8"/>
  <c r="TTC60" i="8"/>
  <c r="TTD60" i="8"/>
  <c r="TTE60" i="8"/>
  <c r="TTF60" i="8"/>
  <c r="TTG60" i="8"/>
  <c r="TTH60" i="8"/>
  <c r="TTI60" i="8"/>
  <c r="TTJ60" i="8"/>
  <c r="TTK60" i="8"/>
  <c r="TTL60" i="8"/>
  <c r="TTM60" i="8"/>
  <c r="TTN60" i="8"/>
  <c r="TTO60" i="8"/>
  <c r="TTP60" i="8"/>
  <c r="TTQ60" i="8"/>
  <c r="TTR60" i="8"/>
  <c r="TTS60" i="8"/>
  <c r="TTT60" i="8"/>
  <c r="TTU60" i="8"/>
  <c r="TTV60" i="8"/>
  <c r="TTW60" i="8"/>
  <c r="TTX60" i="8"/>
  <c r="TTY60" i="8"/>
  <c r="TTZ60" i="8"/>
  <c r="TUA60" i="8"/>
  <c r="TUB60" i="8"/>
  <c r="TUC60" i="8"/>
  <c r="TUD60" i="8"/>
  <c r="TUE60" i="8"/>
  <c r="TUF60" i="8"/>
  <c r="TUG60" i="8"/>
  <c r="TUH60" i="8"/>
  <c r="TUI60" i="8"/>
  <c r="TUJ60" i="8"/>
  <c r="TUK60" i="8"/>
  <c r="TUL60" i="8"/>
  <c r="TUM60" i="8"/>
  <c r="TUN60" i="8"/>
  <c r="TUO60" i="8"/>
  <c r="TUP60" i="8"/>
  <c r="TUQ60" i="8"/>
  <c r="TUR60" i="8"/>
  <c r="TUS60" i="8"/>
  <c r="TUT60" i="8"/>
  <c r="TUU60" i="8"/>
  <c r="TUV60" i="8"/>
  <c r="TUW60" i="8"/>
  <c r="TUX60" i="8"/>
  <c r="TUY60" i="8"/>
  <c r="TUZ60" i="8"/>
  <c r="TVA60" i="8"/>
  <c r="TVB60" i="8"/>
  <c r="TVC60" i="8"/>
  <c r="TVD60" i="8"/>
  <c r="TVE60" i="8"/>
  <c r="TVF60" i="8"/>
  <c r="TVG60" i="8"/>
  <c r="TVH60" i="8"/>
  <c r="TVI60" i="8"/>
  <c r="TVJ60" i="8"/>
  <c r="TVK60" i="8"/>
  <c r="TVL60" i="8"/>
  <c r="TVM60" i="8"/>
  <c r="TVN60" i="8"/>
  <c r="TVO60" i="8"/>
  <c r="TVP60" i="8"/>
  <c r="TVQ60" i="8"/>
  <c r="TVR60" i="8"/>
  <c r="TVS60" i="8"/>
  <c r="TVT60" i="8"/>
  <c r="TVU60" i="8"/>
  <c r="TVV60" i="8"/>
  <c r="TVW60" i="8"/>
  <c r="TVX60" i="8"/>
  <c r="TVY60" i="8"/>
  <c r="TVZ60" i="8"/>
  <c r="TWA60" i="8"/>
  <c r="TWB60" i="8"/>
  <c r="TWC60" i="8"/>
  <c r="TWD60" i="8"/>
  <c r="TWE60" i="8"/>
  <c r="TWF60" i="8"/>
  <c r="TWG60" i="8"/>
  <c r="TWH60" i="8"/>
  <c r="TWI60" i="8"/>
  <c r="TWJ60" i="8"/>
  <c r="TWK60" i="8"/>
  <c r="TWL60" i="8"/>
  <c r="TWM60" i="8"/>
  <c r="TWN60" i="8"/>
  <c r="TWO60" i="8"/>
  <c r="TWP60" i="8"/>
  <c r="TWQ60" i="8"/>
  <c r="TWR60" i="8"/>
  <c r="TWS60" i="8"/>
  <c r="TWT60" i="8"/>
  <c r="TWU60" i="8"/>
  <c r="TWV60" i="8"/>
  <c r="TWW60" i="8"/>
  <c r="TWX60" i="8"/>
  <c r="TWY60" i="8"/>
  <c r="TWZ60" i="8"/>
  <c r="TXA60" i="8"/>
  <c r="TXB60" i="8"/>
  <c r="TXC60" i="8"/>
  <c r="TXD60" i="8"/>
  <c r="TXE60" i="8"/>
  <c r="TXF60" i="8"/>
  <c r="TXG60" i="8"/>
  <c r="TXH60" i="8"/>
  <c r="TXI60" i="8"/>
  <c r="TXJ60" i="8"/>
  <c r="TXK60" i="8"/>
  <c r="TXL60" i="8"/>
  <c r="TXM60" i="8"/>
  <c r="TXN60" i="8"/>
  <c r="TXO60" i="8"/>
  <c r="TXP60" i="8"/>
  <c r="TXQ60" i="8"/>
  <c r="TXR60" i="8"/>
  <c r="TXS60" i="8"/>
  <c r="TXT60" i="8"/>
  <c r="TXU60" i="8"/>
  <c r="TXV60" i="8"/>
  <c r="TXW60" i="8"/>
  <c r="TXX60" i="8"/>
  <c r="TXY60" i="8"/>
  <c r="TXZ60" i="8"/>
  <c r="TYA60" i="8"/>
  <c r="TYB60" i="8"/>
  <c r="TYC60" i="8"/>
  <c r="TYD60" i="8"/>
  <c r="TYE60" i="8"/>
  <c r="TYF60" i="8"/>
  <c r="TYG60" i="8"/>
  <c r="TYH60" i="8"/>
  <c r="TYI60" i="8"/>
  <c r="TYJ60" i="8"/>
  <c r="TYK60" i="8"/>
  <c r="TYL60" i="8"/>
  <c r="TYM60" i="8"/>
  <c r="TYN60" i="8"/>
  <c r="TYO60" i="8"/>
  <c r="TYP60" i="8"/>
  <c r="TYQ60" i="8"/>
  <c r="TYR60" i="8"/>
  <c r="TYS60" i="8"/>
  <c r="TYT60" i="8"/>
  <c r="TYU60" i="8"/>
  <c r="TYV60" i="8"/>
  <c r="TYW60" i="8"/>
  <c r="TYX60" i="8"/>
  <c r="TYY60" i="8"/>
  <c r="TYZ60" i="8"/>
  <c r="TZA60" i="8"/>
  <c r="TZB60" i="8"/>
  <c r="TZC60" i="8"/>
  <c r="TZD60" i="8"/>
  <c r="TZE60" i="8"/>
  <c r="TZF60" i="8"/>
  <c r="TZG60" i="8"/>
  <c r="TZH60" i="8"/>
  <c r="TZI60" i="8"/>
  <c r="TZJ60" i="8"/>
  <c r="TZK60" i="8"/>
  <c r="TZL60" i="8"/>
  <c r="TZM60" i="8"/>
  <c r="TZN60" i="8"/>
  <c r="TZO60" i="8"/>
  <c r="TZP60" i="8"/>
  <c r="TZQ60" i="8"/>
  <c r="TZR60" i="8"/>
  <c r="TZS60" i="8"/>
  <c r="TZT60" i="8"/>
  <c r="TZU60" i="8"/>
  <c r="TZV60" i="8"/>
  <c r="TZW60" i="8"/>
  <c r="TZX60" i="8"/>
  <c r="TZY60" i="8"/>
  <c r="TZZ60" i="8"/>
  <c r="UAA60" i="8"/>
  <c r="UAB60" i="8"/>
  <c r="UAC60" i="8"/>
  <c r="UAD60" i="8"/>
  <c r="UAE60" i="8"/>
  <c r="UAF60" i="8"/>
  <c r="UAG60" i="8"/>
  <c r="UAH60" i="8"/>
  <c r="UAI60" i="8"/>
  <c r="UAJ60" i="8"/>
  <c r="UAK60" i="8"/>
  <c r="UAL60" i="8"/>
  <c r="UAM60" i="8"/>
  <c r="UAN60" i="8"/>
  <c r="UAO60" i="8"/>
  <c r="UAP60" i="8"/>
  <c r="UAQ60" i="8"/>
  <c r="UAR60" i="8"/>
  <c r="UAS60" i="8"/>
  <c r="UAT60" i="8"/>
  <c r="UAU60" i="8"/>
  <c r="UAV60" i="8"/>
  <c r="UAW60" i="8"/>
  <c r="UAX60" i="8"/>
  <c r="UAY60" i="8"/>
  <c r="UAZ60" i="8"/>
  <c r="UBA60" i="8"/>
  <c r="UBB60" i="8"/>
  <c r="UBC60" i="8"/>
  <c r="UBD60" i="8"/>
  <c r="UBE60" i="8"/>
  <c r="UBF60" i="8"/>
  <c r="UBG60" i="8"/>
  <c r="UBH60" i="8"/>
  <c r="UBI60" i="8"/>
  <c r="UBJ60" i="8"/>
  <c r="UBK60" i="8"/>
  <c r="UBL60" i="8"/>
  <c r="UBM60" i="8"/>
  <c r="UBN60" i="8"/>
  <c r="UBO60" i="8"/>
  <c r="UBP60" i="8"/>
  <c r="UBQ60" i="8"/>
  <c r="UBR60" i="8"/>
  <c r="UBS60" i="8"/>
  <c r="UBT60" i="8"/>
  <c r="UBU60" i="8"/>
  <c r="UBV60" i="8"/>
  <c r="UBW60" i="8"/>
  <c r="UBX60" i="8"/>
  <c r="UBY60" i="8"/>
  <c r="UBZ60" i="8"/>
  <c r="UCA60" i="8"/>
  <c r="UCB60" i="8"/>
  <c r="UCC60" i="8"/>
  <c r="UCD60" i="8"/>
  <c r="UCE60" i="8"/>
  <c r="UCF60" i="8"/>
  <c r="UCG60" i="8"/>
  <c r="UCH60" i="8"/>
  <c r="UCI60" i="8"/>
  <c r="UCJ60" i="8"/>
  <c r="UCK60" i="8"/>
  <c r="UCL60" i="8"/>
  <c r="UCM60" i="8"/>
  <c r="UCN60" i="8"/>
  <c r="UCO60" i="8"/>
  <c r="UCP60" i="8"/>
  <c r="UCQ60" i="8"/>
  <c r="UCR60" i="8"/>
  <c r="UCS60" i="8"/>
  <c r="UCT60" i="8"/>
  <c r="UCU60" i="8"/>
  <c r="UCV60" i="8"/>
  <c r="UCW60" i="8"/>
  <c r="UCX60" i="8"/>
  <c r="UCY60" i="8"/>
  <c r="UCZ60" i="8"/>
  <c r="UDA60" i="8"/>
  <c r="UDB60" i="8"/>
  <c r="UDC60" i="8"/>
  <c r="UDD60" i="8"/>
  <c r="UDE60" i="8"/>
  <c r="UDF60" i="8"/>
  <c r="UDG60" i="8"/>
  <c r="UDH60" i="8"/>
  <c r="UDI60" i="8"/>
  <c r="UDJ60" i="8"/>
  <c r="UDK60" i="8"/>
  <c r="UDL60" i="8"/>
  <c r="UDM60" i="8"/>
  <c r="UDN60" i="8"/>
  <c r="UDO60" i="8"/>
  <c r="UDP60" i="8"/>
  <c r="UDQ60" i="8"/>
  <c r="UDR60" i="8"/>
  <c r="UDS60" i="8"/>
  <c r="UDT60" i="8"/>
  <c r="UDU60" i="8"/>
  <c r="UDV60" i="8"/>
  <c r="UDW60" i="8"/>
  <c r="UDX60" i="8"/>
  <c r="UDY60" i="8"/>
  <c r="UDZ60" i="8"/>
  <c r="UEA60" i="8"/>
  <c r="UEB60" i="8"/>
  <c r="UEC60" i="8"/>
  <c r="UED60" i="8"/>
  <c r="UEE60" i="8"/>
  <c r="UEF60" i="8"/>
  <c r="UEG60" i="8"/>
  <c r="UEH60" i="8"/>
  <c r="UEI60" i="8"/>
  <c r="UEJ60" i="8"/>
  <c r="UEK60" i="8"/>
  <c r="UEL60" i="8"/>
  <c r="UEM60" i="8"/>
  <c r="UEN60" i="8"/>
  <c r="UEO60" i="8"/>
  <c r="UEP60" i="8"/>
  <c r="UEQ60" i="8"/>
  <c r="UER60" i="8"/>
  <c r="UES60" i="8"/>
  <c r="UET60" i="8"/>
  <c r="UEU60" i="8"/>
  <c r="UEV60" i="8"/>
  <c r="UEW60" i="8"/>
  <c r="UEX60" i="8"/>
  <c r="UEY60" i="8"/>
  <c r="UEZ60" i="8"/>
  <c r="UFA60" i="8"/>
  <c r="UFB60" i="8"/>
  <c r="UFC60" i="8"/>
  <c r="UFD60" i="8"/>
  <c r="UFE60" i="8"/>
  <c r="UFF60" i="8"/>
  <c r="UFG60" i="8"/>
  <c r="UFH60" i="8"/>
  <c r="UFI60" i="8"/>
  <c r="UFJ60" i="8"/>
  <c r="UFK60" i="8"/>
  <c r="UFL60" i="8"/>
  <c r="UFM60" i="8"/>
  <c r="UFN60" i="8"/>
  <c r="UFO60" i="8"/>
  <c r="UFP60" i="8"/>
  <c r="UFQ60" i="8"/>
  <c r="UFR60" i="8"/>
  <c r="UFS60" i="8"/>
  <c r="UFT60" i="8"/>
  <c r="UFU60" i="8"/>
  <c r="UFV60" i="8"/>
  <c r="UFW60" i="8"/>
  <c r="UFX60" i="8"/>
  <c r="UFY60" i="8"/>
  <c r="UFZ60" i="8"/>
  <c r="UGA60" i="8"/>
  <c r="UGB60" i="8"/>
  <c r="UGC60" i="8"/>
  <c r="UGD60" i="8"/>
  <c r="UGE60" i="8"/>
  <c r="UGF60" i="8"/>
  <c r="UGG60" i="8"/>
  <c r="UGH60" i="8"/>
  <c r="UGI60" i="8"/>
  <c r="UGJ60" i="8"/>
  <c r="UGK60" i="8"/>
  <c r="UGL60" i="8"/>
  <c r="UGM60" i="8"/>
  <c r="UGN60" i="8"/>
  <c r="UGO60" i="8"/>
  <c r="UGP60" i="8"/>
  <c r="UGQ60" i="8"/>
  <c r="UGR60" i="8"/>
  <c r="UGS60" i="8"/>
  <c r="UGT60" i="8"/>
  <c r="UGU60" i="8"/>
  <c r="UGV60" i="8"/>
  <c r="UGW60" i="8"/>
  <c r="UGX60" i="8"/>
  <c r="UGY60" i="8"/>
  <c r="UGZ60" i="8"/>
  <c r="UHA60" i="8"/>
  <c r="UHB60" i="8"/>
  <c r="UHC60" i="8"/>
  <c r="UHD60" i="8"/>
  <c r="UHE60" i="8"/>
  <c r="UHF60" i="8"/>
  <c r="UHG60" i="8"/>
  <c r="UHH60" i="8"/>
  <c r="UHI60" i="8"/>
  <c r="UHJ60" i="8"/>
  <c r="UHK60" i="8"/>
  <c r="UHL60" i="8"/>
  <c r="UHM60" i="8"/>
  <c r="UHN60" i="8"/>
  <c r="UHO60" i="8"/>
  <c r="UHP60" i="8"/>
  <c r="UHQ60" i="8"/>
  <c r="UHR60" i="8"/>
  <c r="UHS60" i="8"/>
  <c r="UHT60" i="8"/>
  <c r="UHU60" i="8"/>
  <c r="UHV60" i="8"/>
  <c r="UHW60" i="8"/>
  <c r="UHX60" i="8"/>
  <c r="UHY60" i="8"/>
  <c r="UHZ60" i="8"/>
  <c r="UIA60" i="8"/>
  <c r="UIB60" i="8"/>
  <c r="UIC60" i="8"/>
  <c r="UID60" i="8"/>
  <c r="UIE60" i="8"/>
  <c r="UIF60" i="8"/>
  <c r="UIG60" i="8"/>
  <c r="UIH60" i="8"/>
  <c r="UII60" i="8"/>
  <c r="UIJ60" i="8"/>
  <c r="UIK60" i="8"/>
  <c r="UIL60" i="8"/>
  <c r="UIM60" i="8"/>
  <c r="UIN60" i="8"/>
  <c r="UIO60" i="8"/>
  <c r="UIP60" i="8"/>
  <c r="UIQ60" i="8"/>
  <c r="UIR60" i="8"/>
  <c r="UIS60" i="8"/>
  <c r="UIT60" i="8"/>
  <c r="UIU60" i="8"/>
  <c r="UIV60" i="8"/>
  <c r="UIW60" i="8"/>
  <c r="UIX60" i="8"/>
  <c r="UIY60" i="8"/>
  <c r="UIZ60" i="8"/>
  <c r="UJA60" i="8"/>
  <c r="UJB60" i="8"/>
  <c r="UJC60" i="8"/>
  <c r="UJD60" i="8"/>
  <c r="UJE60" i="8"/>
  <c r="UJF60" i="8"/>
  <c r="UJG60" i="8"/>
  <c r="UJH60" i="8"/>
  <c r="UJI60" i="8"/>
  <c r="UJJ60" i="8"/>
  <c r="UJK60" i="8"/>
  <c r="UJL60" i="8"/>
  <c r="UJM60" i="8"/>
  <c r="UJN60" i="8"/>
  <c r="UJO60" i="8"/>
  <c r="UJP60" i="8"/>
  <c r="UJQ60" i="8"/>
  <c r="UJR60" i="8"/>
  <c r="UJS60" i="8"/>
  <c r="UJT60" i="8"/>
  <c r="UJU60" i="8"/>
  <c r="UJV60" i="8"/>
  <c r="UJW60" i="8"/>
  <c r="UJX60" i="8"/>
  <c r="UJY60" i="8"/>
  <c r="UJZ60" i="8"/>
  <c r="UKA60" i="8"/>
  <c r="UKB60" i="8"/>
  <c r="UKC60" i="8"/>
  <c r="UKD60" i="8"/>
  <c r="UKE60" i="8"/>
  <c r="UKF60" i="8"/>
  <c r="UKG60" i="8"/>
  <c r="UKH60" i="8"/>
  <c r="UKI60" i="8"/>
  <c r="UKJ60" i="8"/>
  <c r="UKK60" i="8"/>
  <c r="UKL60" i="8"/>
  <c r="UKM60" i="8"/>
  <c r="UKN60" i="8"/>
  <c r="UKO60" i="8"/>
  <c r="UKP60" i="8"/>
  <c r="UKQ60" i="8"/>
  <c r="UKR60" i="8"/>
  <c r="UKS60" i="8"/>
  <c r="UKT60" i="8"/>
  <c r="UKU60" i="8"/>
  <c r="UKV60" i="8"/>
  <c r="UKW60" i="8"/>
  <c r="UKX60" i="8"/>
  <c r="UKY60" i="8"/>
  <c r="UKZ60" i="8"/>
  <c r="ULA60" i="8"/>
  <c r="ULB60" i="8"/>
  <c r="ULC60" i="8"/>
  <c r="ULD60" i="8"/>
  <c r="ULE60" i="8"/>
  <c r="ULF60" i="8"/>
  <c r="ULG60" i="8"/>
  <c r="ULH60" i="8"/>
  <c r="ULI60" i="8"/>
  <c r="ULJ60" i="8"/>
  <c r="ULK60" i="8"/>
  <c r="ULL60" i="8"/>
  <c r="ULM60" i="8"/>
  <c r="ULN60" i="8"/>
  <c r="ULO60" i="8"/>
  <c r="ULP60" i="8"/>
  <c r="ULQ60" i="8"/>
  <c r="ULR60" i="8"/>
  <c r="ULS60" i="8"/>
  <c r="ULT60" i="8"/>
  <c r="ULU60" i="8"/>
  <c r="ULV60" i="8"/>
  <c r="ULW60" i="8"/>
  <c r="ULX60" i="8"/>
  <c r="ULY60" i="8"/>
  <c r="ULZ60" i="8"/>
  <c r="UMA60" i="8"/>
  <c r="UMB60" i="8"/>
  <c r="UMC60" i="8"/>
  <c r="UMD60" i="8"/>
  <c r="UME60" i="8"/>
  <c r="UMF60" i="8"/>
  <c r="UMG60" i="8"/>
  <c r="UMH60" i="8"/>
  <c r="UMI60" i="8"/>
  <c r="UMJ60" i="8"/>
  <c r="UMK60" i="8"/>
  <c r="UML60" i="8"/>
  <c r="UMM60" i="8"/>
  <c r="UMN60" i="8"/>
  <c r="UMO60" i="8"/>
  <c r="UMP60" i="8"/>
  <c r="UMQ60" i="8"/>
  <c r="UMR60" i="8"/>
  <c r="UMS60" i="8"/>
  <c r="UMT60" i="8"/>
  <c r="UMU60" i="8"/>
  <c r="UMV60" i="8"/>
  <c r="UMW60" i="8"/>
  <c r="UMX60" i="8"/>
  <c r="UMY60" i="8"/>
  <c r="UMZ60" i="8"/>
  <c r="UNA60" i="8"/>
  <c r="UNB60" i="8"/>
  <c r="UNC60" i="8"/>
  <c r="UND60" i="8"/>
  <c r="UNE60" i="8"/>
  <c r="UNF60" i="8"/>
  <c r="UNG60" i="8"/>
  <c r="UNH60" i="8"/>
  <c r="UNI60" i="8"/>
  <c r="UNJ60" i="8"/>
  <c r="UNK60" i="8"/>
  <c r="UNL60" i="8"/>
  <c r="UNM60" i="8"/>
  <c r="UNN60" i="8"/>
  <c r="UNO60" i="8"/>
  <c r="UNP60" i="8"/>
  <c r="UNQ60" i="8"/>
  <c r="UNR60" i="8"/>
  <c r="UNS60" i="8"/>
  <c r="UNT60" i="8"/>
  <c r="UNU60" i="8"/>
  <c r="UNV60" i="8"/>
  <c r="UNW60" i="8"/>
  <c r="UNX60" i="8"/>
  <c r="UNY60" i="8"/>
  <c r="UNZ60" i="8"/>
  <c r="UOA60" i="8"/>
  <c r="UOB60" i="8"/>
  <c r="UOC60" i="8"/>
  <c r="UOD60" i="8"/>
  <c r="UOE60" i="8"/>
  <c r="UOF60" i="8"/>
  <c r="UOG60" i="8"/>
  <c r="UOH60" i="8"/>
  <c r="UOI60" i="8"/>
  <c r="UOJ60" i="8"/>
  <c r="UOK60" i="8"/>
  <c r="UOL60" i="8"/>
  <c r="UOM60" i="8"/>
  <c r="UON60" i="8"/>
  <c r="UOO60" i="8"/>
  <c r="UOP60" i="8"/>
  <c r="UOQ60" i="8"/>
  <c r="UOR60" i="8"/>
  <c r="UOS60" i="8"/>
  <c r="UOT60" i="8"/>
  <c r="UOU60" i="8"/>
  <c r="UOV60" i="8"/>
  <c r="UOW60" i="8"/>
  <c r="UOX60" i="8"/>
  <c r="UOY60" i="8"/>
  <c r="UOZ60" i="8"/>
  <c r="UPA60" i="8"/>
  <c r="UPB60" i="8"/>
  <c r="UPC60" i="8"/>
  <c r="UPD60" i="8"/>
  <c r="UPE60" i="8"/>
  <c r="UPF60" i="8"/>
  <c r="UPG60" i="8"/>
  <c r="UPH60" i="8"/>
  <c r="UPI60" i="8"/>
  <c r="UPJ60" i="8"/>
  <c r="UPK60" i="8"/>
  <c r="UPL60" i="8"/>
  <c r="UPM60" i="8"/>
  <c r="UPN60" i="8"/>
  <c r="UPO60" i="8"/>
  <c r="UPP60" i="8"/>
  <c r="UPQ60" i="8"/>
  <c r="UPR60" i="8"/>
  <c r="UPS60" i="8"/>
  <c r="UPT60" i="8"/>
  <c r="UPU60" i="8"/>
  <c r="UPV60" i="8"/>
  <c r="UPW60" i="8"/>
  <c r="UPX60" i="8"/>
  <c r="UPY60" i="8"/>
  <c r="UPZ60" i="8"/>
  <c r="UQA60" i="8"/>
  <c r="UQB60" i="8"/>
  <c r="UQC60" i="8"/>
  <c r="UQD60" i="8"/>
  <c r="UQE60" i="8"/>
  <c r="UQF60" i="8"/>
  <c r="UQG60" i="8"/>
  <c r="UQH60" i="8"/>
  <c r="UQI60" i="8"/>
  <c r="UQJ60" i="8"/>
  <c r="UQK60" i="8"/>
  <c r="UQL60" i="8"/>
  <c r="UQM60" i="8"/>
  <c r="UQN60" i="8"/>
  <c r="UQO60" i="8"/>
  <c r="UQP60" i="8"/>
  <c r="UQQ60" i="8"/>
  <c r="UQR60" i="8"/>
  <c r="UQS60" i="8"/>
  <c r="UQT60" i="8"/>
  <c r="UQU60" i="8"/>
  <c r="UQV60" i="8"/>
  <c r="UQW60" i="8"/>
  <c r="UQX60" i="8"/>
  <c r="UQY60" i="8"/>
  <c r="UQZ60" i="8"/>
  <c r="URA60" i="8"/>
  <c r="URB60" i="8"/>
  <c r="URC60" i="8"/>
  <c r="URD60" i="8"/>
  <c r="URE60" i="8"/>
  <c r="URF60" i="8"/>
  <c r="URG60" i="8"/>
  <c r="URH60" i="8"/>
  <c r="URI60" i="8"/>
  <c r="URJ60" i="8"/>
  <c r="URK60" i="8"/>
  <c r="URL60" i="8"/>
  <c r="URM60" i="8"/>
  <c r="URN60" i="8"/>
  <c r="URO60" i="8"/>
  <c r="URP60" i="8"/>
  <c r="URQ60" i="8"/>
  <c r="URR60" i="8"/>
  <c r="URS60" i="8"/>
  <c r="URT60" i="8"/>
  <c r="URU60" i="8"/>
  <c r="URV60" i="8"/>
  <c r="URW60" i="8"/>
  <c r="URX60" i="8"/>
  <c r="URY60" i="8"/>
  <c r="URZ60" i="8"/>
  <c r="USA60" i="8"/>
  <c r="USB60" i="8"/>
  <c r="USC60" i="8"/>
  <c r="USD60" i="8"/>
  <c r="USE60" i="8"/>
  <c r="USF60" i="8"/>
  <c r="USG60" i="8"/>
  <c r="USH60" i="8"/>
  <c r="USI60" i="8"/>
  <c r="USJ60" i="8"/>
  <c r="USK60" i="8"/>
  <c r="USL60" i="8"/>
  <c r="USM60" i="8"/>
  <c r="USN60" i="8"/>
  <c r="USO60" i="8"/>
  <c r="USP60" i="8"/>
  <c r="USQ60" i="8"/>
  <c r="USR60" i="8"/>
  <c r="USS60" i="8"/>
  <c r="UST60" i="8"/>
  <c r="USU60" i="8"/>
  <c r="USV60" i="8"/>
  <c r="USW60" i="8"/>
  <c r="USX60" i="8"/>
  <c r="USY60" i="8"/>
  <c r="USZ60" i="8"/>
  <c r="UTA60" i="8"/>
  <c r="UTB60" i="8"/>
  <c r="UTC60" i="8"/>
  <c r="UTD60" i="8"/>
  <c r="UTE60" i="8"/>
  <c r="UTF60" i="8"/>
  <c r="UTG60" i="8"/>
  <c r="UTH60" i="8"/>
  <c r="UTI60" i="8"/>
  <c r="UTJ60" i="8"/>
  <c r="UTK60" i="8"/>
  <c r="UTL60" i="8"/>
  <c r="UTM60" i="8"/>
  <c r="UTN60" i="8"/>
  <c r="UTO60" i="8"/>
  <c r="UTP60" i="8"/>
  <c r="UTQ60" i="8"/>
  <c r="UTR60" i="8"/>
  <c r="UTS60" i="8"/>
  <c r="UTT60" i="8"/>
  <c r="UTU60" i="8"/>
  <c r="UTV60" i="8"/>
  <c r="UTW60" i="8"/>
  <c r="UTX60" i="8"/>
  <c r="UTY60" i="8"/>
  <c r="UTZ60" i="8"/>
  <c r="UUA60" i="8"/>
  <c r="UUB60" i="8"/>
  <c r="UUC60" i="8"/>
  <c r="UUD60" i="8"/>
  <c r="UUE60" i="8"/>
  <c r="UUF60" i="8"/>
  <c r="UUG60" i="8"/>
  <c r="UUH60" i="8"/>
  <c r="UUI60" i="8"/>
  <c r="UUJ60" i="8"/>
  <c r="UUK60" i="8"/>
  <c r="UUL60" i="8"/>
  <c r="UUM60" i="8"/>
  <c r="UUN60" i="8"/>
  <c r="UUO60" i="8"/>
  <c r="UUP60" i="8"/>
  <c r="UUQ60" i="8"/>
  <c r="UUR60" i="8"/>
  <c r="UUS60" i="8"/>
  <c r="UUT60" i="8"/>
  <c r="UUU60" i="8"/>
  <c r="UUV60" i="8"/>
  <c r="UUW60" i="8"/>
  <c r="UUX60" i="8"/>
  <c r="UUY60" i="8"/>
  <c r="UUZ60" i="8"/>
  <c r="UVA60" i="8"/>
  <c r="UVB60" i="8"/>
  <c r="UVC60" i="8"/>
  <c r="UVD60" i="8"/>
  <c r="UVE60" i="8"/>
  <c r="UVF60" i="8"/>
  <c r="UVG60" i="8"/>
  <c r="UVH60" i="8"/>
  <c r="UVI60" i="8"/>
  <c r="UVJ60" i="8"/>
  <c r="UVK60" i="8"/>
  <c r="UVL60" i="8"/>
  <c r="UVM60" i="8"/>
  <c r="UVN60" i="8"/>
  <c r="UVO60" i="8"/>
  <c r="UVP60" i="8"/>
  <c r="UVQ60" i="8"/>
  <c r="UVR60" i="8"/>
  <c r="UVS60" i="8"/>
  <c r="UVT60" i="8"/>
  <c r="UVU60" i="8"/>
  <c r="UVV60" i="8"/>
  <c r="UVW60" i="8"/>
  <c r="UVX60" i="8"/>
  <c r="UVY60" i="8"/>
  <c r="UVZ60" i="8"/>
  <c r="UWA60" i="8"/>
  <c r="UWB60" i="8"/>
  <c r="UWC60" i="8"/>
  <c r="UWD60" i="8"/>
  <c r="UWE60" i="8"/>
  <c r="UWF60" i="8"/>
  <c r="UWG60" i="8"/>
  <c r="UWH60" i="8"/>
  <c r="UWI60" i="8"/>
  <c r="UWJ60" i="8"/>
  <c r="UWK60" i="8"/>
  <c r="UWL60" i="8"/>
  <c r="UWM60" i="8"/>
  <c r="UWN60" i="8"/>
  <c r="UWO60" i="8"/>
  <c r="UWP60" i="8"/>
  <c r="UWQ60" i="8"/>
  <c r="UWR60" i="8"/>
  <c r="UWS60" i="8"/>
  <c r="UWT60" i="8"/>
  <c r="UWU60" i="8"/>
  <c r="UWV60" i="8"/>
  <c r="UWW60" i="8"/>
  <c r="UWX60" i="8"/>
  <c r="UWY60" i="8"/>
  <c r="UWZ60" i="8"/>
  <c r="UXA60" i="8"/>
  <c r="UXB60" i="8"/>
  <c r="UXC60" i="8"/>
  <c r="UXD60" i="8"/>
  <c r="UXE60" i="8"/>
  <c r="UXF60" i="8"/>
  <c r="UXG60" i="8"/>
  <c r="UXH60" i="8"/>
  <c r="UXI60" i="8"/>
  <c r="UXJ60" i="8"/>
  <c r="UXK60" i="8"/>
  <c r="UXL60" i="8"/>
  <c r="UXM60" i="8"/>
  <c r="UXN60" i="8"/>
  <c r="UXO60" i="8"/>
  <c r="UXP60" i="8"/>
  <c r="UXQ60" i="8"/>
  <c r="UXR60" i="8"/>
  <c r="UXS60" i="8"/>
  <c r="UXT60" i="8"/>
  <c r="UXU60" i="8"/>
  <c r="UXV60" i="8"/>
  <c r="UXW60" i="8"/>
  <c r="UXX60" i="8"/>
  <c r="UXY60" i="8"/>
  <c r="UXZ60" i="8"/>
  <c r="UYA60" i="8"/>
  <c r="UYB60" i="8"/>
  <c r="UYC60" i="8"/>
  <c r="UYD60" i="8"/>
  <c r="UYE60" i="8"/>
  <c r="UYF60" i="8"/>
  <c r="UYG60" i="8"/>
  <c r="UYH60" i="8"/>
  <c r="UYI60" i="8"/>
  <c r="UYJ60" i="8"/>
  <c r="UYK60" i="8"/>
  <c r="UYL60" i="8"/>
  <c r="UYM60" i="8"/>
  <c r="UYN60" i="8"/>
  <c r="UYO60" i="8"/>
  <c r="UYP60" i="8"/>
  <c r="UYQ60" i="8"/>
  <c r="UYR60" i="8"/>
  <c r="UYS60" i="8"/>
  <c r="UYT60" i="8"/>
  <c r="UYU60" i="8"/>
  <c r="UYV60" i="8"/>
  <c r="UYW60" i="8"/>
  <c r="UYX60" i="8"/>
  <c r="UYY60" i="8"/>
  <c r="UYZ60" i="8"/>
  <c r="UZA60" i="8"/>
  <c r="UZB60" i="8"/>
  <c r="UZC60" i="8"/>
  <c r="UZD60" i="8"/>
  <c r="UZE60" i="8"/>
  <c r="UZF60" i="8"/>
  <c r="UZG60" i="8"/>
  <c r="UZH60" i="8"/>
  <c r="UZI60" i="8"/>
  <c r="UZJ60" i="8"/>
  <c r="UZK60" i="8"/>
  <c r="UZL60" i="8"/>
  <c r="UZM60" i="8"/>
  <c r="UZN60" i="8"/>
  <c r="UZO60" i="8"/>
  <c r="UZP60" i="8"/>
  <c r="UZQ60" i="8"/>
  <c r="UZR60" i="8"/>
  <c r="UZS60" i="8"/>
  <c r="UZT60" i="8"/>
  <c r="UZU60" i="8"/>
  <c r="UZV60" i="8"/>
  <c r="UZW60" i="8"/>
  <c r="UZX60" i="8"/>
  <c r="UZY60" i="8"/>
  <c r="UZZ60" i="8"/>
  <c r="VAA60" i="8"/>
  <c r="VAB60" i="8"/>
  <c r="VAC60" i="8"/>
  <c r="VAD60" i="8"/>
  <c r="VAE60" i="8"/>
  <c r="VAF60" i="8"/>
  <c r="VAG60" i="8"/>
  <c r="VAH60" i="8"/>
  <c r="VAI60" i="8"/>
  <c r="VAJ60" i="8"/>
  <c r="VAK60" i="8"/>
  <c r="VAL60" i="8"/>
  <c r="VAM60" i="8"/>
  <c r="VAN60" i="8"/>
  <c r="VAO60" i="8"/>
  <c r="VAP60" i="8"/>
  <c r="VAQ60" i="8"/>
  <c r="VAR60" i="8"/>
  <c r="VAS60" i="8"/>
  <c r="VAT60" i="8"/>
  <c r="VAU60" i="8"/>
  <c r="VAV60" i="8"/>
  <c r="VAW60" i="8"/>
  <c r="VAX60" i="8"/>
  <c r="VAY60" i="8"/>
  <c r="VAZ60" i="8"/>
  <c r="VBA60" i="8"/>
  <c r="VBB60" i="8"/>
  <c r="VBC60" i="8"/>
  <c r="VBD60" i="8"/>
  <c r="VBE60" i="8"/>
  <c r="VBF60" i="8"/>
  <c r="VBG60" i="8"/>
  <c r="VBH60" i="8"/>
  <c r="VBI60" i="8"/>
  <c r="VBJ60" i="8"/>
  <c r="VBK60" i="8"/>
  <c r="VBL60" i="8"/>
  <c r="VBM60" i="8"/>
  <c r="VBN60" i="8"/>
  <c r="VBO60" i="8"/>
  <c r="VBP60" i="8"/>
  <c r="VBQ60" i="8"/>
  <c r="VBR60" i="8"/>
  <c r="VBS60" i="8"/>
  <c r="VBT60" i="8"/>
  <c r="VBU60" i="8"/>
  <c r="VBV60" i="8"/>
  <c r="VBW60" i="8"/>
  <c r="VBX60" i="8"/>
  <c r="VBY60" i="8"/>
  <c r="VBZ60" i="8"/>
  <c r="VCA60" i="8"/>
  <c r="VCB60" i="8"/>
  <c r="VCC60" i="8"/>
  <c r="VCD60" i="8"/>
  <c r="VCE60" i="8"/>
  <c r="VCF60" i="8"/>
  <c r="VCG60" i="8"/>
  <c r="VCH60" i="8"/>
  <c r="VCI60" i="8"/>
  <c r="VCJ60" i="8"/>
  <c r="VCK60" i="8"/>
  <c r="VCL60" i="8"/>
  <c r="VCM60" i="8"/>
  <c r="VCN60" i="8"/>
  <c r="VCO60" i="8"/>
  <c r="VCP60" i="8"/>
  <c r="VCQ60" i="8"/>
  <c r="VCR60" i="8"/>
  <c r="VCS60" i="8"/>
  <c r="VCT60" i="8"/>
  <c r="VCU60" i="8"/>
  <c r="VCV60" i="8"/>
  <c r="VCW60" i="8"/>
  <c r="VCX60" i="8"/>
  <c r="VCY60" i="8"/>
  <c r="VCZ60" i="8"/>
  <c r="VDA60" i="8"/>
  <c r="VDB60" i="8"/>
  <c r="VDC60" i="8"/>
  <c r="VDD60" i="8"/>
  <c r="VDE60" i="8"/>
  <c r="VDF60" i="8"/>
  <c r="VDG60" i="8"/>
  <c r="VDH60" i="8"/>
  <c r="VDI60" i="8"/>
  <c r="VDJ60" i="8"/>
  <c r="VDK60" i="8"/>
  <c r="VDL60" i="8"/>
  <c r="VDM60" i="8"/>
  <c r="VDN60" i="8"/>
  <c r="VDO60" i="8"/>
  <c r="VDP60" i="8"/>
  <c r="VDQ60" i="8"/>
  <c r="VDR60" i="8"/>
  <c r="VDS60" i="8"/>
  <c r="VDT60" i="8"/>
  <c r="VDU60" i="8"/>
  <c r="VDV60" i="8"/>
  <c r="VDW60" i="8"/>
  <c r="VDX60" i="8"/>
  <c r="VDY60" i="8"/>
  <c r="VDZ60" i="8"/>
  <c r="VEA60" i="8"/>
  <c r="VEB60" i="8"/>
  <c r="VEC60" i="8"/>
  <c r="VED60" i="8"/>
  <c r="VEE60" i="8"/>
  <c r="VEF60" i="8"/>
  <c r="VEG60" i="8"/>
  <c r="VEH60" i="8"/>
  <c r="VEI60" i="8"/>
  <c r="VEJ60" i="8"/>
  <c r="VEK60" i="8"/>
  <c r="VEL60" i="8"/>
  <c r="VEM60" i="8"/>
  <c r="VEN60" i="8"/>
  <c r="VEO60" i="8"/>
  <c r="VEP60" i="8"/>
  <c r="VEQ60" i="8"/>
  <c r="VER60" i="8"/>
  <c r="VES60" i="8"/>
  <c r="VET60" i="8"/>
  <c r="VEU60" i="8"/>
  <c r="VEV60" i="8"/>
  <c r="VEW60" i="8"/>
  <c r="VEX60" i="8"/>
  <c r="VEY60" i="8"/>
  <c r="VEZ60" i="8"/>
  <c r="VFA60" i="8"/>
  <c r="VFB60" i="8"/>
  <c r="VFC60" i="8"/>
  <c r="VFD60" i="8"/>
  <c r="VFE60" i="8"/>
  <c r="VFF60" i="8"/>
  <c r="VFG60" i="8"/>
  <c r="VFH60" i="8"/>
  <c r="VFI60" i="8"/>
  <c r="VFJ60" i="8"/>
  <c r="VFK60" i="8"/>
  <c r="VFL60" i="8"/>
  <c r="VFM60" i="8"/>
  <c r="VFN60" i="8"/>
  <c r="VFO60" i="8"/>
  <c r="VFP60" i="8"/>
  <c r="VFQ60" i="8"/>
  <c r="VFR60" i="8"/>
  <c r="VFS60" i="8"/>
  <c r="VFT60" i="8"/>
  <c r="VFU60" i="8"/>
  <c r="VFV60" i="8"/>
  <c r="VFW60" i="8"/>
  <c r="VFX60" i="8"/>
  <c r="VFY60" i="8"/>
  <c r="VFZ60" i="8"/>
  <c r="VGA60" i="8"/>
  <c r="VGB60" i="8"/>
  <c r="VGC60" i="8"/>
  <c r="VGD60" i="8"/>
  <c r="VGE60" i="8"/>
  <c r="VGF60" i="8"/>
  <c r="VGG60" i="8"/>
  <c r="VGH60" i="8"/>
  <c r="VGI60" i="8"/>
  <c r="VGJ60" i="8"/>
  <c r="VGK60" i="8"/>
  <c r="VGL60" i="8"/>
  <c r="VGM60" i="8"/>
  <c r="VGN60" i="8"/>
  <c r="VGO60" i="8"/>
  <c r="VGP60" i="8"/>
  <c r="VGQ60" i="8"/>
  <c r="VGR60" i="8"/>
  <c r="VGS60" i="8"/>
  <c r="VGT60" i="8"/>
  <c r="VGU60" i="8"/>
  <c r="VGV60" i="8"/>
  <c r="VGW60" i="8"/>
  <c r="VGX60" i="8"/>
  <c r="VGY60" i="8"/>
  <c r="VGZ60" i="8"/>
  <c r="VHA60" i="8"/>
  <c r="VHB60" i="8"/>
  <c r="VHC60" i="8"/>
  <c r="VHD60" i="8"/>
  <c r="VHE60" i="8"/>
  <c r="VHF60" i="8"/>
  <c r="VHG60" i="8"/>
  <c r="VHH60" i="8"/>
  <c r="VHI60" i="8"/>
  <c r="VHJ60" i="8"/>
  <c r="VHK60" i="8"/>
  <c r="VHL60" i="8"/>
  <c r="VHM60" i="8"/>
  <c r="VHN60" i="8"/>
  <c r="VHO60" i="8"/>
  <c r="VHP60" i="8"/>
  <c r="VHQ60" i="8"/>
  <c r="VHR60" i="8"/>
  <c r="VHS60" i="8"/>
  <c r="VHT60" i="8"/>
  <c r="VHU60" i="8"/>
  <c r="VHV60" i="8"/>
  <c r="VHW60" i="8"/>
  <c r="VHX60" i="8"/>
  <c r="VHY60" i="8"/>
  <c r="VHZ60" i="8"/>
  <c r="VIA60" i="8"/>
  <c r="VIB60" i="8"/>
  <c r="VIC60" i="8"/>
  <c r="VID60" i="8"/>
  <c r="VIE60" i="8"/>
  <c r="VIF60" i="8"/>
  <c r="VIG60" i="8"/>
  <c r="VIH60" i="8"/>
  <c r="VII60" i="8"/>
  <c r="VIJ60" i="8"/>
  <c r="VIK60" i="8"/>
  <c r="VIL60" i="8"/>
  <c r="VIM60" i="8"/>
  <c r="VIN60" i="8"/>
  <c r="VIO60" i="8"/>
  <c r="VIP60" i="8"/>
  <c r="VIQ60" i="8"/>
  <c r="VIR60" i="8"/>
  <c r="VIS60" i="8"/>
  <c r="VIT60" i="8"/>
  <c r="VIU60" i="8"/>
  <c r="VIV60" i="8"/>
  <c r="VIW60" i="8"/>
  <c r="VIX60" i="8"/>
  <c r="VIY60" i="8"/>
  <c r="VIZ60" i="8"/>
  <c r="VJA60" i="8"/>
  <c r="VJB60" i="8"/>
  <c r="VJC60" i="8"/>
  <c r="VJD60" i="8"/>
  <c r="VJE60" i="8"/>
  <c r="VJF60" i="8"/>
  <c r="VJG60" i="8"/>
  <c r="VJH60" i="8"/>
  <c r="VJI60" i="8"/>
  <c r="VJJ60" i="8"/>
  <c r="VJK60" i="8"/>
  <c r="VJL60" i="8"/>
  <c r="VJM60" i="8"/>
  <c r="VJN60" i="8"/>
  <c r="VJO60" i="8"/>
  <c r="VJP60" i="8"/>
  <c r="VJQ60" i="8"/>
  <c r="VJR60" i="8"/>
  <c r="VJS60" i="8"/>
  <c r="VJT60" i="8"/>
  <c r="VJU60" i="8"/>
  <c r="VJV60" i="8"/>
  <c r="VJW60" i="8"/>
  <c r="VJX60" i="8"/>
  <c r="VJY60" i="8"/>
  <c r="VJZ60" i="8"/>
  <c r="VKA60" i="8"/>
  <c r="VKB60" i="8"/>
  <c r="VKC60" i="8"/>
  <c r="VKD60" i="8"/>
  <c r="VKE60" i="8"/>
  <c r="VKF60" i="8"/>
  <c r="VKG60" i="8"/>
  <c r="VKH60" i="8"/>
  <c r="VKI60" i="8"/>
  <c r="VKJ60" i="8"/>
  <c r="VKK60" i="8"/>
  <c r="VKL60" i="8"/>
  <c r="VKM60" i="8"/>
  <c r="VKN60" i="8"/>
  <c r="VKO60" i="8"/>
  <c r="VKP60" i="8"/>
  <c r="VKQ60" i="8"/>
  <c r="VKR60" i="8"/>
  <c r="VKS60" i="8"/>
  <c r="VKT60" i="8"/>
  <c r="VKU60" i="8"/>
  <c r="VKV60" i="8"/>
  <c r="VKW60" i="8"/>
  <c r="VKX60" i="8"/>
  <c r="VKY60" i="8"/>
  <c r="VKZ60" i="8"/>
  <c r="VLA60" i="8"/>
  <c r="VLB60" i="8"/>
  <c r="VLC60" i="8"/>
  <c r="VLD60" i="8"/>
  <c r="VLE60" i="8"/>
  <c r="VLF60" i="8"/>
  <c r="VLG60" i="8"/>
  <c r="VLH60" i="8"/>
  <c r="VLI60" i="8"/>
  <c r="VLJ60" i="8"/>
  <c r="VLK60" i="8"/>
  <c r="VLL60" i="8"/>
  <c r="VLM60" i="8"/>
  <c r="VLN60" i="8"/>
  <c r="VLO60" i="8"/>
  <c r="VLP60" i="8"/>
  <c r="VLQ60" i="8"/>
  <c r="VLR60" i="8"/>
  <c r="VLS60" i="8"/>
  <c r="VLT60" i="8"/>
  <c r="VLU60" i="8"/>
  <c r="VLV60" i="8"/>
  <c r="VLW60" i="8"/>
  <c r="VLX60" i="8"/>
  <c r="VLY60" i="8"/>
  <c r="VLZ60" i="8"/>
  <c r="VMA60" i="8"/>
  <c r="VMB60" i="8"/>
  <c r="VMC60" i="8"/>
  <c r="VMD60" i="8"/>
  <c r="VME60" i="8"/>
  <c r="VMF60" i="8"/>
  <c r="VMG60" i="8"/>
  <c r="VMH60" i="8"/>
  <c r="VMI60" i="8"/>
  <c r="VMJ60" i="8"/>
  <c r="VMK60" i="8"/>
  <c r="VML60" i="8"/>
  <c r="VMM60" i="8"/>
  <c r="VMN60" i="8"/>
  <c r="VMO60" i="8"/>
  <c r="VMP60" i="8"/>
  <c r="VMQ60" i="8"/>
  <c r="VMR60" i="8"/>
  <c r="VMS60" i="8"/>
  <c r="VMT60" i="8"/>
  <c r="VMU60" i="8"/>
  <c r="VMV60" i="8"/>
  <c r="VMW60" i="8"/>
  <c r="VMX60" i="8"/>
  <c r="VMY60" i="8"/>
  <c r="VMZ60" i="8"/>
  <c r="VNA60" i="8"/>
  <c r="VNB60" i="8"/>
  <c r="VNC60" i="8"/>
  <c r="VND60" i="8"/>
  <c r="VNE60" i="8"/>
  <c r="VNF60" i="8"/>
  <c r="VNG60" i="8"/>
  <c r="VNH60" i="8"/>
  <c r="VNI60" i="8"/>
  <c r="VNJ60" i="8"/>
  <c r="VNK60" i="8"/>
  <c r="VNL60" i="8"/>
  <c r="VNM60" i="8"/>
  <c r="VNN60" i="8"/>
  <c r="VNO60" i="8"/>
  <c r="VNP60" i="8"/>
  <c r="VNQ60" i="8"/>
  <c r="VNR60" i="8"/>
  <c r="VNS60" i="8"/>
  <c r="VNT60" i="8"/>
  <c r="VNU60" i="8"/>
  <c r="VNV60" i="8"/>
  <c r="VNW60" i="8"/>
  <c r="VNX60" i="8"/>
  <c r="VNY60" i="8"/>
  <c r="VNZ60" i="8"/>
  <c r="VOA60" i="8"/>
  <c r="VOB60" i="8"/>
  <c r="VOC60" i="8"/>
  <c r="VOD60" i="8"/>
  <c r="VOE60" i="8"/>
  <c r="VOF60" i="8"/>
  <c r="VOG60" i="8"/>
  <c r="VOH60" i="8"/>
  <c r="VOI60" i="8"/>
  <c r="VOJ60" i="8"/>
  <c r="VOK60" i="8"/>
  <c r="VOL60" i="8"/>
  <c r="VOM60" i="8"/>
  <c r="VON60" i="8"/>
  <c r="VOO60" i="8"/>
  <c r="VOP60" i="8"/>
  <c r="VOQ60" i="8"/>
  <c r="VOR60" i="8"/>
  <c r="VOS60" i="8"/>
  <c r="VOT60" i="8"/>
  <c r="VOU60" i="8"/>
  <c r="VOV60" i="8"/>
  <c r="VOW60" i="8"/>
  <c r="VOX60" i="8"/>
  <c r="VOY60" i="8"/>
  <c r="VOZ60" i="8"/>
  <c r="VPA60" i="8"/>
  <c r="VPB60" i="8"/>
  <c r="VPC60" i="8"/>
  <c r="VPD60" i="8"/>
  <c r="VPE60" i="8"/>
  <c r="VPF60" i="8"/>
  <c r="VPG60" i="8"/>
  <c r="VPH60" i="8"/>
  <c r="VPI60" i="8"/>
  <c r="VPJ60" i="8"/>
  <c r="VPK60" i="8"/>
  <c r="VPL60" i="8"/>
  <c r="VPM60" i="8"/>
  <c r="VPN60" i="8"/>
  <c r="VPO60" i="8"/>
  <c r="VPP60" i="8"/>
  <c r="VPQ60" i="8"/>
  <c r="VPR60" i="8"/>
  <c r="VPS60" i="8"/>
  <c r="VPT60" i="8"/>
  <c r="VPU60" i="8"/>
  <c r="VPV60" i="8"/>
  <c r="VPW60" i="8"/>
  <c r="VPX60" i="8"/>
  <c r="VPY60" i="8"/>
  <c r="VPZ60" i="8"/>
  <c r="VQA60" i="8"/>
  <c r="VQB60" i="8"/>
  <c r="VQC60" i="8"/>
  <c r="VQD60" i="8"/>
  <c r="VQE60" i="8"/>
  <c r="VQF60" i="8"/>
  <c r="VQG60" i="8"/>
  <c r="VQH60" i="8"/>
  <c r="VQI60" i="8"/>
  <c r="VQJ60" i="8"/>
  <c r="VQK60" i="8"/>
  <c r="VQL60" i="8"/>
  <c r="VQM60" i="8"/>
  <c r="VQN60" i="8"/>
  <c r="VQO60" i="8"/>
  <c r="VQP60" i="8"/>
  <c r="VQQ60" i="8"/>
  <c r="VQR60" i="8"/>
  <c r="VQS60" i="8"/>
  <c r="VQT60" i="8"/>
  <c r="VQU60" i="8"/>
  <c r="VQV60" i="8"/>
  <c r="VQW60" i="8"/>
  <c r="VQX60" i="8"/>
  <c r="VQY60" i="8"/>
  <c r="VQZ60" i="8"/>
  <c r="VRA60" i="8"/>
  <c r="VRB60" i="8"/>
  <c r="VRC60" i="8"/>
  <c r="VRD60" i="8"/>
  <c r="VRE60" i="8"/>
  <c r="VRF60" i="8"/>
  <c r="VRG60" i="8"/>
  <c r="VRH60" i="8"/>
  <c r="VRI60" i="8"/>
  <c r="VRJ60" i="8"/>
  <c r="VRK60" i="8"/>
  <c r="VRL60" i="8"/>
  <c r="VRM60" i="8"/>
  <c r="VRN60" i="8"/>
  <c r="VRO60" i="8"/>
  <c r="VRP60" i="8"/>
  <c r="VRQ60" i="8"/>
  <c r="VRR60" i="8"/>
  <c r="VRS60" i="8"/>
  <c r="VRT60" i="8"/>
  <c r="VRU60" i="8"/>
  <c r="VRV60" i="8"/>
  <c r="VRW60" i="8"/>
  <c r="VRX60" i="8"/>
  <c r="VRY60" i="8"/>
  <c r="VRZ60" i="8"/>
  <c r="VSA60" i="8"/>
  <c r="VSB60" i="8"/>
  <c r="VSC60" i="8"/>
  <c r="VSD60" i="8"/>
  <c r="VSE60" i="8"/>
  <c r="VSF60" i="8"/>
  <c r="VSG60" i="8"/>
  <c r="VSH60" i="8"/>
  <c r="VSI60" i="8"/>
  <c r="VSJ60" i="8"/>
  <c r="VSK60" i="8"/>
  <c r="VSL60" i="8"/>
  <c r="VSM60" i="8"/>
  <c r="VSN60" i="8"/>
  <c r="VSO60" i="8"/>
  <c r="VSP60" i="8"/>
  <c r="VSQ60" i="8"/>
  <c r="VSR60" i="8"/>
  <c r="VSS60" i="8"/>
  <c r="VST60" i="8"/>
  <c r="VSU60" i="8"/>
  <c r="VSV60" i="8"/>
  <c r="VSW60" i="8"/>
  <c r="VSX60" i="8"/>
  <c r="VSY60" i="8"/>
  <c r="VSZ60" i="8"/>
  <c r="VTA60" i="8"/>
  <c r="VTB60" i="8"/>
  <c r="VTC60" i="8"/>
  <c r="VTD60" i="8"/>
  <c r="VTE60" i="8"/>
  <c r="VTF60" i="8"/>
  <c r="VTG60" i="8"/>
  <c r="VTH60" i="8"/>
  <c r="VTI60" i="8"/>
  <c r="VTJ60" i="8"/>
  <c r="VTK60" i="8"/>
  <c r="VTL60" i="8"/>
  <c r="VTM60" i="8"/>
  <c r="VTN60" i="8"/>
  <c r="VTO60" i="8"/>
  <c r="VTP60" i="8"/>
  <c r="VTQ60" i="8"/>
  <c r="VTR60" i="8"/>
  <c r="VTS60" i="8"/>
  <c r="VTT60" i="8"/>
  <c r="VTU60" i="8"/>
  <c r="VTV60" i="8"/>
  <c r="VTW60" i="8"/>
  <c r="VTX60" i="8"/>
  <c r="VTY60" i="8"/>
  <c r="VTZ60" i="8"/>
  <c r="VUA60" i="8"/>
  <c r="VUB60" i="8"/>
  <c r="VUC60" i="8"/>
  <c r="VUD60" i="8"/>
  <c r="VUE60" i="8"/>
  <c r="VUF60" i="8"/>
  <c r="VUG60" i="8"/>
  <c r="VUH60" i="8"/>
  <c r="VUI60" i="8"/>
  <c r="VUJ60" i="8"/>
  <c r="VUK60" i="8"/>
  <c r="VUL60" i="8"/>
  <c r="VUM60" i="8"/>
  <c r="VUN60" i="8"/>
  <c r="VUO60" i="8"/>
  <c r="VUP60" i="8"/>
  <c r="VUQ60" i="8"/>
  <c r="VUR60" i="8"/>
  <c r="VUS60" i="8"/>
  <c r="VUT60" i="8"/>
  <c r="VUU60" i="8"/>
  <c r="VUV60" i="8"/>
  <c r="VUW60" i="8"/>
  <c r="VUX60" i="8"/>
  <c r="VUY60" i="8"/>
  <c r="VUZ60" i="8"/>
  <c r="VVA60" i="8"/>
  <c r="VVB60" i="8"/>
  <c r="VVC60" i="8"/>
  <c r="VVD60" i="8"/>
  <c r="VVE60" i="8"/>
  <c r="VVF60" i="8"/>
  <c r="VVG60" i="8"/>
  <c r="VVH60" i="8"/>
  <c r="VVI60" i="8"/>
  <c r="VVJ60" i="8"/>
  <c r="VVK60" i="8"/>
  <c r="VVL60" i="8"/>
  <c r="VVM60" i="8"/>
  <c r="VVN60" i="8"/>
  <c r="VVO60" i="8"/>
  <c r="VVP60" i="8"/>
  <c r="VVQ60" i="8"/>
  <c r="VVR60" i="8"/>
  <c r="VVS60" i="8"/>
  <c r="VVT60" i="8"/>
  <c r="VVU60" i="8"/>
  <c r="VVV60" i="8"/>
  <c r="VVW60" i="8"/>
  <c r="VVX60" i="8"/>
  <c r="VVY60" i="8"/>
  <c r="VVZ60" i="8"/>
  <c r="VWA60" i="8"/>
  <c r="VWB60" i="8"/>
  <c r="VWC60" i="8"/>
  <c r="VWD60" i="8"/>
  <c r="VWE60" i="8"/>
  <c r="VWF60" i="8"/>
  <c r="VWG60" i="8"/>
  <c r="VWH60" i="8"/>
  <c r="VWI60" i="8"/>
  <c r="VWJ60" i="8"/>
  <c r="VWK60" i="8"/>
  <c r="VWL60" i="8"/>
  <c r="VWM60" i="8"/>
  <c r="VWN60" i="8"/>
  <c r="VWO60" i="8"/>
  <c r="VWP60" i="8"/>
  <c r="VWQ60" i="8"/>
  <c r="VWR60" i="8"/>
  <c r="VWS60" i="8"/>
  <c r="VWT60" i="8"/>
  <c r="VWU60" i="8"/>
  <c r="VWV60" i="8"/>
  <c r="VWW60" i="8"/>
  <c r="VWX60" i="8"/>
  <c r="VWY60" i="8"/>
  <c r="VWZ60" i="8"/>
  <c r="VXA60" i="8"/>
  <c r="VXB60" i="8"/>
  <c r="VXC60" i="8"/>
  <c r="VXD60" i="8"/>
  <c r="VXE60" i="8"/>
  <c r="VXF60" i="8"/>
  <c r="VXG60" i="8"/>
  <c r="VXH60" i="8"/>
  <c r="VXI60" i="8"/>
  <c r="VXJ60" i="8"/>
  <c r="VXK60" i="8"/>
  <c r="VXL60" i="8"/>
  <c r="VXM60" i="8"/>
  <c r="VXN60" i="8"/>
  <c r="VXO60" i="8"/>
  <c r="VXP60" i="8"/>
  <c r="VXQ60" i="8"/>
  <c r="VXR60" i="8"/>
  <c r="VXS60" i="8"/>
  <c r="VXT60" i="8"/>
  <c r="VXU60" i="8"/>
  <c r="VXV60" i="8"/>
  <c r="VXW60" i="8"/>
  <c r="VXX60" i="8"/>
  <c r="VXY60" i="8"/>
  <c r="VXZ60" i="8"/>
  <c r="VYA60" i="8"/>
  <c r="VYB60" i="8"/>
  <c r="VYC60" i="8"/>
  <c r="VYD60" i="8"/>
  <c r="VYE60" i="8"/>
  <c r="VYF60" i="8"/>
  <c r="VYG60" i="8"/>
  <c r="VYH60" i="8"/>
  <c r="VYI60" i="8"/>
  <c r="VYJ60" i="8"/>
  <c r="VYK60" i="8"/>
  <c r="VYL60" i="8"/>
  <c r="VYM60" i="8"/>
  <c r="VYN60" i="8"/>
  <c r="VYO60" i="8"/>
  <c r="VYP60" i="8"/>
  <c r="VYQ60" i="8"/>
  <c r="VYR60" i="8"/>
  <c r="VYS60" i="8"/>
  <c r="VYT60" i="8"/>
  <c r="VYU60" i="8"/>
  <c r="VYV60" i="8"/>
  <c r="VYW60" i="8"/>
  <c r="VYX60" i="8"/>
  <c r="VYY60" i="8"/>
  <c r="VYZ60" i="8"/>
  <c r="VZA60" i="8"/>
  <c r="VZB60" i="8"/>
  <c r="VZC60" i="8"/>
  <c r="VZD60" i="8"/>
  <c r="VZE60" i="8"/>
  <c r="VZF60" i="8"/>
  <c r="VZG60" i="8"/>
  <c r="VZH60" i="8"/>
  <c r="VZI60" i="8"/>
  <c r="VZJ60" i="8"/>
  <c r="VZK60" i="8"/>
  <c r="VZL60" i="8"/>
  <c r="VZM60" i="8"/>
  <c r="VZN60" i="8"/>
  <c r="VZO60" i="8"/>
  <c r="VZP60" i="8"/>
  <c r="VZQ60" i="8"/>
  <c r="VZR60" i="8"/>
  <c r="VZS60" i="8"/>
  <c r="VZT60" i="8"/>
  <c r="VZU60" i="8"/>
  <c r="VZV60" i="8"/>
  <c r="VZW60" i="8"/>
  <c r="VZX60" i="8"/>
  <c r="VZY60" i="8"/>
  <c r="VZZ60" i="8"/>
  <c r="WAA60" i="8"/>
  <c r="WAB60" i="8"/>
  <c r="WAC60" i="8"/>
  <c r="WAD60" i="8"/>
  <c r="WAE60" i="8"/>
  <c r="WAF60" i="8"/>
  <c r="WAG60" i="8"/>
  <c r="WAH60" i="8"/>
  <c r="WAI60" i="8"/>
  <c r="WAJ60" i="8"/>
  <c r="WAK60" i="8"/>
  <c r="WAL60" i="8"/>
  <c r="WAM60" i="8"/>
  <c r="WAN60" i="8"/>
  <c r="WAO60" i="8"/>
  <c r="WAP60" i="8"/>
  <c r="WAQ60" i="8"/>
  <c r="WAR60" i="8"/>
  <c r="WAS60" i="8"/>
  <c r="WAT60" i="8"/>
  <c r="WAU60" i="8"/>
  <c r="WAV60" i="8"/>
  <c r="WAW60" i="8"/>
  <c r="WAX60" i="8"/>
  <c r="WAY60" i="8"/>
  <c r="WAZ60" i="8"/>
  <c r="WBA60" i="8"/>
  <c r="WBB60" i="8"/>
  <c r="WBC60" i="8"/>
  <c r="WBD60" i="8"/>
  <c r="WBE60" i="8"/>
  <c r="WBF60" i="8"/>
  <c r="WBG60" i="8"/>
  <c r="WBH60" i="8"/>
  <c r="WBI60" i="8"/>
  <c r="WBJ60" i="8"/>
  <c r="WBK60" i="8"/>
  <c r="WBL60" i="8"/>
  <c r="WBM60" i="8"/>
  <c r="WBN60" i="8"/>
  <c r="WBO60" i="8"/>
  <c r="WBP60" i="8"/>
  <c r="WBQ60" i="8"/>
  <c r="WBR60" i="8"/>
  <c r="WBS60" i="8"/>
  <c r="WBT60" i="8"/>
  <c r="WBU60" i="8"/>
  <c r="WBV60" i="8"/>
  <c r="WBW60" i="8"/>
  <c r="WBX60" i="8"/>
  <c r="WBY60" i="8"/>
  <c r="WBZ60" i="8"/>
  <c r="WCA60" i="8"/>
  <c r="WCB60" i="8"/>
  <c r="WCC60" i="8"/>
  <c r="WCD60" i="8"/>
  <c r="WCE60" i="8"/>
  <c r="WCF60" i="8"/>
  <c r="WCG60" i="8"/>
  <c r="WCH60" i="8"/>
  <c r="WCI60" i="8"/>
  <c r="WCJ60" i="8"/>
  <c r="WCK60" i="8"/>
  <c r="WCL60" i="8"/>
  <c r="WCM60" i="8"/>
  <c r="WCN60" i="8"/>
  <c r="WCO60" i="8"/>
  <c r="WCP60" i="8"/>
  <c r="WCQ60" i="8"/>
  <c r="WCR60" i="8"/>
  <c r="WCS60" i="8"/>
  <c r="WCT60" i="8"/>
  <c r="WCU60" i="8"/>
  <c r="WCV60" i="8"/>
  <c r="WCW60" i="8"/>
  <c r="WCX60" i="8"/>
  <c r="WCY60" i="8"/>
  <c r="WCZ60" i="8"/>
  <c r="WDA60" i="8"/>
  <c r="WDB60" i="8"/>
  <c r="WDC60" i="8"/>
  <c r="WDD60" i="8"/>
  <c r="WDE60" i="8"/>
  <c r="WDF60" i="8"/>
  <c r="WDG60" i="8"/>
  <c r="WDH60" i="8"/>
  <c r="WDI60" i="8"/>
  <c r="WDJ60" i="8"/>
  <c r="WDK60" i="8"/>
  <c r="WDL60" i="8"/>
  <c r="WDM60" i="8"/>
  <c r="WDN60" i="8"/>
  <c r="WDO60" i="8"/>
  <c r="WDP60" i="8"/>
  <c r="WDQ60" i="8"/>
  <c r="WDR60" i="8"/>
  <c r="WDS60" i="8"/>
  <c r="WDT60" i="8"/>
  <c r="WDU60" i="8"/>
  <c r="WDV60" i="8"/>
  <c r="WDW60" i="8"/>
  <c r="WDX60" i="8"/>
  <c r="WDY60" i="8"/>
  <c r="WDZ60" i="8"/>
  <c r="WEA60" i="8"/>
  <c r="WEB60" i="8"/>
  <c r="WEC60" i="8"/>
  <c r="WED60" i="8"/>
  <c r="WEE60" i="8"/>
  <c r="WEF60" i="8"/>
  <c r="WEG60" i="8"/>
  <c r="WEH60" i="8"/>
  <c r="WEI60" i="8"/>
  <c r="WEJ60" i="8"/>
  <c r="WEK60" i="8"/>
  <c r="WEL60" i="8"/>
  <c r="WEM60" i="8"/>
  <c r="WEN60" i="8"/>
  <c r="WEO60" i="8"/>
  <c r="WEP60" i="8"/>
  <c r="WEQ60" i="8"/>
  <c r="WER60" i="8"/>
  <c r="WES60" i="8"/>
  <c r="WET60" i="8"/>
  <c r="WEU60" i="8"/>
  <c r="WEV60" i="8"/>
  <c r="WEW60" i="8"/>
  <c r="WEX60" i="8"/>
  <c r="WEY60" i="8"/>
  <c r="WEZ60" i="8"/>
  <c r="WFA60" i="8"/>
  <c r="WFB60" i="8"/>
  <c r="WFC60" i="8"/>
  <c r="WFD60" i="8"/>
  <c r="WFE60" i="8"/>
  <c r="WFF60" i="8"/>
  <c r="WFG60" i="8"/>
  <c r="WFH60" i="8"/>
  <c r="WFI60" i="8"/>
  <c r="WFJ60" i="8"/>
  <c r="WFK60" i="8"/>
  <c r="WFL60" i="8"/>
  <c r="WFM60" i="8"/>
  <c r="WFN60" i="8"/>
  <c r="WFO60" i="8"/>
  <c r="WFP60" i="8"/>
  <c r="WFQ60" i="8"/>
  <c r="WFR60" i="8"/>
  <c r="WFS60" i="8"/>
  <c r="WFT60" i="8"/>
  <c r="WFU60" i="8"/>
  <c r="WFV60" i="8"/>
  <c r="WFW60" i="8"/>
  <c r="WFX60" i="8"/>
  <c r="WFY60" i="8"/>
  <c r="WFZ60" i="8"/>
  <c r="WGA60" i="8"/>
  <c r="WGB60" i="8"/>
  <c r="WGC60" i="8"/>
  <c r="WGD60" i="8"/>
  <c r="WGE60" i="8"/>
  <c r="WGF60" i="8"/>
  <c r="WGG60" i="8"/>
  <c r="WGH60" i="8"/>
  <c r="WGI60" i="8"/>
  <c r="WGJ60" i="8"/>
  <c r="WGK60" i="8"/>
  <c r="WGL60" i="8"/>
  <c r="WGM60" i="8"/>
  <c r="WGN60" i="8"/>
  <c r="WGO60" i="8"/>
  <c r="WGP60" i="8"/>
  <c r="WGQ60" i="8"/>
  <c r="WGR60" i="8"/>
  <c r="WGS60" i="8"/>
  <c r="WGT60" i="8"/>
  <c r="WGU60" i="8"/>
  <c r="WGV60" i="8"/>
  <c r="WGW60" i="8"/>
  <c r="WGX60" i="8"/>
  <c r="WGY60" i="8"/>
  <c r="WGZ60" i="8"/>
  <c r="WHA60" i="8"/>
  <c r="WHB60" i="8"/>
  <c r="WHC60" i="8"/>
  <c r="WHD60" i="8"/>
  <c r="WHE60" i="8"/>
  <c r="WHF60" i="8"/>
  <c r="WHG60" i="8"/>
  <c r="WHH60" i="8"/>
  <c r="WHI60" i="8"/>
  <c r="WHJ60" i="8"/>
  <c r="WHK60" i="8"/>
  <c r="WHL60" i="8"/>
  <c r="WHM60" i="8"/>
  <c r="WHN60" i="8"/>
  <c r="WHO60" i="8"/>
  <c r="WHP60" i="8"/>
  <c r="WHQ60" i="8"/>
  <c r="WHR60" i="8"/>
  <c r="WHS60" i="8"/>
  <c r="WHT60" i="8"/>
  <c r="WHU60" i="8"/>
  <c r="WHV60" i="8"/>
  <c r="WHW60" i="8"/>
  <c r="WHX60" i="8"/>
  <c r="WHY60" i="8"/>
  <c r="WHZ60" i="8"/>
  <c r="WIA60" i="8"/>
  <c r="WIB60" i="8"/>
  <c r="WIC60" i="8"/>
  <c r="WID60" i="8"/>
  <c r="WIE60" i="8"/>
  <c r="WIF60" i="8"/>
  <c r="WIG60" i="8"/>
  <c r="WIH60" i="8"/>
  <c r="WII60" i="8"/>
  <c r="WIJ60" i="8"/>
  <c r="WIK60" i="8"/>
  <c r="WIL60" i="8"/>
  <c r="WIM60" i="8"/>
  <c r="WIN60" i="8"/>
  <c r="WIO60" i="8"/>
  <c r="WIP60" i="8"/>
  <c r="WIQ60" i="8"/>
  <c r="WIR60" i="8"/>
  <c r="WIS60" i="8"/>
  <c r="WIT60" i="8"/>
  <c r="WIU60" i="8"/>
  <c r="WIV60" i="8"/>
  <c r="WIW60" i="8"/>
  <c r="WIX60" i="8"/>
  <c r="WIY60" i="8"/>
  <c r="WIZ60" i="8"/>
  <c r="WJA60" i="8"/>
  <c r="WJB60" i="8"/>
  <c r="WJC60" i="8"/>
  <c r="WJD60" i="8"/>
  <c r="WJE60" i="8"/>
  <c r="WJF60" i="8"/>
  <c r="WJG60" i="8"/>
  <c r="WJH60" i="8"/>
  <c r="WJI60" i="8"/>
  <c r="WJJ60" i="8"/>
  <c r="WJK60" i="8"/>
  <c r="WJL60" i="8"/>
  <c r="WJM60" i="8"/>
  <c r="WJN60" i="8"/>
  <c r="WJO60" i="8"/>
  <c r="WJP60" i="8"/>
  <c r="WJQ60" i="8"/>
  <c r="WJR60" i="8"/>
  <c r="WJS60" i="8"/>
  <c r="WJT60" i="8"/>
  <c r="WJU60" i="8"/>
  <c r="WJV60" i="8"/>
  <c r="WJW60" i="8"/>
  <c r="WJX60" i="8"/>
  <c r="WJY60" i="8"/>
  <c r="WJZ60" i="8"/>
  <c r="WKA60" i="8"/>
  <c r="WKB60" i="8"/>
  <c r="WKC60" i="8"/>
  <c r="WKD60" i="8"/>
  <c r="WKE60" i="8"/>
  <c r="WKF60" i="8"/>
  <c r="WKG60" i="8"/>
  <c r="WKH60" i="8"/>
  <c r="WKI60" i="8"/>
  <c r="WKJ60" i="8"/>
  <c r="WKK60" i="8"/>
  <c r="WKL60" i="8"/>
  <c r="WKM60" i="8"/>
  <c r="WKN60" i="8"/>
  <c r="WKO60" i="8"/>
  <c r="WKP60" i="8"/>
  <c r="WKQ60" i="8"/>
  <c r="WKR60" i="8"/>
  <c r="WKS60" i="8"/>
  <c r="WKT60" i="8"/>
  <c r="WKU60" i="8"/>
  <c r="WKV60" i="8"/>
  <c r="WKW60" i="8"/>
  <c r="WKX60" i="8"/>
  <c r="WKY60" i="8"/>
  <c r="WKZ60" i="8"/>
  <c r="WLA60" i="8"/>
  <c r="WLB60" i="8"/>
  <c r="WLC60" i="8"/>
  <c r="WLD60" i="8"/>
  <c r="WLE60" i="8"/>
  <c r="WLF60" i="8"/>
  <c r="WLG60" i="8"/>
  <c r="WLH60" i="8"/>
  <c r="WLI60" i="8"/>
  <c r="WLJ60" i="8"/>
  <c r="WLK60" i="8"/>
  <c r="WLL60" i="8"/>
  <c r="WLM60" i="8"/>
  <c r="WLN60" i="8"/>
  <c r="WLO60" i="8"/>
  <c r="WLP60" i="8"/>
  <c r="WLQ60" i="8"/>
  <c r="WLR60" i="8"/>
  <c r="WLS60" i="8"/>
  <c r="WLT60" i="8"/>
  <c r="WLU60" i="8"/>
  <c r="WLV60" i="8"/>
  <c r="WLW60" i="8"/>
  <c r="WLX60" i="8"/>
  <c r="WLY60" i="8"/>
  <c r="WLZ60" i="8"/>
  <c r="WMA60" i="8"/>
  <c r="WMB60" i="8"/>
  <c r="WMC60" i="8"/>
  <c r="WMD60" i="8"/>
  <c r="WME60" i="8"/>
  <c r="WMF60" i="8"/>
  <c r="WMG60" i="8"/>
  <c r="WMH60" i="8"/>
  <c r="WMI60" i="8"/>
  <c r="WMJ60" i="8"/>
  <c r="WMK60" i="8"/>
  <c r="WML60" i="8"/>
  <c r="WMM60" i="8"/>
  <c r="WMN60" i="8"/>
  <c r="WMO60" i="8"/>
  <c r="WMP60" i="8"/>
  <c r="WMQ60" i="8"/>
  <c r="WMR60" i="8"/>
  <c r="WMS60" i="8"/>
  <c r="WMT60" i="8"/>
  <c r="WMU60" i="8"/>
  <c r="WMV60" i="8"/>
  <c r="WMW60" i="8"/>
  <c r="WMX60" i="8"/>
  <c r="WMY60" i="8"/>
  <c r="WMZ60" i="8"/>
  <c r="WNA60" i="8"/>
  <c r="WNB60" i="8"/>
  <c r="WNC60" i="8"/>
  <c r="WND60" i="8"/>
  <c r="WNE60" i="8"/>
  <c r="WNF60" i="8"/>
  <c r="WNG60" i="8"/>
  <c r="WNH60" i="8"/>
  <c r="WNI60" i="8"/>
  <c r="WNJ60" i="8"/>
  <c r="WNK60" i="8"/>
  <c r="WNL60" i="8"/>
  <c r="WNM60" i="8"/>
  <c r="WNN60" i="8"/>
  <c r="WNO60" i="8"/>
  <c r="WNP60" i="8"/>
  <c r="WNQ60" i="8"/>
  <c r="WNR60" i="8"/>
  <c r="WNS60" i="8"/>
  <c r="WNT60" i="8"/>
  <c r="WNU60" i="8"/>
  <c r="WNV60" i="8"/>
  <c r="WNW60" i="8"/>
  <c r="WNX60" i="8"/>
  <c r="WNY60" i="8"/>
  <c r="WNZ60" i="8"/>
  <c r="WOA60" i="8"/>
  <c r="WOB60" i="8"/>
  <c r="WOC60" i="8"/>
  <c r="WOD60" i="8"/>
  <c r="WOE60" i="8"/>
  <c r="WOF60" i="8"/>
  <c r="WOG60" i="8"/>
  <c r="WOH60" i="8"/>
  <c r="WOI60" i="8"/>
  <c r="WOJ60" i="8"/>
  <c r="WOK60" i="8"/>
  <c r="WOL60" i="8"/>
  <c r="WOM60" i="8"/>
  <c r="WON60" i="8"/>
  <c r="WOO60" i="8"/>
  <c r="WOP60" i="8"/>
  <c r="WOQ60" i="8"/>
  <c r="WOR60" i="8"/>
  <c r="WOS60" i="8"/>
  <c r="WOT60" i="8"/>
  <c r="WOU60" i="8"/>
  <c r="WOV60" i="8"/>
  <c r="WOW60" i="8"/>
  <c r="WOX60" i="8"/>
  <c r="WOY60" i="8"/>
  <c r="WOZ60" i="8"/>
  <c r="WPA60" i="8"/>
  <c r="WPB60" i="8"/>
  <c r="WPC60" i="8"/>
  <c r="WPD60" i="8"/>
  <c r="WPE60" i="8"/>
  <c r="WPF60" i="8"/>
  <c r="WPG60" i="8"/>
  <c r="WPH60" i="8"/>
  <c r="WPI60" i="8"/>
  <c r="WPJ60" i="8"/>
  <c r="WPK60" i="8"/>
  <c r="WPL60" i="8"/>
  <c r="WPM60" i="8"/>
  <c r="WPN60" i="8"/>
  <c r="WPO60" i="8"/>
  <c r="WPP60" i="8"/>
  <c r="WPQ60" i="8"/>
  <c r="WPR60" i="8"/>
  <c r="WPS60" i="8"/>
  <c r="WPT60" i="8"/>
  <c r="WPU60" i="8"/>
  <c r="WPV60" i="8"/>
  <c r="WPW60" i="8"/>
  <c r="WPX60" i="8"/>
  <c r="WPY60" i="8"/>
  <c r="WPZ60" i="8"/>
  <c r="WQA60" i="8"/>
  <c r="WQB60" i="8"/>
  <c r="WQC60" i="8"/>
  <c r="WQD60" i="8"/>
  <c r="WQE60" i="8"/>
  <c r="WQF60" i="8"/>
  <c r="WQG60" i="8"/>
  <c r="WQH60" i="8"/>
  <c r="WQI60" i="8"/>
  <c r="WQJ60" i="8"/>
  <c r="WQK60" i="8"/>
  <c r="WQL60" i="8"/>
  <c r="WQM60" i="8"/>
  <c r="WQN60" i="8"/>
  <c r="WQO60" i="8"/>
  <c r="WQP60" i="8"/>
  <c r="WQQ60" i="8"/>
  <c r="WQR60" i="8"/>
  <c r="WQS60" i="8"/>
  <c r="WQT60" i="8"/>
  <c r="WQU60" i="8"/>
  <c r="WQV60" i="8"/>
  <c r="WQW60" i="8"/>
  <c r="WQX60" i="8"/>
  <c r="WQY60" i="8"/>
  <c r="WQZ60" i="8"/>
  <c r="WRA60" i="8"/>
  <c r="WRB60" i="8"/>
  <c r="WRC60" i="8"/>
  <c r="WRD60" i="8"/>
  <c r="WRE60" i="8"/>
  <c r="WRF60" i="8"/>
  <c r="WRG60" i="8"/>
  <c r="WRH60" i="8"/>
  <c r="WRI60" i="8"/>
  <c r="WRJ60" i="8"/>
  <c r="WRK60" i="8"/>
  <c r="WRL60" i="8"/>
  <c r="WRM60" i="8"/>
  <c r="WRN60" i="8"/>
  <c r="WRO60" i="8"/>
  <c r="WRP60" i="8"/>
  <c r="WRQ60" i="8"/>
  <c r="WRR60" i="8"/>
  <c r="WRS60" i="8"/>
  <c r="WRT60" i="8"/>
  <c r="WRU60" i="8"/>
  <c r="WRV60" i="8"/>
  <c r="WRW60" i="8"/>
  <c r="WRX60" i="8"/>
  <c r="WRY60" i="8"/>
  <c r="WRZ60" i="8"/>
  <c r="WSA60" i="8"/>
  <c r="WSB60" i="8"/>
  <c r="WSC60" i="8"/>
  <c r="WSD60" i="8"/>
  <c r="WSE60" i="8"/>
  <c r="WSF60" i="8"/>
  <c r="WSG60" i="8"/>
  <c r="WSH60" i="8"/>
  <c r="WSI60" i="8"/>
  <c r="WSJ60" i="8"/>
  <c r="WSK60" i="8"/>
  <c r="WSL60" i="8"/>
  <c r="WSM60" i="8"/>
  <c r="WSN60" i="8"/>
  <c r="WSO60" i="8"/>
  <c r="WSP60" i="8"/>
  <c r="WSQ60" i="8"/>
  <c r="WSR60" i="8"/>
  <c r="WSS60" i="8"/>
  <c r="WST60" i="8"/>
  <c r="WSU60" i="8"/>
  <c r="WSV60" i="8"/>
  <c r="WSW60" i="8"/>
  <c r="WSX60" i="8"/>
  <c r="WSY60" i="8"/>
  <c r="WSZ60" i="8"/>
  <c r="WTA60" i="8"/>
  <c r="WTB60" i="8"/>
  <c r="WTC60" i="8"/>
  <c r="WTD60" i="8"/>
  <c r="WTE60" i="8"/>
  <c r="WTF60" i="8"/>
  <c r="WTG60" i="8"/>
  <c r="WTH60" i="8"/>
  <c r="WTI60" i="8"/>
  <c r="WTJ60" i="8"/>
  <c r="WTK60" i="8"/>
  <c r="WTL60" i="8"/>
  <c r="WTM60" i="8"/>
  <c r="WTN60" i="8"/>
  <c r="WTO60" i="8"/>
  <c r="WTP60" i="8"/>
  <c r="WTQ60" i="8"/>
  <c r="WTR60" i="8"/>
  <c r="WTS60" i="8"/>
  <c r="WTT60" i="8"/>
  <c r="WTU60" i="8"/>
  <c r="WTV60" i="8"/>
  <c r="WTW60" i="8"/>
  <c r="WTX60" i="8"/>
  <c r="WTY60" i="8"/>
  <c r="WTZ60" i="8"/>
  <c r="WUA60" i="8"/>
  <c r="WUB60" i="8"/>
  <c r="WUC60" i="8"/>
  <c r="WUD60" i="8"/>
  <c r="WUE60" i="8"/>
  <c r="WUF60" i="8"/>
  <c r="WUG60" i="8"/>
  <c r="WUH60" i="8"/>
  <c r="WUI60" i="8"/>
  <c r="WUJ60" i="8"/>
  <c r="WUK60" i="8"/>
  <c r="WUL60" i="8"/>
  <c r="WUM60" i="8"/>
  <c r="WUN60" i="8"/>
  <c r="WUO60" i="8"/>
  <c r="WUP60" i="8"/>
  <c r="WUQ60" i="8"/>
  <c r="WUR60" i="8"/>
  <c r="WUS60" i="8"/>
  <c r="WUT60" i="8"/>
  <c r="WUU60" i="8"/>
  <c r="WUV60" i="8"/>
  <c r="WUW60" i="8"/>
  <c r="WUX60" i="8"/>
  <c r="WUY60" i="8"/>
  <c r="WUZ60" i="8"/>
  <c r="WVA60" i="8"/>
  <c r="WVB60" i="8"/>
  <c r="WVC60" i="8"/>
  <c r="WVD60" i="8"/>
  <c r="WVE60" i="8"/>
  <c r="WVF60" i="8"/>
  <c r="WVG60" i="8"/>
  <c r="WVH60" i="8"/>
  <c r="WVI60" i="8"/>
  <c r="WVJ60" i="8"/>
  <c r="WVK60" i="8"/>
  <c r="WVL60" i="8"/>
  <c r="WVM60" i="8"/>
  <c r="WVN60" i="8"/>
  <c r="WVO60" i="8"/>
  <c r="WVP60" i="8"/>
  <c r="WVQ60" i="8"/>
  <c r="WVR60" i="8"/>
  <c r="WVS60" i="8"/>
  <c r="WVT60" i="8"/>
  <c r="WVU60" i="8"/>
  <c r="WVV60" i="8"/>
  <c r="WVW60" i="8"/>
  <c r="WVX60" i="8"/>
  <c r="WVY60" i="8"/>
  <c r="WVZ60" i="8"/>
  <c r="WWA60" i="8"/>
  <c r="WWB60" i="8"/>
  <c r="WWC60" i="8"/>
  <c r="WWD60" i="8"/>
  <c r="WWE60" i="8"/>
  <c r="WWF60" i="8"/>
  <c r="WWG60" i="8"/>
  <c r="WWH60" i="8"/>
  <c r="WWI60" i="8"/>
  <c r="WWJ60" i="8"/>
  <c r="WWK60" i="8"/>
  <c r="WWL60" i="8"/>
  <c r="WWM60" i="8"/>
  <c r="WWN60" i="8"/>
  <c r="WWO60" i="8"/>
  <c r="WWP60" i="8"/>
  <c r="WWQ60" i="8"/>
  <c r="WWR60" i="8"/>
  <c r="WWS60" i="8"/>
  <c r="WWT60" i="8"/>
  <c r="WWU60" i="8"/>
  <c r="WWV60" i="8"/>
  <c r="WWW60" i="8"/>
  <c r="WWX60" i="8"/>
  <c r="WWY60" i="8"/>
  <c r="WWZ60" i="8"/>
  <c r="WXA60" i="8"/>
  <c r="WXB60" i="8"/>
  <c r="WXC60" i="8"/>
  <c r="WXD60" i="8"/>
  <c r="WXE60" i="8"/>
  <c r="WXF60" i="8"/>
  <c r="WXG60" i="8"/>
  <c r="WXH60" i="8"/>
  <c r="WXI60" i="8"/>
  <c r="WXJ60" i="8"/>
  <c r="WXK60" i="8"/>
  <c r="WXL60" i="8"/>
  <c r="WXM60" i="8"/>
  <c r="WXN60" i="8"/>
  <c r="WXO60" i="8"/>
  <c r="WXP60" i="8"/>
  <c r="WXQ60" i="8"/>
  <c r="WXR60" i="8"/>
  <c r="WXS60" i="8"/>
  <c r="WXT60" i="8"/>
  <c r="WXU60" i="8"/>
  <c r="WXV60" i="8"/>
  <c r="WXW60" i="8"/>
  <c r="WXX60" i="8"/>
  <c r="WXY60" i="8"/>
  <c r="WXZ60" i="8"/>
  <c r="WYA60" i="8"/>
  <c r="WYB60" i="8"/>
  <c r="WYC60" i="8"/>
  <c r="WYD60" i="8"/>
  <c r="WYE60" i="8"/>
  <c r="WYF60" i="8"/>
  <c r="WYG60" i="8"/>
  <c r="WYH60" i="8"/>
  <c r="WYI60" i="8"/>
  <c r="WYJ60" i="8"/>
  <c r="WYK60" i="8"/>
  <c r="WYL60" i="8"/>
  <c r="WYM60" i="8"/>
  <c r="WYN60" i="8"/>
  <c r="WYO60" i="8"/>
  <c r="WYP60" i="8"/>
  <c r="WYQ60" i="8"/>
  <c r="WYR60" i="8"/>
  <c r="WYS60" i="8"/>
  <c r="WYT60" i="8"/>
  <c r="WYU60" i="8"/>
  <c r="WYV60" i="8"/>
  <c r="WYW60" i="8"/>
  <c r="WYX60" i="8"/>
  <c r="WYY60" i="8"/>
  <c r="WYZ60" i="8"/>
  <c r="WZA60" i="8"/>
  <c r="WZB60" i="8"/>
  <c r="WZC60" i="8"/>
  <c r="WZD60" i="8"/>
  <c r="WZE60" i="8"/>
  <c r="WZF60" i="8"/>
  <c r="WZG60" i="8"/>
  <c r="WZH60" i="8"/>
  <c r="WZI60" i="8"/>
  <c r="WZJ60" i="8"/>
  <c r="WZK60" i="8"/>
  <c r="WZL60" i="8"/>
  <c r="WZM60" i="8"/>
  <c r="WZN60" i="8"/>
  <c r="WZO60" i="8"/>
  <c r="WZP60" i="8"/>
  <c r="WZQ60" i="8"/>
  <c r="WZR60" i="8"/>
  <c r="WZS60" i="8"/>
  <c r="WZT60" i="8"/>
  <c r="WZU60" i="8"/>
  <c r="WZV60" i="8"/>
  <c r="WZW60" i="8"/>
  <c r="WZX60" i="8"/>
  <c r="WZY60" i="8"/>
  <c r="WZZ60" i="8"/>
  <c r="XAA60" i="8"/>
  <c r="XAB60" i="8"/>
  <c r="XAC60" i="8"/>
  <c r="XAD60" i="8"/>
  <c r="XAE60" i="8"/>
  <c r="XAF60" i="8"/>
  <c r="XAG60" i="8"/>
  <c r="XAH60" i="8"/>
  <c r="XAI60" i="8"/>
  <c r="XAJ60" i="8"/>
  <c r="XAK60" i="8"/>
  <c r="XAL60" i="8"/>
  <c r="XAM60" i="8"/>
  <c r="XAN60" i="8"/>
  <c r="XAO60" i="8"/>
  <c r="XAP60" i="8"/>
  <c r="XAQ60" i="8"/>
  <c r="XAR60" i="8"/>
  <c r="XAS60" i="8"/>
  <c r="XAT60" i="8"/>
  <c r="XAU60" i="8"/>
  <c r="XAV60" i="8"/>
  <c r="XAW60" i="8"/>
  <c r="XAX60" i="8"/>
  <c r="XAY60" i="8"/>
  <c r="XAZ60" i="8"/>
  <c r="XBA60" i="8"/>
  <c r="XBB60" i="8"/>
  <c r="XBC60" i="8"/>
  <c r="XBD60" i="8"/>
  <c r="XBE60" i="8"/>
  <c r="XBF60" i="8"/>
  <c r="XBG60" i="8"/>
  <c r="XBH60" i="8"/>
  <c r="XBI60" i="8"/>
  <c r="XBJ60" i="8"/>
  <c r="XBK60" i="8"/>
  <c r="XBL60" i="8"/>
  <c r="XBM60" i="8"/>
  <c r="XBN60" i="8"/>
  <c r="XBO60" i="8"/>
  <c r="XBP60" i="8"/>
  <c r="XBQ60" i="8"/>
  <c r="XBR60" i="8"/>
  <c r="XBS60" i="8"/>
  <c r="XBT60" i="8"/>
  <c r="XBU60" i="8"/>
  <c r="XBV60" i="8"/>
  <c r="XBW60" i="8"/>
  <c r="XBX60" i="8"/>
  <c r="XBY60" i="8"/>
  <c r="XBZ60" i="8"/>
  <c r="XCA60" i="8"/>
  <c r="XCB60" i="8"/>
  <c r="XCC60" i="8"/>
  <c r="XCD60" i="8"/>
  <c r="XCE60" i="8"/>
  <c r="XCF60" i="8"/>
  <c r="XCG60" i="8"/>
  <c r="XCH60" i="8"/>
  <c r="XCI60" i="8"/>
  <c r="XCJ60" i="8"/>
  <c r="XCK60" i="8"/>
  <c r="XCL60" i="8"/>
  <c r="XCM60" i="8"/>
  <c r="XCN60" i="8"/>
  <c r="XCO60" i="8"/>
  <c r="XCP60" i="8"/>
  <c r="XCQ60" i="8"/>
  <c r="XCR60" i="8"/>
  <c r="XCS60" i="8"/>
  <c r="XCT60" i="8"/>
  <c r="XCU60" i="8"/>
  <c r="XCV60" i="8"/>
  <c r="XCW60" i="8"/>
  <c r="XCX60" i="8"/>
  <c r="XCY60" i="8"/>
  <c r="XCZ60" i="8"/>
  <c r="XDA60" i="8"/>
  <c r="XDB60" i="8"/>
  <c r="XDC60" i="8"/>
  <c r="XDD60" i="8"/>
  <c r="XDE60" i="8"/>
  <c r="XDF60" i="8"/>
  <c r="XDG60" i="8"/>
  <c r="XDH60" i="8"/>
  <c r="XDI60" i="8"/>
  <c r="XDJ60" i="8"/>
  <c r="XDK60" i="8"/>
  <c r="XDL60" i="8"/>
  <c r="XDM60" i="8"/>
  <c r="XDN60" i="8"/>
  <c r="XDO60" i="8"/>
  <c r="XDP60" i="8"/>
  <c r="XDQ60" i="8"/>
  <c r="XDR60" i="8"/>
  <c r="XDS60" i="8"/>
  <c r="XDT60" i="8"/>
  <c r="XDU60" i="8"/>
  <c r="XDV60" i="8"/>
  <c r="XDW60" i="8"/>
  <c r="XDX60" i="8"/>
  <c r="XDY60" i="8"/>
  <c r="XDZ60" i="8"/>
  <c r="XEA60" i="8"/>
  <c r="XEB60" i="8"/>
  <c r="XEC60" i="8"/>
  <c r="XED60" i="8"/>
  <c r="XEE60" i="8"/>
  <c r="XEF60" i="8"/>
  <c r="XEG60" i="8"/>
  <c r="XEH60" i="8"/>
  <c r="XEI60" i="8"/>
  <c r="XEJ60" i="8"/>
  <c r="XEK60" i="8"/>
  <c r="XEL60" i="8"/>
  <c r="XEM60" i="8"/>
  <c r="XEN60" i="8"/>
  <c r="XEO60" i="8"/>
  <c r="XEP60" i="8"/>
  <c r="XEQ60" i="8"/>
  <c r="XER60" i="8"/>
  <c r="XES60" i="8"/>
  <c r="XET60" i="8"/>
  <c r="XEU60" i="8"/>
  <c r="XEV60" i="8"/>
  <c r="XEW60" i="8"/>
  <c r="XEX60" i="8"/>
  <c r="XEY60" i="8"/>
  <c r="XEZ60" i="8"/>
  <c r="XFA60" i="8"/>
  <c r="XFB60" i="8"/>
  <c r="XFC60" i="8"/>
  <c r="XFD60" i="8"/>
  <c r="L105" i="14"/>
  <c r="D23" i="31"/>
  <c r="G20" i="31"/>
  <c r="G10" i="31"/>
  <c r="G15" i="31"/>
  <c r="D20" i="31"/>
  <c r="D15" i="31"/>
  <c r="D10" i="31"/>
  <c r="G23" i="31"/>
  <c r="G35" i="31"/>
  <c r="G34" i="31"/>
  <c r="G33" i="31"/>
  <c r="G32" i="31"/>
  <c r="G31" i="31"/>
  <c r="G30" i="31"/>
  <c r="G29" i="31"/>
  <c r="G28" i="31"/>
  <c r="G27" i="31"/>
  <c r="G26" i="31"/>
  <c r="G25" i="31"/>
  <c r="G24" i="31"/>
  <c r="G22" i="31"/>
  <c r="G21" i="31"/>
  <c r="G19" i="31"/>
  <c r="G18" i="31"/>
  <c r="G17" i="31"/>
  <c r="G16" i="31"/>
  <c r="G14" i="31"/>
  <c r="G13" i="31"/>
  <c r="G12" i="31"/>
  <c r="G11" i="31"/>
  <c r="G9" i="31"/>
  <c r="G8" i="31"/>
  <c r="G7" i="31"/>
  <c r="G5" i="31"/>
  <c r="G6" i="31"/>
  <c r="G4" i="31"/>
  <c r="D35" i="31"/>
  <c r="D34" i="31"/>
  <c r="D33" i="31"/>
  <c r="D32" i="31"/>
  <c r="D31" i="31"/>
  <c r="D30" i="31"/>
  <c r="D29" i="31"/>
  <c r="D28" i="31"/>
  <c r="D27" i="31"/>
  <c r="D26" i="31"/>
  <c r="D25" i="31"/>
  <c r="D24" i="31"/>
  <c r="D22" i="31"/>
  <c r="D21" i="31"/>
  <c r="D19" i="31"/>
  <c r="D18" i="31"/>
  <c r="D17" i="31"/>
  <c r="D16" i="31"/>
  <c r="D14" i="31"/>
  <c r="D13" i="31"/>
  <c r="D12" i="31"/>
  <c r="D11" i="31"/>
  <c r="D9" i="31"/>
  <c r="D8" i="31"/>
  <c r="D7" i="31"/>
  <c r="D6" i="31"/>
  <c r="D5" i="31"/>
  <c r="D4" i="31"/>
  <c r="A1" i="31"/>
  <c r="A1" i="30"/>
  <c r="A1" i="29"/>
  <c r="X40" i="21" s="1"/>
  <c r="E6" i="30" l="1"/>
  <c r="E10" i="30"/>
  <c r="X38" i="21"/>
  <c r="E7" i="30"/>
  <c r="O132" i="15"/>
  <c r="N132" i="15"/>
  <c r="M132" i="15"/>
  <c r="L132" i="15"/>
  <c r="K132" i="15"/>
  <c r="J132" i="15"/>
  <c r="I132" i="15"/>
  <c r="H132" i="15"/>
  <c r="G132" i="15"/>
  <c r="F132" i="15"/>
  <c r="E132" i="15"/>
  <c r="O249" i="14"/>
  <c r="N249" i="14"/>
  <c r="M249" i="14"/>
  <c r="L249" i="14"/>
  <c r="K249" i="14"/>
  <c r="J249" i="14"/>
  <c r="I249" i="14"/>
  <c r="H249" i="14"/>
  <c r="G249" i="14"/>
  <c r="F249" i="14"/>
  <c r="E249" i="14"/>
  <c r="O244" i="14"/>
  <c r="N244" i="14"/>
  <c r="M244" i="14"/>
  <c r="L244" i="14"/>
  <c r="K244" i="14"/>
  <c r="J244" i="14"/>
  <c r="I244" i="14"/>
  <c r="H244" i="14"/>
  <c r="G244" i="14"/>
  <c r="F244" i="14"/>
  <c r="E244" i="14"/>
  <c r="K12" i="14"/>
  <c r="I12" i="14"/>
  <c r="H12" i="14"/>
  <c r="G12" i="14"/>
  <c r="F12" i="14"/>
  <c r="E12" i="14"/>
  <c r="J12" i="14"/>
  <c r="L17" i="20"/>
  <c r="M17" i="20" s="1"/>
  <c r="N17" i="20" s="1"/>
  <c r="O17" i="20" s="1"/>
  <c r="P17" i="20" s="1"/>
  <c r="Q17" i="20" s="1"/>
  <c r="R17" i="20" s="1"/>
  <c r="S17" i="20" s="1"/>
  <c r="T17" i="20" s="1"/>
  <c r="U17" i="20" s="1"/>
  <c r="V17" i="20" s="1"/>
  <c r="W17" i="20" s="1"/>
  <c r="X17" i="20" s="1"/>
  <c r="Y17" i="20" s="1"/>
  <c r="Z17" i="20" s="1"/>
  <c r="AA17" i="20" s="1"/>
  <c r="AB17" i="20" s="1"/>
  <c r="AC17" i="20" s="1"/>
  <c r="AD17" i="20" s="1"/>
  <c r="AE17" i="20" s="1"/>
  <c r="AF17" i="20" s="1"/>
  <c r="AG17" i="20" s="1"/>
  <c r="AH17" i="20" s="1"/>
  <c r="AI17" i="20" s="1"/>
  <c r="AJ17" i="20" s="1"/>
  <c r="AK17" i="20" s="1"/>
  <c r="AL17" i="20" s="1"/>
  <c r="AM17" i="20" s="1"/>
  <c r="AN17" i="20" s="1"/>
  <c r="AO17" i="20" s="1"/>
  <c r="AP17" i="20" s="1"/>
  <c r="AQ17" i="20" s="1"/>
  <c r="AR17" i="20" s="1"/>
  <c r="AS17" i="20" s="1"/>
  <c r="AT17" i="20" s="1"/>
  <c r="AU17" i="20" s="1"/>
  <c r="AV17" i="20" s="1"/>
  <c r="AW17" i="20" s="1"/>
  <c r="AX17" i="20" s="1"/>
  <c r="AY17" i="20" s="1"/>
  <c r="AZ17" i="20" s="1"/>
  <c r="BA17" i="20" s="1"/>
  <c r="BB17" i="20" s="1"/>
  <c r="BC17" i="20" s="1"/>
  <c r="BD17" i="20" s="1"/>
  <c r="BE17" i="20" s="1"/>
  <c r="BF17" i="20" s="1"/>
  <c r="BG17" i="20" s="1"/>
  <c r="BH17" i="20" s="1"/>
  <c r="BI17" i="20" s="1"/>
  <c r="BI12" i="14" s="1"/>
  <c r="O15" i="14"/>
  <c r="N15" i="14"/>
  <c r="M15" i="14"/>
  <c r="L15" i="14"/>
  <c r="K15" i="14"/>
  <c r="I15" i="14"/>
  <c r="H15" i="14"/>
  <c r="G15" i="14"/>
  <c r="F15" i="14"/>
  <c r="E15" i="14"/>
  <c r="J15" i="14"/>
  <c r="AL12" i="14" l="1"/>
  <c r="AM12" i="14"/>
  <c r="W12" i="14"/>
  <c r="AO12" i="14"/>
  <c r="L12" i="14"/>
  <c r="AA12" i="14"/>
  <c r="AP12" i="14"/>
  <c r="AQ12" i="14"/>
  <c r="AR12" i="14"/>
  <c r="M12" i="14"/>
  <c r="AB12" i="14"/>
  <c r="N12" i="14"/>
  <c r="AC12" i="14"/>
  <c r="O12" i="14"/>
  <c r="AD12" i="14"/>
  <c r="AS12" i="14"/>
  <c r="AW12" i="14"/>
  <c r="P12" i="14"/>
  <c r="AH12" i="14"/>
  <c r="Q12" i="14"/>
  <c r="AI12" i="14"/>
  <c r="AX12" i="14"/>
  <c r="AJ12" i="14"/>
  <c r="AY12" i="14"/>
  <c r="BD12" i="14"/>
  <c r="BE12" i="14"/>
  <c r="BF12" i="14"/>
  <c r="R12" i="14"/>
  <c r="S12" i="14"/>
  <c r="AK12" i="14"/>
  <c r="T12" i="14"/>
  <c r="U12" i="14"/>
  <c r="V12" i="14"/>
  <c r="AN12" i="14"/>
  <c r="BG12" i="14"/>
  <c r="BH12" i="14"/>
  <c r="X12" i="14"/>
  <c r="AT12" i="14"/>
  <c r="Y12" i="14"/>
  <c r="AU12" i="14"/>
  <c r="Z12" i="14"/>
  <c r="AV12" i="14"/>
  <c r="AZ12" i="14"/>
  <c r="AE12" i="14"/>
  <c r="BA12" i="14"/>
  <c r="AF12" i="14"/>
  <c r="BB12" i="14"/>
  <c r="AG12" i="14"/>
  <c r="BC12" i="14"/>
  <c r="A1" i="28"/>
  <c r="G26" i="17"/>
  <c r="G47" i="31" s="1"/>
  <c r="E26" i="17"/>
  <c r="D47" i="31" s="1"/>
  <c r="G24" i="17"/>
  <c r="G46" i="31" s="1"/>
  <c r="E24" i="17"/>
  <c r="D46" i="31" s="1"/>
  <c r="G18" i="17"/>
  <c r="G44" i="31" s="1"/>
  <c r="E18" i="17"/>
  <c r="D44" i="31" s="1"/>
  <c r="G17" i="17"/>
  <c r="G43" i="31" s="1"/>
  <c r="E17" i="17"/>
  <c r="D43" i="31" s="1"/>
  <c r="G16" i="17"/>
  <c r="G42" i="31" s="1"/>
  <c r="E16" i="17"/>
  <c r="D42" i="31" s="1"/>
  <c r="G10" i="17"/>
  <c r="G40" i="31" s="1"/>
  <c r="E10" i="17"/>
  <c r="D40" i="31" s="1"/>
  <c r="G9" i="17"/>
  <c r="E9" i="17"/>
  <c r="D39" i="31" s="1"/>
  <c r="G8" i="17"/>
  <c r="E8" i="17"/>
  <c r="D38" i="31" s="1"/>
  <c r="C47" i="31"/>
  <c r="O149" i="15"/>
  <c r="N149" i="15"/>
  <c r="M149" i="15"/>
  <c r="L149" i="15"/>
  <c r="K149" i="15"/>
  <c r="J149" i="15"/>
  <c r="I149" i="15"/>
  <c r="H149" i="15"/>
  <c r="G149" i="15"/>
  <c r="E149" i="15"/>
  <c r="O148" i="15"/>
  <c r="N148" i="15"/>
  <c r="M148" i="15"/>
  <c r="L148" i="15"/>
  <c r="K148" i="15"/>
  <c r="J148" i="15"/>
  <c r="I148" i="15"/>
  <c r="H148" i="15"/>
  <c r="G148" i="15"/>
  <c r="E148" i="15"/>
  <c r="O145" i="15"/>
  <c r="N145" i="15"/>
  <c r="M145" i="15"/>
  <c r="L145" i="15"/>
  <c r="K145" i="15"/>
  <c r="J145" i="15"/>
  <c r="I145" i="15"/>
  <c r="H145" i="15"/>
  <c r="G145" i="15"/>
  <c r="E145" i="15"/>
  <c r="O144" i="15"/>
  <c r="N144" i="15"/>
  <c r="M144" i="15"/>
  <c r="L144" i="15"/>
  <c r="K144" i="15"/>
  <c r="J144" i="15"/>
  <c r="I144" i="15"/>
  <c r="H144" i="15"/>
  <c r="G144" i="15"/>
  <c r="E144" i="15"/>
  <c r="I139" i="15"/>
  <c r="G139" i="15"/>
  <c r="F139" i="15"/>
  <c r="E139" i="15"/>
  <c r="I136" i="15"/>
  <c r="G136" i="15"/>
  <c r="F136" i="15"/>
  <c r="E136" i="15"/>
  <c r="I135" i="15"/>
  <c r="H135" i="15"/>
  <c r="G135" i="15"/>
  <c r="F135" i="15"/>
  <c r="E135" i="15"/>
  <c r="I131" i="15"/>
  <c r="G131" i="15"/>
  <c r="F131" i="15"/>
  <c r="E131" i="15"/>
  <c r="G130" i="15"/>
  <c r="F130" i="15"/>
  <c r="E130" i="15"/>
  <c r="O125" i="15"/>
  <c r="N125" i="15"/>
  <c r="M125" i="15"/>
  <c r="L125" i="15"/>
  <c r="K125" i="15"/>
  <c r="J125" i="15"/>
  <c r="I125" i="15"/>
  <c r="H125" i="15"/>
  <c r="G125" i="15"/>
  <c r="E125" i="15"/>
  <c r="O124" i="15"/>
  <c r="N124" i="15"/>
  <c r="M124" i="15"/>
  <c r="L124" i="15"/>
  <c r="K124" i="15"/>
  <c r="J124" i="15"/>
  <c r="I124" i="15"/>
  <c r="H124" i="15"/>
  <c r="G124" i="15"/>
  <c r="E124" i="15"/>
  <c r="O121" i="15"/>
  <c r="N121" i="15"/>
  <c r="M121" i="15"/>
  <c r="L121" i="15"/>
  <c r="K121" i="15"/>
  <c r="J121" i="15"/>
  <c r="I121" i="15"/>
  <c r="H121" i="15"/>
  <c r="G121" i="15"/>
  <c r="E121" i="15"/>
  <c r="O120" i="15"/>
  <c r="N120" i="15"/>
  <c r="M120" i="15"/>
  <c r="L120" i="15"/>
  <c r="K120" i="15"/>
  <c r="J120" i="15"/>
  <c r="I120" i="15"/>
  <c r="H120" i="15"/>
  <c r="G120" i="15"/>
  <c r="E120" i="15"/>
  <c r="O117" i="15"/>
  <c r="N117" i="15"/>
  <c r="M117" i="15"/>
  <c r="L117" i="15"/>
  <c r="K117" i="15"/>
  <c r="J117" i="15"/>
  <c r="I117" i="15"/>
  <c r="H117" i="15"/>
  <c r="G117" i="15"/>
  <c r="E117" i="15"/>
  <c r="O116" i="15"/>
  <c r="N116" i="15"/>
  <c r="M116" i="15"/>
  <c r="L116" i="15"/>
  <c r="K116" i="15"/>
  <c r="J116" i="15"/>
  <c r="I116" i="15"/>
  <c r="H116" i="15"/>
  <c r="G116" i="15"/>
  <c r="E116" i="15"/>
  <c r="I113" i="15"/>
  <c r="G113" i="15"/>
  <c r="F113" i="15"/>
  <c r="E113" i="15"/>
  <c r="I110" i="15"/>
  <c r="G110" i="15"/>
  <c r="F110" i="15"/>
  <c r="E110" i="15"/>
  <c r="I109" i="15"/>
  <c r="G109" i="15"/>
  <c r="F109" i="15"/>
  <c r="E109" i="15"/>
  <c r="I108" i="15"/>
  <c r="G108" i="15"/>
  <c r="F108" i="15"/>
  <c r="E108" i="15"/>
  <c r="I105" i="15"/>
  <c r="G105" i="15"/>
  <c r="F105" i="15"/>
  <c r="E105" i="15"/>
  <c r="I102" i="15"/>
  <c r="G102" i="15"/>
  <c r="F102" i="15"/>
  <c r="E102" i="15"/>
  <c r="I101" i="15"/>
  <c r="G101" i="15"/>
  <c r="F101" i="15"/>
  <c r="E101" i="15"/>
  <c r="I100" i="15"/>
  <c r="G100" i="15"/>
  <c r="F100" i="15"/>
  <c r="E100" i="15"/>
  <c r="I95" i="15"/>
  <c r="G95" i="15"/>
  <c r="F95" i="15"/>
  <c r="E95" i="15"/>
  <c r="I94" i="15"/>
  <c r="G94" i="15"/>
  <c r="F94" i="15"/>
  <c r="E94" i="15"/>
  <c r="O91" i="15"/>
  <c r="N91" i="15"/>
  <c r="M91" i="15"/>
  <c r="L91" i="15"/>
  <c r="K91" i="15"/>
  <c r="J91" i="15"/>
  <c r="I91" i="15"/>
  <c r="G91" i="15"/>
  <c r="F91" i="15"/>
  <c r="E91" i="15"/>
  <c r="O90" i="15"/>
  <c r="N90" i="15"/>
  <c r="M90" i="15"/>
  <c r="L90" i="15"/>
  <c r="K90" i="15"/>
  <c r="J90" i="15"/>
  <c r="I90" i="15"/>
  <c r="H90" i="15"/>
  <c r="G90" i="15"/>
  <c r="F90" i="15"/>
  <c r="E90" i="15"/>
  <c r="I87" i="15"/>
  <c r="G87" i="15"/>
  <c r="F87" i="15"/>
  <c r="E87" i="15"/>
  <c r="I86" i="15"/>
  <c r="G86" i="15"/>
  <c r="F86" i="15"/>
  <c r="E86" i="15"/>
  <c r="I85" i="15"/>
  <c r="G85" i="15"/>
  <c r="F85" i="15"/>
  <c r="E85" i="15"/>
  <c r="O84" i="15"/>
  <c r="N84" i="15"/>
  <c r="M84" i="15"/>
  <c r="L84" i="15"/>
  <c r="K84" i="15"/>
  <c r="J84" i="15"/>
  <c r="I84" i="15"/>
  <c r="H84" i="15"/>
  <c r="G84" i="15"/>
  <c r="F84" i="15"/>
  <c r="E84" i="15"/>
  <c r="I79" i="15"/>
  <c r="G79" i="15"/>
  <c r="F79" i="15"/>
  <c r="E79" i="15"/>
  <c r="G78" i="15"/>
  <c r="E78" i="15"/>
  <c r="I75" i="15"/>
  <c r="G75" i="15"/>
  <c r="F75" i="15"/>
  <c r="E75" i="15"/>
  <c r="O71" i="15"/>
  <c r="N71" i="15"/>
  <c r="M71" i="15"/>
  <c r="L71" i="15"/>
  <c r="K71" i="15"/>
  <c r="J71" i="15"/>
  <c r="I71" i="15"/>
  <c r="H71" i="15"/>
  <c r="G71" i="15"/>
  <c r="G74" i="15" s="1"/>
  <c r="F71" i="15"/>
  <c r="F74" i="15" s="1"/>
  <c r="E71" i="15"/>
  <c r="E74" i="15" s="1"/>
  <c r="O69" i="15"/>
  <c r="N69" i="15"/>
  <c r="M69" i="15"/>
  <c r="L69" i="15"/>
  <c r="K69" i="15"/>
  <c r="J69" i="15"/>
  <c r="I69" i="15"/>
  <c r="H69" i="15"/>
  <c r="G69" i="15"/>
  <c r="F69" i="15"/>
  <c r="E69" i="15"/>
  <c r="I64" i="15"/>
  <c r="G64" i="15"/>
  <c r="F64" i="15"/>
  <c r="E64" i="15"/>
  <c r="G63" i="15"/>
  <c r="E63" i="15"/>
  <c r="I60" i="15"/>
  <c r="G60" i="15"/>
  <c r="F60" i="15"/>
  <c r="E60" i="15"/>
  <c r="O59" i="15"/>
  <c r="N59" i="15"/>
  <c r="M59" i="15"/>
  <c r="L59" i="15"/>
  <c r="K59" i="15"/>
  <c r="J59" i="15"/>
  <c r="I59" i="15"/>
  <c r="H59" i="15"/>
  <c r="G59" i="15"/>
  <c r="F59" i="15"/>
  <c r="E59" i="15"/>
  <c r="O56" i="15"/>
  <c r="N56" i="15"/>
  <c r="M56" i="15"/>
  <c r="L56" i="15"/>
  <c r="K56" i="15"/>
  <c r="J56" i="15"/>
  <c r="I56" i="15"/>
  <c r="H56" i="15"/>
  <c r="G56" i="15"/>
  <c r="F56" i="15"/>
  <c r="F57" i="15" s="1"/>
  <c r="F63" i="15" s="1"/>
  <c r="E56" i="15"/>
  <c r="O54" i="15"/>
  <c r="N54" i="15"/>
  <c r="M54" i="15"/>
  <c r="L54" i="15"/>
  <c r="K54" i="15"/>
  <c r="J54" i="15"/>
  <c r="I54" i="15"/>
  <c r="H54" i="15"/>
  <c r="G54" i="15"/>
  <c r="F54" i="15"/>
  <c r="E54" i="15"/>
  <c r="I49" i="15"/>
  <c r="G49" i="15"/>
  <c r="F49" i="15"/>
  <c r="E49" i="15"/>
  <c r="O48" i="15"/>
  <c r="N48" i="15"/>
  <c r="M48" i="15"/>
  <c r="L48" i="15"/>
  <c r="K48" i="15"/>
  <c r="J48" i="15"/>
  <c r="I48" i="15"/>
  <c r="H48" i="15"/>
  <c r="G48" i="15"/>
  <c r="E48" i="15"/>
  <c r="I45" i="15"/>
  <c r="G45" i="15"/>
  <c r="F45" i="15"/>
  <c r="E45" i="15"/>
  <c r="O44" i="15"/>
  <c r="N44" i="15"/>
  <c r="M44" i="15"/>
  <c r="L44" i="15"/>
  <c r="K44" i="15"/>
  <c r="J44" i="15"/>
  <c r="I44" i="15"/>
  <c r="H44" i="15"/>
  <c r="G44" i="15"/>
  <c r="F44" i="15"/>
  <c r="E44" i="15"/>
  <c r="O41" i="15"/>
  <c r="N41" i="15"/>
  <c r="M41" i="15"/>
  <c r="L41" i="15"/>
  <c r="K41" i="15"/>
  <c r="J41" i="15"/>
  <c r="I41" i="15"/>
  <c r="H41" i="15"/>
  <c r="G41" i="15"/>
  <c r="F41" i="15"/>
  <c r="F42" i="15" s="1"/>
  <c r="F48" i="15" s="1"/>
  <c r="E41" i="15"/>
  <c r="O39" i="15"/>
  <c r="N39" i="15"/>
  <c r="M39" i="15"/>
  <c r="L39" i="15"/>
  <c r="K39" i="15"/>
  <c r="J39" i="15"/>
  <c r="I39" i="15"/>
  <c r="H39" i="15"/>
  <c r="G39" i="15"/>
  <c r="F39" i="15"/>
  <c r="E39" i="15"/>
  <c r="G34" i="15"/>
  <c r="E34" i="15"/>
  <c r="K33" i="15"/>
  <c r="J33" i="15"/>
  <c r="I33" i="15"/>
  <c r="G33" i="15"/>
  <c r="F33" i="15"/>
  <c r="E33" i="15"/>
  <c r="G30" i="15"/>
  <c r="E30" i="15"/>
  <c r="O29" i="15"/>
  <c r="L29" i="15"/>
  <c r="K29" i="15"/>
  <c r="J29" i="15"/>
  <c r="I29" i="15"/>
  <c r="G29" i="15"/>
  <c r="F29" i="15"/>
  <c r="E29" i="15"/>
  <c r="G26" i="15"/>
  <c r="E26" i="15"/>
  <c r="O25" i="15"/>
  <c r="N25" i="15"/>
  <c r="J25" i="15"/>
  <c r="I25" i="15"/>
  <c r="G25" i="15"/>
  <c r="F25" i="15"/>
  <c r="E25" i="15"/>
  <c r="O22" i="15"/>
  <c r="N22" i="15"/>
  <c r="M22" i="15"/>
  <c r="L22" i="15"/>
  <c r="K22" i="15"/>
  <c r="J22" i="15"/>
  <c r="I22" i="15"/>
  <c r="H22" i="15"/>
  <c r="G22" i="15"/>
  <c r="F22" i="15"/>
  <c r="E22" i="15"/>
  <c r="BI21" i="15"/>
  <c r="BH21" i="15"/>
  <c r="BG21" i="15"/>
  <c r="BF21" i="15"/>
  <c r="BE21" i="15"/>
  <c r="BD21" i="15"/>
  <c r="BC21" i="15"/>
  <c r="BB21" i="15"/>
  <c r="BA21" i="15"/>
  <c r="AZ21" i="15"/>
  <c r="AY21" i="15"/>
  <c r="AX21" i="15"/>
  <c r="AW21" i="15"/>
  <c r="AV21" i="15"/>
  <c r="AU21" i="15"/>
  <c r="AT21" i="15"/>
  <c r="AS21" i="15"/>
  <c r="AR21" i="15"/>
  <c r="AQ21" i="15"/>
  <c r="AP21" i="15"/>
  <c r="AO21" i="15"/>
  <c r="AN21" i="15"/>
  <c r="AM21" i="15"/>
  <c r="AL21" i="15"/>
  <c r="AK21" i="15"/>
  <c r="AJ21" i="15"/>
  <c r="AI21" i="15"/>
  <c r="AH21" i="15"/>
  <c r="AG21" i="15"/>
  <c r="AF21" i="15"/>
  <c r="AE21" i="15"/>
  <c r="AD21" i="15"/>
  <c r="AC21" i="15"/>
  <c r="AB21" i="15"/>
  <c r="AA21" i="15"/>
  <c r="Z21" i="15"/>
  <c r="Y21" i="15"/>
  <c r="X21" i="15"/>
  <c r="W21" i="15"/>
  <c r="V21" i="15"/>
  <c r="U21" i="15"/>
  <c r="T21" i="15"/>
  <c r="S21" i="15"/>
  <c r="R21" i="15"/>
  <c r="Q21" i="15"/>
  <c r="P21" i="15"/>
  <c r="O21" i="15"/>
  <c r="N21" i="15"/>
  <c r="M21" i="15"/>
  <c r="L21" i="15"/>
  <c r="K21" i="15"/>
  <c r="J21" i="15"/>
  <c r="I21" i="15"/>
  <c r="H21" i="15"/>
  <c r="G21" i="15"/>
  <c r="F21" i="15"/>
  <c r="E21" i="15"/>
  <c r="O18" i="15"/>
  <c r="N18" i="15"/>
  <c r="M18" i="15"/>
  <c r="L18" i="15"/>
  <c r="K18" i="15"/>
  <c r="J18" i="15"/>
  <c r="I18" i="15"/>
  <c r="H18" i="15"/>
  <c r="G18" i="15"/>
  <c r="F18" i="15"/>
  <c r="E18" i="15"/>
  <c r="BI17" i="15"/>
  <c r="BH17" i="15"/>
  <c r="BG17" i="15"/>
  <c r="BF17" i="15"/>
  <c r="BE17" i="15"/>
  <c r="BD17" i="15"/>
  <c r="BC17" i="15"/>
  <c r="BB17" i="15"/>
  <c r="BA17" i="15"/>
  <c r="AZ17" i="15"/>
  <c r="AY17" i="15"/>
  <c r="AX17" i="15"/>
  <c r="AW17" i="15"/>
  <c r="AV17" i="15"/>
  <c r="AU17" i="15"/>
  <c r="AT17" i="15"/>
  <c r="AS17" i="15"/>
  <c r="AR17" i="15"/>
  <c r="AQ17" i="15"/>
  <c r="AP17" i="15"/>
  <c r="AO17" i="15"/>
  <c r="AN17" i="15"/>
  <c r="AM17" i="15"/>
  <c r="AL17" i="15"/>
  <c r="AK17" i="15"/>
  <c r="AJ17" i="15"/>
  <c r="AI17" i="15"/>
  <c r="AH17" i="15"/>
  <c r="AG17" i="15"/>
  <c r="AF17" i="15"/>
  <c r="AE17" i="15"/>
  <c r="AD17" i="15"/>
  <c r="AC17" i="15"/>
  <c r="AB17" i="15"/>
  <c r="AA17" i="15"/>
  <c r="Z17" i="15"/>
  <c r="Y17" i="15"/>
  <c r="X17" i="15"/>
  <c r="W17" i="15"/>
  <c r="V17" i="15"/>
  <c r="U17" i="15"/>
  <c r="T17" i="15"/>
  <c r="S17" i="15"/>
  <c r="R17" i="15"/>
  <c r="Q17" i="15"/>
  <c r="P17" i="15"/>
  <c r="O17" i="15"/>
  <c r="N17" i="15"/>
  <c r="M17" i="15"/>
  <c r="L17" i="15"/>
  <c r="K17" i="15"/>
  <c r="J17" i="15"/>
  <c r="I17" i="15"/>
  <c r="H17" i="15"/>
  <c r="G17" i="15"/>
  <c r="F17" i="15"/>
  <c r="E17" i="15"/>
  <c r="BI14" i="15"/>
  <c r="BH14" i="15"/>
  <c r="BG14" i="15"/>
  <c r="BF14" i="15"/>
  <c r="BE14" i="15"/>
  <c r="BD14" i="15"/>
  <c r="BC14" i="15"/>
  <c r="BB14" i="15"/>
  <c r="BA14" i="15"/>
  <c r="AZ14" i="15"/>
  <c r="AY14" i="15"/>
  <c r="AX14" i="15"/>
  <c r="AW14" i="15"/>
  <c r="AV14" i="15"/>
  <c r="AU14" i="15"/>
  <c r="AT14" i="15"/>
  <c r="AS14" i="15"/>
  <c r="AR14" i="15"/>
  <c r="AQ14" i="15"/>
  <c r="AP14" i="15"/>
  <c r="AO14" i="15"/>
  <c r="AN14" i="15"/>
  <c r="AM14" i="15"/>
  <c r="AL14" i="15"/>
  <c r="AK14" i="15"/>
  <c r="AJ14" i="15"/>
  <c r="AI14" i="15"/>
  <c r="AH14" i="15"/>
  <c r="AG14" i="15"/>
  <c r="AF14" i="15"/>
  <c r="AE14" i="15"/>
  <c r="AD14" i="15"/>
  <c r="AC14" i="15"/>
  <c r="AB14" i="15"/>
  <c r="AA14" i="15"/>
  <c r="Z14" i="15"/>
  <c r="Y14" i="15"/>
  <c r="X14" i="15"/>
  <c r="W14" i="15"/>
  <c r="V14" i="15"/>
  <c r="U14" i="15"/>
  <c r="T14" i="15"/>
  <c r="S14" i="15"/>
  <c r="R14" i="15"/>
  <c r="Q14" i="15"/>
  <c r="P14" i="15"/>
  <c r="O14" i="15"/>
  <c r="N14" i="15"/>
  <c r="M14" i="15"/>
  <c r="L14" i="15"/>
  <c r="K14" i="15"/>
  <c r="J14" i="15"/>
  <c r="I14" i="15"/>
  <c r="H14" i="15"/>
  <c r="G14" i="15"/>
  <c r="F14" i="15"/>
  <c r="E14" i="15"/>
  <c r="BI13" i="15"/>
  <c r="BH13" i="15"/>
  <c r="BG13" i="15"/>
  <c r="BF13" i="15"/>
  <c r="BE13" i="15"/>
  <c r="BD13" i="15"/>
  <c r="BC13" i="15"/>
  <c r="BB13" i="15"/>
  <c r="BA13" i="15"/>
  <c r="AZ13" i="15"/>
  <c r="AY13" i="15"/>
  <c r="AX13" i="15"/>
  <c r="AW13" i="15"/>
  <c r="AV13" i="15"/>
  <c r="AU13" i="15"/>
  <c r="AT13" i="15"/>
  <c r="AS13" i="15"/>
  <c r="AR13" i="15"/>
  <c r="AQ13" i="15"/>
  <c r="AP13" i="15"/>
  <c r="AO13" i="15"/>
  <c r="AN13" i="15"/>
  <c r="AM13" i="15"/>
  <c r="AL13" i="15"/>
  <c r="AK13" i="15"/>
  <c r="AJ13" i="15"/>
  <c r="AI13" i="15"/>
  <c r="AH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I13" i="15"/>
  <c r="H13" i="15"/>
  <c r="G13" i="15"/>
  <c r="F13" i="15"/>
  <c r="E13" i="15"/>
  <c r="E6" i="15"/>
  <c r="E5" i="15"/>
  <c r="E4" i="15"/>
  <c r="E3" i="15"/>
  <c r="E2" i="15"/>
  <c r="M40" i="21"/>
  <c r="BI319" i="14"/>
  <c r="BH319" i="14"/>
  <c r="BG319" i="14"/>
  <c r="BF319" i="14"/>
  <c r="BE319" i="14"/>
  <c r="BD319" i="14"/>
  <c r="BC319" i="14"/>
  <c r="BB319" i="14"/>
  <c r="BA319" i="14"/>
  <c r="AZ319" i="14"/>
  <c r="AY319" i="14"/>
  <c r="AX319" i="14"/>
  <c r="AW319" i="14"/>
  <c r="AV319" i="14"/>
  <c r="AU319" i="14"/>
  <c r="AT319" i="14"/>
  <c r="AS319" i="14"/>
  <c r="AR319" i="14"/>
  <c r="AQ319" i="14"/>
  <c r="AP319" i="14"/>
  <c r="AO319" i="14"/>
  <c r="AN319" i="14"/>
  <c r="AM319" i="14"/>
  <c r="AL319" i="14"/>
  <c r="AK319" i="14"/>
  <c r="AJ319" i="14"/>
  <c r="AI319" i="14"/>
  <c r="AH319" i="14"/>
  <c r="AG319" i="14"/>
  <c r="AF319" i="14"/>
  <c r="AE319" i="14"/>
  <c r="AD319" i="14"/>
  <c r="AC319" i="14"/>
  <c r="AB319" i="14"/>
  <c r="AA319" i="14"/>
  <c r="Z319" i="14"/>
  <c r="Y319" i="14"/>
  <c r="X319" i="14"/>
  <c r="W319" i="14"/>
  <c r="V319" i="14"/>
  <c r="U319" i="14"/>
  <c r="T319" i="14"/>
  <c r="S319" i="14"/>
  <c r="R319" i="14"/>
  <c r="Q319" i="14"/>
  <c r="P319" i="14"/>
  <c r="O319" i="14"/>
  <c r="N319" i="14"/>
  <c r="M319" i="14"/>
  <c r="L319" i="14"/>
  <c r="K319" i="14"/>
  <c r="J319" i="14"/>
  <c r="I319" i="14"/>
  <c r="H319" i="14"/>
  <c r="G319" i="14"/>
  <c r="E319" i="14"/>
  <c r="BI318" i="14"/>
  <c r="BH318" i="14"/>
  <c r="BG318" i="14"/>
  <c r="BF318" i="14"/>
  <c r="BE318" i="14"/>
  <c r="BD318" i="14"/>
  <c r="BC318" i="14"/>
  <c r="BB318" i="14"/>
  <c r="BA318" i="14"/>
  <c r="AZ318" i="14"/>
  <c r="AY318" i="14"/>
  <c r="AX318" i="14"/>
  <c r="AW318" i="14"/>
  <c r="AV318" i="14"/>
  <c r="AU318" i="14"/>
  <c r="AT318" i="14"/>
  <c r="AS318" i="14"/>
  <c r="AR318" i="14"/>
  <c r="AQ318" i="14"/>
  <c r="AP318" i="14"/>
  <c r="AO318" i="14"/>
  <c r="AN318" i="14"/>
  <c r="AM318" i="14"/>
  <c r="AL318" i="14"/>
  <c r="AK318" i="14"/>
  <c r="AJ318" i="14"/>
  <c r="AI318" i="14"/>
  <c r="AH318" i="14"/>
  <c r="AG318" i="14"/>
  <c r="AF318" i="14"/>
  <c r="AE318" i="14"/>
  <c r="AD318" i="14"/>
  <c r="AC318" i="14"/>
  <c r="AB318" i="14"/>
  <c r="AA318" i="14"/>
  <c r="Z318" i="14"/>
  <c r="Y318" i="14"/>
  <c r="X318" i="14"/>
  <c r="W318" i="14"/>
  <c r="V318" i="14"/>
  <c r="U318" i="14"/>
  <c r="T318" i="14"/>
  <c r="S318" i="14"/>
  <c r="R318" i="14"/>
  <c r="Q318" i="14"/>
  <c r="P318" i="14"/>
  <c r="O318" i="14"/>
  <c r="N318" i="14"/>
  <c r="M318" i="14"/>
  <c r="L318" i="14"/>
  <c r="K318" i="14"/>
  <c r="J318" i="14"/>
  <c r="I318" i="14"/>
  <c r="H318" i="14"/>
  <c r="G318" i="14"/>
  <c r="E318" i="14"/>
  <c r="BI317" i="14"/>
  <c r="BH317" i="14"/>
  <c r="BG317" i="14"/>
  <c r="BF317" i="14"/>
  <c r="BE317" i="14"/>
  <c r="BD317" i="14"/>
  <c r="BC317" i="14"/>
  <c r="BB317" i="14"/>
  <c r="BA317" i="14"/>
  <c r="AZ317" i="14"/>
  <c r="AY317" i="14"/>
  <c r="AX317" i="14"/>
  <c r="AW317" i="14"/>
  <c r="AV317" i="14"/>
  <c r="AU317" i="14"/>
  <c r="AT317" i="14"/>
  <c r="AS317" i="14"/>
  <c r="AR317" i="14"/>
  <c r="AQ317" i="14"/>
  <c r="AP317" i="14"/>
  <c r="AO317" i="14"/>
  <c r="AN317" i="14"/>
  <c r="AM317" i="14"/>
  <c r="AL317" i="14"/>
  <c r="AK317" i="14"/>
  <c r="AJ317" i="14"/>
  <c r="AI317" i="14"/>
  <c r="AH317" i="14"/>
  <c r="AG317" i="14"/>
  <c r="AF317" i="14"/>
  <c r="AE317" i="14"/>
  <c r="AD317" i="14"/>
  <c r="AC317" i="14"/>
  <c r="AB317" i="14"/>
  <c r="AA317" i="14"/>
  <c r="Z317" i="14"/>
  <c r="Y317" i="14"/>
  <c r="X317" i="14"/>
  <c r="W317" i="14"/>
  <c r="V317" i="14"/>
  <c r="U317" i="14"/>
  <c r="T317" i="14"/>
  <c r="S317" i="14"/>
  <c r="R317" i="14"/>
  <c r="Q317" i="14"/>
  <c r="P317" i="14"/>
  <c r="O317" i="14"/>
  <c r="N317" i="14"/>
  <c r="M317" i="14"/>
  <c r="L317" i="14"/>
  <c r="K317" i="14"/>
  <c r="J317" i="14"/>
  <c r="I317" i="14"/>
  <c r="H317" i="14"/>
  <c r="G317" i="14"/>
  <c r="E317" i="14"/>
  <c r="BI314" i="14"/>
  <c r="BH314" i="14"/>
  <c r="BG314" i="14"/>
  <c r="BF314" i="14"/>
  <c r="BE314" i="14"/>
  <c r="BD314" i="14"/>
  <c r="BC314" i="14"/>
  <c r="BB314" i="14"/>
  <c r="BA314" i="14"/>
  <c r="AZ314" i="14"/>
  <c r="AY314" i="14"/>
  <c r="AX314" i="14"/>
  <c r="AW314" i="14"/>
  <c r="AV314" i="14"/>
  <c r="AU314" i="14"/>
  <c r="AT314" i="14"/>
  <c r="AS314" i="14"/>
  <c r="AR314" i="14"/>
  <c r="AQ314" i="14"/>
  <c r="AP314" i="14"/>
  <c r="AO314" i="14"/>
  <c r="AN314" i="14"/>
  <c r="AM314" i="14"/>
  <c r="AL314" i="14"/>
  <c r="AK314" i="14"/>
  <c r="AJ314" i="14"/>
  <c r="AI314" i="14"/>
  <c r="AH314" i="14"/>
  <c r="AG314" i="14"/>
  <c r="AF314" i="14"/>
  <c r="AE314" i="14"/>
  <c r="AD314" i="14"/>
  <c r="AC314" i="14"/>
  <c r="AB314" i="14"/>
  <c r="AA314" i="14"/>
  <c r="Z314" i="14"/>
  <c r="Y314" i="14"/>
  <c r="X314" i="14"/>
  <c r="W314" i="14"/>
  <c r="V314" i="14"/>
  <c r="U314" i="14"/>
  <c r="T314" i="14"/>
  <c r="S314" i="14"/>
  <c r="R314" i="14"/>
  <c r="Q314" i="14"/>
  <c r="P314" i="14"/>
  <c r="O314" i="14"/>
  <c r="N314" i="14"/>
  <c r="M314" i="14"/>
  <c r="L314" i="14"/>
  <c r="K314" i="14"/>
  <c r="J314" i="14"/>
  <c r="I314" i="14"/>
  <c r="H314" i="14"/>
  <c r="G314" i="14"/>
  <c r="E314" i="14"/>
  <c r="BI313" i="14"/>
  <c r="BH313" i="14"/>
  <c r="BG313" i="14"/>
  <c r="BF313" i="14"/>
  <c r="BE313" i="14"/>
  <c r="BD313" i="14"/>
  <c r="BC313" i="14"/>
  <c r="BB313" i="14"/>
  <c r="BA313" i="14"/>
  <c r="AZ313" i="14"/>
  <c r="AY313" i="14"/>
  <c r="AX313" i="14"/>
  <c r="AW313" i="14"/>
  <c r="AV313" i="14"/>
  <c r="AU313" i="14"/>
  <c r="AT313" i="14"/>
  <c r="AS313" i="14"/>
  <c r="AR313" i="14"/>
  <c r="AQ313" i="14"/>
  <c r="AP313" i="14"/>
  <c r="AO313" i="14"/>
  <c r="AN313" i="14"/>
  <c r="AM313" i="14"/>
  <c r="AL313" i="14"/>
  <c r="AK313" i="14"/>
  <c r="AJ313" i="14"/>
  <c r="AI313" i="14"/>
  <c r="AH313" i="14"/>
  <c r="AG313" i="14"/>
  <c r="AF313" i="14"/>
  <c r="AE313" i="14"/>
  <c r="AD313" i="14"/>
  <c r="AC313" i="14"/>
  <c r="AB313" i="14"/>
  <c r="AA313" i="14"/>
  <c r="Z313" i="14"/>
  <c r="Y313" i="14"/>
  <c r="X313" i="14"/>
  <c r="W313" i="14"/>
  <c r="V313" i="14"/>
  <c r="U313" i="14"/>
  <c r="T313" i="14"/>
  <c r="S313" i="14"/>
  <c r="R313" i="14"/>
  <c r="Q313" i="14"/>
  <c r="P313" i="14"/>
  <c r="O313" i="14"/>
  <c r="N313" i="14"/>
  <c r="M313" i="14"/>
  <c r="L313" i="14"/>
  <c r="K313" i="14"/>
  <c r="J313" i="14"/>
  <c r="I313" i="14"/>
  <c r="H313" i="14"/>
  <c r="G313" i="14"/>
  <c r="E313" i="14"/>
  <c r="BI312" i="14"/>
  <c r="BH312" i="14"/>
  <c r="BG312" i="14"/>
  <c r="BF312" i="14"/>
  <c r="BE312" i="14"/>
  <c r="BD312" i="14"/>
  <c r="BC312" i="14"/>
  <c r="BB312" i="14"/>
  <c r="BA312" i="14"/>
  <c r="AZ312" i="14"/>
  <c r="AY312" i="14"/>
  <c r="AX312" i="14"/>
  <c r="AW312" i="14"/>
  <c r="AV312" i="14"/>
  <c r="AU312" i="14"/>
  <c r="AT312" i="14"/>
  <c r="AS312" i="14"/>
  <c r="AR312" i="14"/>
  <c r="AQ312" i="14"/>
  <c r="AP312" i="14"/>
  <c r="AO312" i="14"/>
  <c r="AN312" i="14"/>
  <c r="AM312" i="14"/>
  <c r="AL312" i="14"/>
  <c r="AK312" i="14"/>
  <c r="AJ312" i="14"/>
  <c r="AI312" i="14"/>
  <c r="AH312" i="14"/>
  <c r="AG312" i="14"/>
  <c r="AF312" i="14"/>
  <c r="AE312" i="14"/>
  <c r="AD312" i="14"/>
  <c r="AC312" i="14"/>
  <c r="AB312" i="14"/>
  <c r="AA312" i="14"/>
  <c r="Z312" i="14"/>
  <c r="Y312" i="14"/>
  <c r="X312" i="14"/>
  <c r="W312" i="14"/>
  <c r="V312" i="14"/>
  <c r="U312" i="14"/>
  <c r="T312" i="14"/>
  <c r="S312" i="14"/>
  <c r="R312" i="14"/>
  <c r="Q312" i="14"/>
  <c r="P312" i="14"/>
  <c r="O312" i="14"/>
  <c r="N312" i="14"/>
  <c r="M312" i="14"/>
  <c r="L312" i="14"/>
  <c r="K312" i="14"/>
  <c r="J312" i="14"/>
  <c r="I312" i="14"/>
  <c r="H312" i="14"/>
  <c r="G312" i="14"/>
  <c r="E312" i="14"/>
  <c r="BI309" i="14"/>
  <c r="BH309" i="14"/>
  <c r="BG309" i="14"/>
  <c r="BF309" i="14"/>
  <c r="BE309" i="14"/>
  <c r="BD309" i="14"/>
  <c r="BC309" i="14"/>
  <c r="BB309" i="14"/>
  <c r="BA309" i="14"/>
  <c r="AZ309" i="14"/>
  <c r="AY309" i="14"/>
  <c r="AX309" i="14"/>
  <c r="AW309" i="14"/>
  <c r="AV309" i="14"/>
  <c r="AU309" i="14"/>
  <c r="AT309" i="14"/>
  <c r="AS309" i="14"/>
  <c r="AR309" i="14"/>
  <c r="AQ309" i="14"/>
  <c r="AP309" i="14"/>
  <c r="AO309" i="14"/>
  <c r="AN309" i="14"/>
  <c r="AM309" i="14"/>
  <c r="AL309" i="14"/>
  <c r="AK309" i="14"/>
  <c r="AJ309" i="14"/>
  <c r="AI309" i="14"/>
  <c r="AH309" i="14"/>
  <c r="AG309" i="14"/>
  <c r="AF309" i="14"/>
  <c r="AE309" i="14"/>
  <c r="AD309" i="14"/>
  <c r="AC309" i="14"/>
  <c r="AB309" i="14"/>
  <c r="AA309" i="14"/>
  <c r="Z309" i="14"/>
  <c r="Y309" i="14"/>
  <c r="X309" i="14"/>
  <c r="W309" i="14"/>
  <c r="V309" i="14"/>
  <c r="U309" i="14"/>
  <c r="T309" i="14"/>
  <c r="S309" i="14"/>
  <c r="R309" i="14"/>
  <c r="Q309" i="14"/>
  <c r="P309" i="14"/>
  <c r="O309" i="14"/>
  <c r="N309" i="14"/>
  <c r="M309" i="14"/>
  <c r="L309" i="14"/>
  <c r="K309" i="14"/>
  <c r="J309" i="14"/>
  <c r="I309" i="14"/>
  <c r="H309" i="14"/>
  <c r="G309" i="14"/>
  <c r="E309" i="14"/>
  <c r="BI308" i="14"/>
  <c r="BH308" i="14"/>
  <c r="BG308" i="14"/>
  <c r="BF308" i="14"/>
  <c r="BE308" i="14"/>
  <c r="BD308" i="14"/>
  <c r="BC308" i="14"/>
  <c r="BB308" i="14"/>
  <c r="BA308" i="14"/>
  <c r="AZ308" i="14"/>
  <c r="AY308" i="14"/>
  <c r="AX308" i="14"/>
  <c r="AW308" i="14"/>
  <c r="AV308" i="14"/>
  <c r="AU308" i="14"/>
  <c r="AT308" i="14"/>
  <c r="AS308" i="14"/>
  <c r="AR308" i="14"/>
  <c r="AQ308" i="14"/>
  <c r="AP308" i="14"/>
  <c r="AO308" i="14"/>
  <c r="AN308" i="14"/>
  <c r="AM308" i="14"/>
  <c r="AL308" i="14"/>
  <c r="AK308" i="14"/>
  <c r="AJ308" i="14"/>
  <c r="AI308" i="14"/>
  <c r="AH308" i="14"/>
  <c r="AG308" i="14"/>
  <c r="AF308" i="14"/>
  <c r="AE308" i="14"/>
  <c r="AD308" i="14"/>
  <c r="AC308" i="14"/>
  <c r="AB308" i="14"/>
  <c r="AA308" i="14"/>
  <c r="Z308" i="14"/>
  <c r="Y308" i="14"/>
  <c r="X308" i="14"/>
  <c r="W308" i="14"/>
  <c r="V308" i="14"/>
  <c r="U308" i="14"/>
  <c r="T308" i="14"/>
  <c r="S308" i="14"/>
  <c r="R308" i="14"/>
  <c r="Q308" i="14"/>
  <c r="P308" i="14"/>
  <c r="O308" i="14"/>
  <c r="N308" i="14"/>
  <c r="M308" i="14"/>
  <c r="L308" i="14"/>
  <c r="K308" i="14"/>
  <c r="J308" i="14"/>
  <c r="I308" i="14"/>
  <c r="H308" i="14"/>
  <c r="G308" i="14"/>
  <c r="E308" i="14"/>
  <c r="BI307" i="14"/>
  <c r="BH307" i="14"/>
  <c r="BG307" i="14"/>
  <c r="BF307" i="14"/>
  <c r="BE307" i="14"/>
  <c r="BD307" i="14"/>
  <c r="BC307" i="14"/>
  <c r="BB307" i="14"/>
  <c r="BA307" i="14"/>
  <c r="AZ307" i="14"/>
  <c r="AY307" i="14"/>
  <c r="AX307" i="14"/>
  <c r="AW307" i="14"/>
  <c r="AV307" i="14"/>
  <c r="AU307" i="14"/>
  <c r="AT307" i="14"/>
  <c r="AS307" i="14"/>
  <c r="AR307" i="14"/>
  <c r="AQ307" i="14"/>
  <c r="AP307" i="14"/>
  <c r="AO307" i="14"/>
  <c r="AN307" i="14"/>
  <c r="AM307" i="14"/>
  <c r="AL307" i="14"/>
  <c r="AK307" i="14"/>
  <c r="AJ307" i="14"/>
  <c r="AI307" i="14"/>
  <c r="AH307" i="14"/>
  <c r="AG307" i="14"/>
  <c r="AF307" i="14"/>
  <c r="AE307" i="14"/>
  <c r="AD307" i="14"/>
  <c r="AC307" i="14"/>
  <c r="AB307" i="14"/>
  <c r="AA307" i="14"/>
  <c r="Z307" i="14"/>
  <c r="Y307" i="14"/>
  <c r="X307" i="14"/>
  <c r="W307" i="14"/>
  <c r="V307" i="14"/>
  <c r="U307" i="14"/>
  <c r="T307" i="14"/>
  <c r="S307" i="14"/>
  <c r="R307" i="14"/>
  <c r="Q307" i="14"/>
  <c r="P307" i="14"/>
  <c r="O307" i="14"/>
  <c r="N307" i="14"/>
  <c r="M307" i="14"/>
  <c r="L307" i="14"/>
  <c r="K307" i="14"/>
  <c r="J307" i="14"/>
  <c r="I307" i="14"/>
  <c r="H307" i="14"/>
  <c r="G307" i="14"/>
  <c r="E307" i="14"/>
  <c r="BI304" i="14"/>
  <c r="BH304" i="14"/>
  <c r="BG304" i="14"/>
  <c r="BF304" i="14"/>
  <c r="BE304" i="14"/>
  <c r="BD304" i="14"/>
  <c r="BC304" i="14"/>
  <c r="BB304" i="14"/>
  <c r="BA304" i="14"/>
  <c r="AZ304" i="14"/>
  <c r="AY304" i="14"/>
  <c r="AX304" i="14"/>
  <c r="AW304" i="14"/>
  <c r="AV304" i="14"/>
  <c r="AU304" i="14"/>
  <c r="AT304" i="14"/>
  <c r="AS304" i="14"/>
  <c r="AR304" i="14"/>
  <c r="AQ304" i="14"/>
  <c r="AP304" i="14"/>
  <c r="AO304" i="14"/>
  <c r="AN304" i="14"/>
  <c r="AM304" i="14"/>
  <c r="AL304" i="14"/>
  <c r="AK304" i="14"/>
  <c r="AJ304" i="14"/>
  <c r="AI304" i="14"/>
  <c r="AH304" i="14"/>
  <c r="AG304" i="14"/>
  <c r="AF304" i="14"/>
  <c r="AE304" i="14"/>
  <c r="AD304" i="14"/>
  <c r="AC304" i="14"/>
  <c r="AB304" i="14"/>
  <c r="AA304" i="14"/>
  <c r="Z304" i="14"/>
  <c r="Y304" i="14"/>
  <c r="X304" i="14"/>
  <c r="W304" i="14"/>
  <c r="V304" i="14"/>
  <c r="U304" i="14"/>
  <c r="T304" i="14"/>
  <c r="S304" i="14"/>
  <c r="R304" i="14"/>
  <c r="Q304" i="14"/>
  <c r="P304" i="14"/>
  <c r="O304" i="14"/>
  <c r="N304" i="14"/>
  <c r="M304" i="14"/>
  <c r="L304" i="14"/>
  <c r="K304" i="14"/>
  <c r="J304" i="14"/>
  <c r="I304" i="14"/>
  <c r="H304" i="14"/>
  <c r="G304" i="14"/>
  <c r="E304" i="14"/>
  <c r="BI303" i="14"/>
  <c r="BH303" i="14"/>
  <c r="BG303" i="14"/>
  <c r="BF303" i="14"/>
  <c r="BE303" i="14"/>
  <c r="BD303" i="14"/>
  <c r="BC303" i="14"/>
  <c r="BB303" i="14"/>
  <c r="BA303" i="14"/>
  <c r="AZ303" i="14"/>
  <c r="AY303" i="14"/>
  <c r="AX303" i="14"/>
  <c r="AW303" i="14"/>
  <c r="AV303" i="14"/>
  <c r="AU303" i="14"/>
  <c r="AT303" i="14"/>
  <c r="AS303" i="14"/>
  <c r="AR303" i="14"/>
  <c r="AQ303" i="14"/>
  <c r="AP303" i="14"/>
  <c r="AO303" i="14"/>
  <c r="AN303" i="14"/>
  <c r="AM303" i="14"/>
  <c r="AL303" i="14"/>
  <c r="AK303" i="14"/>
  <c r="AJ303" i="14"/>
  <c r="AI303" i="14"/>
  <c r="AH303" i="14"/>
  <c r="AG303" i="14"/>
  <c r="AF303" i="14"/>
  <c r="AE303" i="14"/>
  <c r="AD303" i="14"/>
  <c r="AC303" i="14"/>
  <c r="AB303" i="14"/>
  <c r="AA303" i="14"/>
  <c r="Z303" i="14"/>
  <c r="Y303" i="14"/>
  <c r="X303" i="14"/>
  <c r="W303" i="14"/>
  <c r="V303" i="14"/>
  <c r="U303" i="14"/>
  <c r="T303" i="14"/>
  <c r="S303" i="14"/>
  <c r="R303" i="14"/>
  <c r="Q303" i="14"/>
  <c r="P303" i="14"/>
  <c r="O303" i="14"/>
  <c r="N303" i="14"/>
  <c r="M303" i="14"/>
  <c r="L303" i="14"/>
  <c r="K303" i="14"/>
  <c r="J303" i="14"/>
  <c r="I303" i="14"/>
  <c r="H303" i="14"/>
  <c r="G303" i="14"/>
  <c r="E303" i="14"/>
  <c r="BI302" i="14"/>
  <c r="BH302" i="14"/>
  <c r="BG302" i="14"/>
  <c r="BF302" i="14"/>
  <c r="BE302" i="14"/>
  <c r="BD302" i="14"/>
  <c r="BC302" i="14"/>
  <c r="BB302" i="14"/>
  <c r="BA302" i="14"/>
  <c r="AZ302" i="14"/>
  <c r="AY302" i="14"/>
  <c r="AX302" i="14"/>
  <c r="AW302" i="14"/>
  <c r="AV302" i="14"/>
  <c r="AU302" i="14"/>
  <c r="AT302" i="14"/>
  <c r="AS302" i="14"/>
  <c r="AR302" i="14"/>
  <c r="AQ302" i="14"/>
  <c r="AP302" i="14"/>
  <c r="AO302" i="14"/>
  <c r="AN302" i="14"/>
  <c r="AM302" i="14"/>
  <c r="AL302" i="14"/>
  <c r="AK302" i="14"/>
  <c r="AJ302" i="14"/>
  <c r="AI302" i="14"/>
  <c r="AH302" i="14"/>
  <c r="AG302" i="14"/>
  <c r="AF302" i="14"/>
  <c r="AE302" i="14"/>
  <c r="AD302" i="14"/>
  <c r="AC302" i="14"/>
  <c r="AB302" i="14"/>
  <c r="AA302" i="14"/>
  <c r="Z302" i="14"/>
  <c r="Y302" i="14"/>
  <c r="X302" i="14"/>
  <c r="W302" i="14"/>
  <c r="V302" i="14"/>
  <c r="U302" i="14"/>
  <c r="T302" i="14"/>
  <c r="S302" i="14"/>
  <c r="R302" i="14"/>
  <c r="Q302" i="14"/>
  <c r="P302" i="14"/>
  <c r="O302" i="14"/>
  <c r="N302" i="14"/>
  <c r="M302" i="14"/>
  <c r="L302" i="14"/>
  <c r="K302" i="14"/>
  <c r="J302" i="14"/>
  <c r="I302" i="14"/>
  <c r="H302" i="14"/>
  <c r="G302" i="14"/>
  <c r="E302" i="14"/>
  <c r="G297" i="14"/>
  <c r="F297" i="14"/>
  <c r="E297" i="14"/>
  <c r="G296" i="14"/>
  <c r="F296" i="14"/>
  <c r="E296" i="14"/>
  <c r="G293" i="14"/>
  <c r="F293" i="14"/>
  <c r="E293" i="14"/>
  <c r="G292" i="14"/>
  <c r="F292" i="14"/>
  <c r="E292" i="14"/>
  <c r="BI287" i="14"/>
  <c r="BH287" i="14"/>
  <c r="BG287" i="14"/>
  <c r="BF287" i="14"/>
  <c r="BE287" i="14"/>
  <c r="BD287" i="14"/>
  <c r="BC287" i="14"/>
  <c r="BB287" i="14"/>
  <c r="BA287" i="14"/>
  <c r="AZ287" i="14"/>
  <c r="AY287" i="14"/>
  <c r="AX287" i="14"/>
  <c r="AW287" i="14"/>
  <c r="AV287" i="14"/>
  <c r="AU287" i="14"/>
  <c r="AT287" i="14"/>
  <c r="AS287" i="14"/>
  <c r="AR287" i="14"/>
  <c r="AQ287" i="14"/>
  <c r="AP287" i="14"/>
  <c r="AO287" i="14"/>
  <c r="AN287" i="14"/>
  <c r="AM287" i="14"/>
  <c r="AL287" i="14"/>
  <c r="AK287" i="14"/>
  <c r="AJ287" i="14"/>
  <c r="AI287" i="14"/>
  <c r="AH287" i="14"/>
  <c r="AG287" i="14"/>
  <c r="AF287" i="14"/>
  <c r="AE287" i="14"/>
  <c r="AD287" i="14"/>
  <c r="AC287" i="14"/>
  <c r="AB287" i="14"/>
  <c r="AA287" i="14"/>
  <c r="Z287" i="14"/>
  <c r="Y287" i="14"/>
  <c r="X287" i="14"/>
  <c r="W287" i="14"/>
  <c r="V287" i="14"/>
  <c r="U287" i="14"/>
  <c r="T287" i="14"/>
  <c r="S287" i="14"/>
  <c r="R287" i="14"/>
  <c r="Q287" i="14"/>
  <c r="P287" i="14"/>
  <c r="O287" i="14"/>
  <c r="N287" i="14"/>
  <c r="M287" i="14"/>
  <c r="L287" i="14"/>
  <c r="K287" i="14"/>
  <c r="J287" i="14"/>
  <c r="I287" i="14"/>
  <c r="H287" i="14"/>
  <c r="G287" i="14"/>
  <c r="E287" i="14"/>
  <c r="BI285" i="14"/>
  <c r="BH285" i="14"/>
  <c r="BG285" i="14"/>
  <c r="BF285" i="14"/>
  <c r="BE285" i="14"/>
  <c r="BD285" i="14"/>
  <c r="BC285" i="14"/>
  <c r="BB285" i="14"/>
  <c r="BA285" i="14"/>
  <c r="AZ285" i="14"/>
  <c r="AY285" i="14"/>
  <c r="AX285" i="14"/>
  <c r="AW285" i="14"/>
  <c r="AV285" i="14"/>
  <c r="AU285" i="14"/>
  <c r="AT285" i="14"/>
  <c r="AS285" i="14"/>
  <c r="AR285" i="14"/>
  <c r="AQ285" i="14"/>
  <c r="AP285" i="14"/>
  <c r="AO285" i="14"/>
  <c r="AN285" i="14"/>
  <c r="AM285" i="14"/>
  <c r="AL285" i="14"/>
  <c r="AK285" i="14"/>
  <c r="AJ285" i="14"/>
  <c r="AI285" i="14"/>
  <c r="AH285" i="14"/>
  <c r="AG285" i="14"/>
  <c r="AF285" i="14"/>
  <c r="AE285" i="14"/>
  <c r="AD285" i="14"/>
  <c r="AC285" i="14"/>
  <c r="AB285" i="14"/>
  <c r="AA285" i="14"/>
  <c r="Z285" i="14"/>
  <c r="Y285" i="14"/>
  <c r="X285" i="14"/>
  <c r="W285" i="14"/>
  <c r="V285" i="14"/>
  <c r="U285" i="14"/>
  <c r="T285" i="14"/>
  <c r="S285" i="14"/>
  <c r="R285" i="14"/>
  <c r="Q285" i="14"/>
  <c r="P285" i="14"/>
  <c r="O285" i="14"/>
  <c r="N285" i="14"/>
  <c r="M285" i="14"/>
  <c r="L285" i="14"/>
  <c r="K285" i="14"/>
  <c r="J285" i="14"/>
  <c r="I285" i="14"/>
  <c r="H285" i="14"/>
  <c r="G285" i="14"/>
  <c r="E285" i="14"/>
  <c r="BI283" i="14"/>
  <c r="BH283" i="14"/>
  <c r="BG283" i="14"/>
  <c r="BF283" i="14"/>
  <c r="BE283" i="14"/>
  <c r="BD283" i="14"/>
  <c r="BC283" i="14"/>
  <c r="BB283" i="14"/>
  <c r="BA283" i="14"/>
  <c r="AZ283" i="14"/>
  <c r="AY283" i="14"/>
  <c r="AX283" i="14"/>
  <c r="AW283" i="14"/>
  <c r="AV283" i="14"/>
  <c r="AU283" i="14"/>
  <c r="AT283" i="14"/>
  <c r="AS283" i="14"/>
  <c r="AR283" i="14"/>
  <c r="AQ283" i="14"/>
  <c r="AP283" i="14"/>
  <c r="AO283" i="14"/>
  <c r="AN283" i="14"/>
  <c r="AM283" i="14"/>
  <c r="AL283" i="14"/>
  <c r="AK283" i="14"/>
  <c r="AJ283" i="14"/>
  <c r="AI283" i="14"/>
  <c r="AH283" i="14"/>
  <c r="AG283" i="14"/>
  <c r="AF283" i="14"/>
  <c r="AE283" i="14"/>
  <c r="AD283" i="14"/>
  <c r="AC283" i="14"/>
  <c r="AB283" i="14"/>
  <c r="AA283" i="14"/>
  <c r="Z283" i="14"/>
  <c r="Y283" i="14"/>
  <c r="X283" i="14"/>
  <c r="W283" i="14"/>
  <c r="V283" i="14"/>
  <c r="U283" i="14"/>
  <c r="T283" i="14"/>
  <c r="S283" i="14"/>
  <c r="R283" i="14"/>
  <c r="Q283" i="14"/>
  <c r="P283" i="14"/>
  <c r="O283" i="14"/>
  <c r="N283" i="14"/>
  <c r="M283" i="14"/>
  <c r="L283" i="14"/>
  <c r="K283" i="14"/>
  <c r="J283" i="14"/>
  <c r="I283" i="14"/>
  <c r="H283" i="14"/>
  <c r="G283" i="14"/>
  <c r="E283" i="14"/>
  <c r="BI281" i="14"/>
  <c r="BH281" i="14"/>
  <c r="BG281" i="14"/>
  <c r="BF281" i="14"/>
  <c r="BE281" i="14"/>
  <c r="BD281" i="14"/>
  <c r="BC281" i="14"/>
  <c r="BB281" i="14"/>
  <c r="BA281" i="14"/>
  <c r="AZ281" i="14"/>
  <c r="AY281" i="14"/>
  <c r="AX281" i="14"/>
  <c r="AW281" i="14"/>
  <c r="AV281" i="14"/>
  <c r="AU281" i="14"/>
  <c r="AT281" i="14"/>
  <c r="AS281" i="14"/>
  <c r="AR281" i="14"/>
  <c r="AQ281" i="14"/>
  <c r="AP281" i="14"/>
  <c r="AO281" i="14"/>
  <c r="AN281" i="14"/>
  <c r="AM281" i="14"/>
  <c r="AL281" i="14"/>
  <c r="AK281" i="14"/>
  <c r="AJ281" i="14"/>
  <c r="AI281" i="14"/>
  <c r="AH281" i="14"/>
  <c r="AG281" i="14"/>
  <c r="AF281" i="14"/>
  <c r="AE281" i="14"/>
  <c r="AD281" i="14"/>
  <c r="AC281" i="14"/>
  <c r="AB281" i="14"/>
  <c r="AA281" i="14"/>
  <c r="Z281" i="14"/>
  <c r="Y281" i="14"/>
  <c r="X281" i="14"/>
  <c r="W281" i="14"/>
  <c r="V281" i="14"/>
  <c r="U281" i="14"/>
  <c r="T281" i="14"/>
  <c r="S281" i="14"/>
  <c r="R281" i="14"/>
  <c r="Q281" i="14"/>
  <c r="P281" i="14"/>
  <c r="O281" i="14"/>
  <c r="N281" i="14"/>
  <c r="M281" i="14"/>
  <c r="L281" i="14"/>
  <c r="K281" i="14"/>
  <c r="J281" i="14"/>
  <c r="I281" i="14"/>
  <c r="H281" i="14"/>
  <c r="G281" i="14"/>
  <c r="E281" i="14"/>
  <c r="BI280" i="14"/>
  <c r="BH280" i="14"/>
  <c r="BG280" i="14"/>
  <c r="BF280" i="14"/>
  <c r="BE280" i="14"/>
  <c r="BD280" i="14"/>
  <c r="BC280" i="14"/>
  <c r="BB280" i="14"/>
  <c r="BA280" i="14"/>
  <c r="AZ280" i="14"/>
  <c r="AY280" i="14"/>
  <c r="AX280" i="14"/>
  <c r="AW280" i="14"/>
  <c r="AV280" i="14"/>
  <c r="AU280" i="14"/>
  <c r="AT280" i="14"/>
  <c r="AS280" i="14"/>
  <c r="AR280" i="14"/>
  <c r="AQ280" i="14"/>
  <c r="AP280" i="14"/>
  <c r="AO280" i="14"/>
  <c r="AN280" i="14"/>
  <c r="AM280" i="14"/>
  <c r="AL280" i="14"/>
  <c r="AK280" i="14"/>
  <c r="AJ280" i="14"/>
  <c r="AI280" i="14"/>
  <c r="AH280" i="14"/>
  <c r="AG280" i="14"/>
  <c r="AF280" i="14"/>
  <c r="AE280" i="14"/>
  <c r="AD280" i="14"/>
  <c r="AC280" i="14"/>
  <c r="AB280" i="14"/>
  <c r="AA280" i="14"/>
  <c r="Z280" i="14"/>
  <c r="Y280" i="14"/>
  <c r="X280" i="14"/>
  <c r="W280" i="14"/>
  <c r="V280" i="14"/>
  <c r="U280" i="14"/>
  <c r="T280" i="14"/>
  <c r="S280" i="14"/>
  <c r="R280" i="14"/>
  <c r="Q280" i="14"/>
  <c r="P280" i="14"/>
  <c r="O280" i="14"/>
  <c r="N280" i="14"/>
  <c r="M280" i="14"/>
  <c r="L280" i="14"/>
  <c r="K280" i="14"/>
  <c r="J280" i="14"/>
  <c r="I280" i="14"/>
  <c r="H280" i="14"/>
  <c r="G280" i="14"/>
  <c r="E280" i="14"/>
  <c r="BI275" i="14"/>
  <c r="BH275" i="14"/>
  <c r="BG275" i="14"/>
  <c r="BF275" i="14"/>
  <c r="BE275" i="14"/>
  <c r="BD275" i="14"/>
  <c r="BC275" i="14"/>
  <c r="BB275" i="14"/>
  <c r="BA275" i="14"/>
  <c r="AZ275" i="14"/>
  <c r="AY275" i="14"/>
  <c r="AX275" i="14"/>
  <c r="AW275" i="14"/>
  <c r="AV275" i="14"/>
  <c r="AU275" i="14"/>
  <c r="AT275" i="14"/>
  <c r="AS275" i="14"/>
  <c r="AR275" i="14"/>
  <c r="AQ275" i="14"/>
  <c r="AP275" i="14"/>
  <c r="AO275" i="14"/>
  <c r="AN275" i="14"/>
  <c r="AM275" i="14"/>
  <c r="AL275" i="14"/>
  <c r="AK275" i="14"/>
  <c r="AJ275" i="14"/>
  <c r="AI275" i="14"/>
  <c r="AH275" i="14"/>
  <c r="AG275" i="14"/>
  <c r="AF275" i="14"/>
  <c r="AE275" i="14"/>
  <c r="AD275" i="14"/>
  <c r="AC275" i="14"/>
  <c r="AB275" i="14"/>
  <c r="AA275" i="14"/>
  <c r="Z275" i="14"/>
  <c r="Y275" i="14"/>
  <c r="X275" i="14"/>
  <c r="W275" i="14"/>
  <c r="V275" i="14"/>
  <c r="U275" i="14"/>
  <c r="T275" i="14"/>
  <c r="S275" i="14"/>
  <c r="R275" i="14"/>
  <c r="Q275" i="14"/>
  <c r="P275" i="14"/>
  <c r="O275" i="14"/>
  <c r="N275" i="14"/>
  <c r="M275" i="14"/>
  <c r="L275" i="14"/>
  <c r="K275" i="14"/>
  <c r="J275" i="14"/>
  <c r="I275" i="14"/>
  <c r="H275" i="14"/>
  <c r="G275" i="14"/>
  <c r="F275" i="14"/>
  <c r="E275" i="14"/>
  <c r="BI274" i="14"/>
  <c r="BH274" i="14"/>
  <c r="BG274" i="14"/>
  <c r="BF274" i="14"/>
  <c r="BE274" i="14"/>
  <c r="BD274" i="14"/>
  <c r="BC274" i="14"/>
  <c r="BB274" i="14"/>
  <c r="BA274" i="14"/>
  <c r="AZ274" i="14"/>
  <c r="AY274" i="14"/>
  <c r="AX274" i="14"/>
  <c r="AW274" i="14"/>
  <c r="AV274" i="14"/>
  <c r="AU274" i="14"/>
  <c r="AT274" i="14"/>
  <c r="AS274" i="14"/>
  <c r="AR274" i="14"/>
  <c r="AQ274" i="14"/>
  <c r="AP274" i="14"/>
  <c r="AO274" i="14"/>
  <c r="AN274" i="14"/>
  <c r="AM274" i="14"/>
  <c r="AL274" i="14"/>
  <c r="AK274" i="14"/>
  <c r="AJ274" i="14"/>
  <c r="AI274" i="14"/>
  <c r="AH274" i="14"/>
  <c r="AG274" i="14"/>
  <c r="AF274" i="14"/>
  <c r="AE274" i="14"/>
  <c r="AD274" i="14"/>
  <c r="AC274" i="14"/>
  <c r="AB274" i="14"/>
  <c r="AA274" i="14"/>
  <c r="Z274" i="14"/>
  <c r="Y274" i="14"/>
  <c r="X274" i="14"/>
  <c r="W274" i="14"/>
  <c r="V274" i="14"/>
  <c r="U274" i="14"/>
  <c r="T274" i="14"/>
  <c r="S274" i="14"/>
  <c r="R274" i="14"/>
  <c r="Q274" i="14"/>
  <c r="P274" i="14"/>
  <c r="O274" i="14"/>
  <c r="N274" i="14"/>
  <c r="M274" i="14"/>
  <c r="L274" i="14"/>
  <c r="K274" i="14"/>
  <c r="J274" i="14"/>
  <c r="I274" i="14"/>
  <c r="H274" i="14"/>
  <c r="G274" i="14"/>
  <c r="F274" i="14"/>
  <c r="E274" i="14"/>
  <c r="BI269" i="14"/>
  <c r="BH269" i="14"/>
  <c r="BG269" i="14"/>
  <c r="BF269" i="14"/>
  <c r="BE269" i="14"/>
  <c r="BD269" i="14"/>
  <c r="BC269" i="14"/>
  <c r="BB269" i="14"/>
  <c r="BA269" i="14"/>
  <c r="AZ269" i="14"/>
  <c r="AY269" i="14"/>
  <c r="AX269" i="14"/>
  <c r="AW269" i="14"/>
  <c r="AV269" i="14"/>
  <c r="AU269" i="14"/>
  <c r="AT269" i="14"/>
  <c r="AS269" i="14"/>
  <c r="AR269" i="14"/>
  <c r="AQ269" i="14"/>
  <c r="AP269" i="14"/>
  <c r="AO269" i="14"/>
  <c r="AN269" i="14"/>
  <c r="AM269" i="14"/>
  <c r="AL269" i="14"/>
  <c r="AK269" i="14"/>
  <c r="AJ269" i="14"/>
  <c r="AI269" i="14"/>
  <c r="AH269" i="14"/>
  <c r="AG269" i="14"/>
  <c r="AF269" i="14"/>
  <c r="AE269" i="14"/>
  <c r="AD269" i="14"/>
  <c r="AC269" i="14"/>
  <c r="AB269" i="14"/>
  <c r="AA269" i="14"/>
  <c r="Z269" i="14"/>
  <c r="Y269" i="14"/>
  <c r="X269" i="14"/>
  <c r="W269" i="14"/>
  <c r="V269" i="14"/>
  <c r="U269" i="14"/>
  <c r="T269" i="14"/>
  <c r="S269" i="14"/>
  <c r="R269" i="14"/>
  <c r="Q269" i="14"/>
  <c r="P269" i="14"/>
  <c r="O269" i="14"/>
  <c r="N269" i="14"/>
  <c r="M269" i="14"/>
  <c r="L269" i="14"/>
  <c r="K269" i="14"/>
  <c r="J269" i="14"/>
  <c r="I269" i="14"/>
  <c r="H269" i="14"/>
  <c r="G269" i="14"/>
  <c r="F269" i="14"/>
  <c r="E269" i="14"/>
  <c r="BI268" i="14"/>
  <c r="BH268" i="14"/>
  <c r="BG268" i="14"/>
  <c r="BF268" i="14"/>
  <c r="BE268" i="14"/>
  <c r="BD268" i="14"/>
  <c r="BC268" i="14"/>
  <c r="BB268" i="14"/>
  <c r="BA268" i="14"/>
  <c r="AZ268" i="14"/>
  <c r="AY268" i="14"/>
  <c r="AX268" i="14"/>
  <c r="AW268" i="14"/>
  <c r="AV268" i="14"/>
  <c r="AU268" i="14"/>
  <c r="AT268" i="14"/>
  <c r="AS268" i="14"/>
  <c r="AR268" i="14"/>
  <c r="AQ268" i="14"/>
  <c r="AP268" i="14"/>
  <c r="AO268" i="14"/>
  <c r="AN268" i="14"/>
  <c r="AM268" i="14"/>
  <c r="AL268" i="14"/>
  <c r="AK268" i="14"/>
  <c r="AJ268" i="14"/>
  <c r="AI268" i="14"/>
  <c r="AH268" i="14"/>
  <c r="AG268" i="14"/>
  <c r="AF268" i="14"/>
  <c r="AE268" i="14"/>
  <c r="AD268" i="14"/>
  <c r="AC268" i="14"/>
  <c r="AB268" i="14"/>
  <c r="AA268" i="14"/>
  <c r="Z268" i="14"/>
  <c r="Y268" i="14"/>
  <c r="X268" i="14"/>
  <c r="W268" i="14"/>
  <c r="V268" i="14"/>
  <c r="U268" i="14"/>
  <c r="T268" i="14"/>
  <c r="S268" i="14"/>
  <c r="R268" i="14"/>
  <c r="Q268" i="14"/>
  <c r="P268" i="14"/>
  <c r="O268" i="14"/>
  <c r="N268" i="14"/>
  <c r="M268" i="14"/>
  <c r="L268" i="14"/>
  <c r="K268" i="14"/>
  <c r="J268" i="14"/>
  <c r="I268" i="14"/>
  <c r="H268" i="14"/>
  <c r="G268" i="14"/>
  <c r="E268" i="14"/>
  <c r="BI265" i="14"/>
  <c r="BH265" i="14"/>
  <c r="BG265" i="14"/>
  <c r="BF265" i="14"/>
  <c r="BE265" i="14"/>
  <c r="BD265" i="14"/>
  <c r="BC265" i="14"/>
  <c r="BB265" i="14"/>
  <c r="BA265" i="14"/>
  <c r="AZ265" i="14"/>
  <c r="AY265" i="14"/>
  <c r="AX265" i="14"/>
  <c r="AW265" i="14"/>
  <c r="AV265" i="14"/>
  <c r="AU265" i="14"/>
  <c r="AT265" i="14"/>
  <c r="AS265" i="14"/>
  <c r="AR265" i="14"/>
  <c r="AQ265" i="14"/>
  <c r="AP265" i="14"/>
  <c r="AO265" i="14"/>
  <c r="AN265" i="14"/>
  <c r="AM265" i="14"/>
  <c r="AL265" i="14"/>
  <c r="AK265" i="14"/>
  <c r="AJ265" i="14"/>
  <c r="AI265" i="14"/>
  <c r="AH265" i="14"/>
  <c r="AG265" i="14"/>
  <c r="AF265" i="14"/>
  <c r="AE265" i="14"/>
  <c r="AD265" i="14"/>
  <c r="AC265" i="14"/>
  <c r="AB265" i="14"/>
  <c r="AA265" i="14"/>
  <c r="Z265" i="14"/>
  <c r="Y265" i="14"/>
  <c r="X265" i="14"/>
  <c r="W265" i="14"/>
  <c r="V265" i="14"/>
  <c r="U265" i="14"/>
  <c r="T265" i="14"/>
  <c r="S265" i="14"/>
  <c r="R265" i="14"/>
  <c r="Q265" i="14"/>
  <c r="P265" i="14"/>
  <c r="O265" i="14"/>
  <c r="N265" i="14"/>
  <c r="M265" i="14"/>
  <c r="L265" i="14"/>
  <c r="K265" i="14"/>
  <c r="J265" i="14"/>
  <c r="I265" i="14"/>
  <c r="H265" i="14"/>
  <c r="G265" i="14"/>
  <c r="F265" i="14"/>
  <c r="E265" i="14"/>
  <c r="BI264" i="14"/>
  <c r="BH264" i="14"/>
  <c r="BG264" i="14"/>
  <c r="BF264" i="14"/>
  <c r="BE264" i="14"/>
  <c r="BD264" i="14"/>
  <c r="BC264" i="14"/>
  <c r="BB264" i="14"/>
  <c r="BA264" i="14"/>
  <c r="AZ264" i="14"/>
  <c r="AY264" i="14"/>
  <c r="AX264" i="14"/>
  <c r="AW264" i="14"/>
  <c r="AV264" i="14"/>
  <c r="AU264" i="14"/>
  <c r="AT264" i="14"/>
  <c r="AS264" i="14"/>
  <c r="AR264" i="14"/>
  <c r="AQ264" i="14"/>
  <c r="AP264" i="14"/>
  <c r="AO264" i="14"/>
  <c r="AN264" i="14"/>
  <c r="AM264" i="14"/>
  <c r="AL264" i="14"/>
  <c r="AK264" i="14"/>
  <c r="AJ264" i="14"/>
  <c r="AI264" i="14"/>
  <c r="AH264" i="14"/>
  <c r="AG264" i="14"/>
  <c r="AF264" i="14"/>
  <c r="AE264" i="14"/>
  <c r="AD264" i="14"/>
  <c r="AC264" i="14"/>
  <c r="AB264" i="14"/>
  <c r="AA264" i="14"/>
  <c r="Z264" i="14"/>
  <c r="Y264" i="14"/>
  <c r="X264" i="14"/>
  <c r="W264" i="14"/>
  <c r="V264" i="14"/>
  <c r="U264" i="14"/>
  <c r="T264" i="14"/>
  <c r="S264" i="14"/>
  <c r="R264" i="14"/>
  <c r="Q264" i="14"/>
  <c r="P264" i="14"/>
  <c r="O264" i="14"/>
  <c r="N264" i="14"/>
  <c r="M264" i="14"/>
  <c r="L264" i="14"/>
  <c r="K264" i="14"/>
  <c r="J264" i="14"/>
  <c r="I264" i="14"/>
  <c r="H264" i="14"/>
  <c r="G264" i="14"/>
  <c r="E264" i="14"/>
  <c r="BI261" i="14"/>
  <c r="BH261" i="14"/>
  <c r="BG261" i="14"/>
  <c r="BF261" i="14"/>
  <c r="BE261" i="14"/>
  <c r="BD261" i="14"/>
  <c r="BC261" i="14"/>
  <c r="BB261" i="14"/>
  <c r="BA261" i="14"/>
  <c r="AZ261" i="14"/>
  <c r="AY261" i="14"/>
  <c r="AX261" i="14"/>
  <c r="AW261" i="14"/>
  <c r="AV261" i="14"/>
  <c r="AU261" i="14"/>
  <c r="AT261" i="14"/>
  <c r="AS261" i="14"/>
  <c r="AR261" i="14"/>
  <c r="AQ261" i="14"/>
  <c r="AP261" i="14"/>
  <c r="AO261" i="14"/>
  <c r="AN261" i="14"/>
  <c r="AM261" i="14"/>
  <c r="AL261" i="14"/>
  <c r="AK261" i="14"/>
  <c r="AJ261" i="14"/>
  <c r="AI261" i="14"/>
  <c r="AH261" i="14"/>
  <c r="AG261" i="14"/>
  <c r="AF261" i="14"/>
  <c r="AE261" i="14"/>
  <c r="AD261" i="14"/>
  <c r="AC261" i="14"/>
  <c r="AB261" i="14"/>
  <c r="AA261" i="14"/>
  <c r="Z261" i="14"/>
  <c r="Y261" i="14"/>
  <c r="X261" i="14"/>
  <c r="W261" i="14"/>
  <c r="V261" i="14"/>
  <c r="U261" i="14"/>
  <c r="T261" i="14"/>
  <c r="S261" i="14"/>
  <c r="R261" i="14"/>
  <c r="Q261" i="14"/>
  <c r="P261" i="14"/>
  <c r="O261" i="14"/>
  <c r="N261" i="14"/>
  <c r="M261" i="14"/>
  <c r="L261" i="14"/>
  <c r="K261" i="14"/>
  <c r="J261" i="14"/>
  <c r="I261" i="14"/>
  <c r="H261" i="14"/>
  <c r="G261" i="14"/>
  <c r="F261" i="14"/>
  <c r="E261" i="14"/>
  <c r="BI260" i="14"/>
  <c r="BH260" i="14"/>
  <c r="BG260" i="14"/>
  <c r="BF260" i="14"/>
  <c r="BE260" i="14"/>
  <c r="BD260" i="14"/>
  <c r="BC260" i="14"/>
  <c r="BB260" i="14"/>
  <c r="BA260" i="14"/>
  <c r="AZ260" i="14"/>
  <c r="AY260" i="14"/>
  <c r="AX260" i="14"/>
  <c r="AW260" i="14"/>
  <c r="AV260" i="14"/>
  <c r="AU260" i="14"/>
  <c r="AT260" i="14"/>
  <c r="AS260" i="14"/>
  <c r="AR260" i="14"/>
  <c r="AQ260" i="14"/>
  <c r="AP260" i="14"/>
  <c r="AO260" i="14"/>
  <c r="AN260" i="14"/>
  <c r="AM260" i="14"/>
  <c r="AL260" i="14"/>
  <c r="AK260" i="14"/>
  <c r="AJ260" i="14"/>
  <c r="AI260" i="14"/>
  <c r="AH260" i="14"/>
  <c r="AG260" i="14"/>
  <c r="AF260" i="14"/>
  <c r="AE260" i="14"/>
  <c r="AD260" i="14"/>
  <c r="AC260" i="14"/>
  <c r="AB260" i="14"/>
  <c r="AA260" i="14"/>
  <c r="Z260" i="14"/>
  <c r="Y260" i="14"/>
  <c r="X260" i="14"/>
  <c r="W260" i="14"/>
  <c r="V260" i="14"/>
  <c r="U260" i="14"/>
  <c r="T260" i="14"/>
  <c r="S260" i="14"/>
  <c r="R260" i="14"/>
  <c r="Q260" i="14"/>
  <c r="P260" i="14"/>
  <c r="O260" i="14"/>
  <c r="N260" i="14"/>
  <c r="M260" i="14"/>
  <c r="L260" i="14"/>
  <c r="K260" i="14"/>
  <c r="J260" i="14"/>
  <c r="I260" i="14"/>
  <c r="H260" i="14"/>
  <c r="G260" i="14"/>
  <c r="E260" i="14"/>
  <c r="BI257" i="14"/>
  <c r="BH257" i="14"/>
  <c r="BG257" i="14"/>
  <c r="BF257" i="14"/>
  <c r="BE257" i="14"/>
  <c r="BD257" i="14"/>
  <c r="BC257" i="14"/>
  <c r="BB257" i="14"/>
  <c r="BA257" i="14"/>
  <c r="AZ257" i="14"/>
  <c r="AY257" i="14"/>
  <c r="AX257" i="14"/>
  <c r="AW257" i="14"/>
  <c r="AV257" i="14"/>
  <c r="AU257" i="14"/>
  <c r="AT257" i="14"/>
  <c r="AS257" i="14"/>
  <c r="AR257" i="14"/>
  <c r="AQ257" i="14"/>
  <c r="AP257" i="14"/>
  <c r="AO257" i="14"/>
  <c r="AN257" i="14"/>
  <c r="AM257" i="14"/>
  <c r="AL257" i="14"/>
  <c r="AK257" i="14"/>
  <c r="AJ257" i="14"/>
  <c r="AI257" i="14"/>
  <c r="AH257" i="14"/>
  <c r="AG257" i="14"/>
  <c r="AF257" i="14"/>
  <c r="AE257" i="14"/>
  <c r="AD257" i="14"/>
  <c r="AC257" i="14"/>
  <c r="AB257" i="14"/>
  <c r="AA257" i="14"/>
  <c r="Z257" i="14"/>
  <c r="Y257" i="14"/>
  <c r="X257" i="14"/>
  <c r="W257" i="14"/>
  <c r="V257" i="14"/>
  <c r="U257" i="14"/>
  <c r="T257" i="14"/>
  <c r="S257" i="14"/>
  <c r="R257" i="14"/>
  <c r="Q257" i="14"/>
  <c r="P257" i="14"/>
  <c r="O257" i="14"/>
  <c r="N257" i="14"/>
  <c r="M257" i="14"/>
  <c r="L257" i="14"/>
  <c r="K257" i="14"/>
  <c r="J257" i="14"/>
  <c r="I257" i="14"/>
  <c r="H257" i="14"/>
  <c r="G257" i="14"/>
  <c r="F257" i="14"/>
  <c r="E257" i="14"/>
  <c r="BI256" i="14"/>
  <c r="BH256" i="14"/>
  <c r="BG256" i="14"/>
  <c r="BF256" i="14"/>
  <c r="BE256" i="14"/>
  <c r="BD256" i="14"/>
  <c r="BC256" i="14"/>
  <c r="BB256" i="14"/>
  <c r="BA256" i="14"/>
  <c r="AZ256" i="14"/>
  <c r="AY256" i="14"/>
  <c r="AX256" i="14"/>
  <c r="AW256" i="14"/>
  <c r="AV256" i="14"/>
  <c r="AU256" i="14"/>
  <c r="AT256" i="14"/>
  <c r="AS256" i="14"/>
  <c r="AR256" i="14"/>
  <c r="AQ256" i="14"/>
  <c r="AP256" i="14"/>
  <c r="AO256" i="14"/>
  <c r="AN256" i="14"/>
  <c r="AM256" i="14"/>
  <c r="AL256" i="14"/>
  <c r="AK256" i="14"/>
  <c r="AJ256" i="14"/>
  <c r="AI256" i="14"/>
  <c r="AH256" i="14"/>
  <c r="AG256" i="14"/>
  <c r="AF256" i="14"/>
  <c r="AE256" i="14"/>
  <c r="AD256" i="14"/>
  <c r="AC256" i="14"/>
  <c r="AB256" i="14"/>
  <c r="AA256" i="14"/>
  <c r="Z256" i="14"/>
  <c r="Y256" i="14"/>
  <c r="X256" i="14"/>
  <c r="W256" i="14"/>
  <c r="V256" i="14"/>
  <c r="U256" i="14"/>
  <c r="T256" i="14"/>
  <c r="S256" i="14"/>
  <c r="R256" i="14"/>
  <c r="Q256" i="14"/>
  <c r="P256" i="14"/>
  <c r="O256" i="14"/>
  <c r="N256" i="14"/>
  <c r="M256" i="14"/>
  <c r="L256" i="14"/>
  <c r="K256" i="14"/>
  <c r="J256" i="14"/>
  <c r="I256" i="14"/>
  <c r="H256" i="14"/>
  <c r="G256" i="14"/>
  <c r="E256" i="14"/>
  <c r="BI251" i="14"/>
  <c r="BH251" i="14"/>
  <c r="BG251" i="14"/>
  <c r="BF251" i="14"/>
  <c r="BE251" i="14"/>
  <c r="BD251" i="14"/>
  <c r="BC251" i="14"/>
  <c r="BB251" i="14"/>
  <c r="BA251" i="14"/>
  <c r="AZ251" i="14"/>
  <c r="AY251" i="14"/>
  <c r="AX251" i="14"/>
  <c r="AW251" i="14"/>
  <c r="AV251" i="14"/>
  <c r="AU251" i="14"/>
  <c r="AT251" i="14"/>
  <c r="AS251" i="14"/>
  <c r="AR251" i="14"/>
  <c r="AQ251" i="14"/>
  <c r="AP251" i="14"/>
  <c r="AO251" i="14"/>
  <c r="AN251" i="14"/>
  <c r="AM251" i="14"/>
  <c r="AL251" i="14"/>
  <c r="AK251" i="14"/>
  <c r="AJ251" i="14"/>
  <c r="AI251" i="14"/>
  <c r="AH251" i="14"/>
  <c r="AG251" i="14"/>
  <c r="AF251" i="14"/>
  <c r="AE251" i="14"/>
  <c r="AD251" i="14"/>
  <c r="AC251" i="14"/>
  <c r="AB251" i="14"/>
  <c r="AA251" i="14"/>
  <c r="Z251" i="14"/>
  <c r="Y251" i="14"/>
  <c r="X251" i="14"/>
  <c r="W251" i="14"/>
  <c r="V251" i="14"/>
  <c r="U251" i="14"/>
  <c r="T251" i="14"/>
  <c r="S251" i="14"/>
  <c r="R251" i="14"/>
  <c r="Q251" i="14"/>
  <c r="P251" i="14"/>
  <c r="O251" i="14"/>
  <c r="N251" i="14"/>
  <c r="M251" i="14"/>
  <c r="L251" i="14"/>
  <c r="K251" i="14"/>
  <c r="J251" i="14"/>
  <c r="I251" i="14"/>
  <c r="H251" i="14"/>
  <c r="G251" i="14"/>
  <c r="F251" i="14"/>
  <c r="E251" i="14"/>
  <c r="BI250" i="14"/>
  <c r="BH250" i="14"/>
  <c r="BG250" i="14"/>
  <c r="BF250" i="14"/>
  <c r="BE250" i="14"/>
  <c r="BD250" i="14"/>
  <c r="BC250" i="14"/>
  <c r="BB250" i="14"/>
  <c r="BA250" i="14"/>
  <c r="AZ250" i="14"/>
  <c r="AY250" i="14"/>
  <c r="AX250" i="14"/>
  <c r="AW250" i="14"/>
  <c r="AV250" i="14"/>
  <c r="AU250" i="14"/>
  <c r="AT250" i="14"/>
  <c r="AS250" i="14"/>
  <c r="AR250" i="14"/>
  <c r="AQ250" i="14"/>
  <c r="AP250" i="14"/>
  <c r="AO250" i="14"/>
  <c r="AN250" i="14"/>
  <c r="AM250" i="14"/>
  <c r="AL250" i="14"/>
  <c r="AK250" i="14"/>
  <c r="AJ250" i="14"/>
  <c r="AI250" i="14"/>
  <c r="AH250" i="14"/>
  <c r="AG250" i="14"/>
  <c r="AF250" i="14"/>
  <c r="AE250" i="14"/>
  <c r="AD250" i="14"/>
  <c r="AC250" i="14"/>
  <c r="AB250" i="14"/>
  <c r="AA250" i="14"/>
  <c r="Z250" i="14"/>
  <c r="Y250" i="14"/>
  <c r="X250" i="14"/>
  <c r="W250" i="14"/>
  <c r="V250" i="14"/>
  <c r="U250" i="14"/>
  <c r="T250" i="14"/>
  <c r="S250" i="14"/>
  <c r="R250" i="14"/>
  <c r="Q250" i="14"/>
  <c r="P250" i="14"/>
  <c r="O250" i="14"/>
  <c r="N250" i="14"/>
  <c r="M250" i="14"/>
  <c r="L250" i="14"/>
  <c r="K250" i="14"/>
  <c r="J250" i="14"/>
  <c r="I250" i="14"/>
  <c r="H250" i="14"/>
  <c r="G250" i="14"/>
  <c r="E250" i="14"/>
  <c r="BI246" i="14"/>
  <c r="BH246" i="14"/>
  <c r="BG246" i="14"/>
  <c r="BF246" i="14"/>
  <c r="BE246" i="14"/>
  <c r="BD246" i="14"/>
  <c r="BC246" i="14"/>
  <c r="BB246" i="14"/>
  <c r="BA246" i="14"/>
  <c r="AZ246" i="14"/>
  <c r="AY246" i="14"/>
  <c r="AX246" i="14"/>
  <c r="AW246" i="14"/>
  <c r="AV246" i="14"/>
  <c r="AU246" i="14"/>
  <c r="AT246" i="14"/>
  <c r="AS246" i="14"/>
  <c r="AR246" i="14"/>
  <c r="AQ246" i="14"/>
  <c r="AP246" i="14"/>
  <c r="AO246" i="14"/>
  <c r="AN246" i="14"/>
  <c r="AM246" i="14"/>
  <c r="AL246" i="14"/>
  <c r="AK246" i="14"/>
  <c r="AJ246" i="14"/>
  <c r="AI246" i="14"/>
  <c r="AH246" i="14"/>
  <c r="AG246" i="14"/>
  <c r="AF246" i="14"/>
  <c r="AE246" i="14"/>
  <c r="AD246" i="14"/>
  <c r="AC246" i="14"/>
  <c r="AB246" i="14"/>
  <c r="AA246" i="14"/>
  <c r="Z246" i="14"/>
  <c r="Y246" i="14"/>
  <c r="X246" i="14"/>
  <c r="W246" i="14"/>
  <c r="V246" i="14"/>
  <c r="U246" i="14"/>
  <c r="T246" i="14"/>
  <c r="S246" i="14"/>
  <c r="R246" i="14"/>
  <c r="Q246" i="14"/>
  <c r="P246" i="14"/>
  <c r="O246" i="14"/>
  <c r="N246" i="14"/>
  <c r="M246" i="14"/>
  <c r="L246" i="14"/>
  <c r="K246" i="14"/>
  <c r="J246" i="14"/>
  <c r="I246" i="14"/>
  <c r="H246" i="14"/>
  <c r="G246" i="14"/>
  <c r="F246" i="14"/>
  <c r="E246" i="14"/>
  <c r="BI245" i="14"/>
  <c r="BH245" i="14"/>
  <c r="BG245" i="14"/>
  <c r="BF245" i="14"/>
  <c r="BE245" i="14"/>
  <c r="BD245" i="14"/>
  <c r="BC245" i="14"/>
  <c r="BB245" i="14"/>
  <c r="BA245" i="14"/>
  <c r="AZ245" i="14"/>
  <c r="AY245" i="14"/>
  <c r="AX245" i="14"/>
  <c r="AW245" i="14"/>
  <c r="AV245" i="14"/>
  <c r="AU245" i="14"/>
  <c r="AT245" i="14"/>
  <c r="AS245" i="14"/>
  <c r="AR245" i="14"/>
  <c r="AQ245" i="14"/>
  <c r="AP245" i="14"/>
  <c r="AO245" i="14"/>
  <c r="AN245" i="14"/>
  <c r="AM245" i="14"/>
  <c r="AL245" i="14"/>
  <c r="AK245" i="14"/>
  <c r="AJ245" i="14"/>
  <c r="AI245" i="14"/>
  <c r="AH245" i="14"/>
  <c r="AG245" i="14"/>
  <c r="AF245" i="14"/>
  <c r="AE245" i="14"/>
  <c r="AD245" i="14"/>
  <c r="AC245" i="14"/>
  <c r="AB245" i="14"/>
  <c r="AA245" i="14"/>
  <c r="Z245" i="14"/>
  <c r="Y245" i="14"/>
  <c r="X245" i="14"/>
  <c r="W245" i="14"/>
  <c r="V245" i="14"/>
  <c r="U245" i="14"/>
  <c r="T245" i="14"/>
  <c r="S245" i="14"/>
  <c r="R245" i="14"/>
  <c r="Q245" i="14"/>
  <c r="P245" i="14"/>
  <c r="O245" i="14"/>
  <c r="N245" i="14"/>
  <c r="M245" i="14"/>
  <c r="L245" i="14"/>
  <c r="K245" i="14"/>
  <c r="J245" i="14"/>
  <c r="I245" i="14"/>
  <c r="H245" i="14"/>
  <c r="G245" i="14"/>
  <c r="E245" i="14"/>
  <c r="BI239" i="14"/>
  <c r="BH239" i="14"/>
  <c r="BG239" i="14"/>
  <c r="BF239" i="14"/>
  <c r="BE239" i="14"/>
  <c r="BD239" i="14"/>
  <c r="BC239" i="14"/>
  <c r="BB239" i="14"/>
  <c r="BA239" i="14"/>
  <c r="AZ239" i="14"/>
  <c r="AY239" i="14"/>
  <c r="AX239" i="14"/>
  <c r="AW239" i="14"/>
  <c r="AV239" i="14"/>
  <c r="AU239" i="14"/>
  <c r="AT239" i="14"/>
  <c r="AS239" i="14"/>
  <c r="AR239" i="14"/>
  <c r="AQ239" i="14"/>
  <c r="AP239" i="14"/>
  <c r="AO239" i="14"/>
  <c r="AN239" i="14"/>
  <c r="AM239" i="14"/>
  <c r="AL239" i="14"/>
  <c r="AK239" i="14"/>
  <c r="AJ239" i="14"/>
  <c r="AI239" i="14"/>
  <c r="AH239" i="14"/>
  <c r="AG239" i="14"/>
  <c r="AF239" i="14"/>
  <c r="AE239" i="14"/>
  <c r="AD239" i="14"/>
  <c r="AC239" i="14"/>
  <c r="AB239" i="14"/>
  <c r="AA239" i="14"/>
  <c r="Z239" i="14"/>
  <c r="Y239" i="14"/>
  <c r="X239" i="14"/>
  <c r="W239" i="14"/>
  <c r="V239" i="14"/>
  <c r="U239" i="14"/>
  <c r="T239" i="14"/>
  <c r="S239" i="14"/>
  <c r="R239" i="14"/>
  <c r="Q239" i="14"/>
  <c r="P239" i="14"/>
  <c r="O239" i="14"/>
  <c r="N239" i="14"/>
  <c r="M239" i="14"/>
  <c r="L239" i="14"/>
  <c r="K239" i="14"/>
  <c r="J239" i="14"/>
  <c r="I239" i="14"/>
  <c r="H239" i="14"/>
  <c r="G239" i="14"/>
  <c r="E239" i="14"/>
  <c r="BI238" i="14"/>
  <c r="BH238" i="14"/>
  <c r="BG238" i="14"/>
  <c r="BF238" i="14"/>
  <c r="BE238" i="14"/>
  <c r="BD238" i="14"/>
  <c r="BC238" i="14"/>
  <c r="BB238" i="14"/>
  <c r="BA238" i="14"/>
  <c r="AZ238" i="14"/>
  <c r="AY238" i="14"/>
  <c r="AX238" i="14"/>
  <c r="AW238" i="14"/>
  <c r="AV238" i="14"/>
  <c r="AU238" i="14"/>
  <c r="AT238" i="14"/>
  <c r="AS238" i="14"/>
  <c r="AR238" i="14"/>
  <c r="AQ238" i="14"/>
  <c r="AP238" i="14"/>
  <c r="AO238" i="14"/>
  <c r="AN238" i="14"/>
  <c r="AM238" i="14"/>
  <c r="AL238" i="14"/>
  <c r="AK238" i="14"/>
  <c r="AJ238" i="14"/>
  <c r="AI238" i="14"/>
  <c r="AH238" i="14"/>
  <c r="AG238" i="14"/>
  <c r="AF238" i="14"/>
  <c r="AE238" i="14"/>
  <c r="AD238" i="14"/>
  <c r="AC238" i="14"/>
  <c r="AB238" i="14"/>
  <c r="AA238" i="14"/>
  <c r="Z238" i="14"/>
  <c r="Y238" i="14"/>
  <c r="X238" i="14"/>
  <c r="W238" i="14"/>
  <c r="V238" i="14"/>
  <c r="U238" i="14"/>
  <c r="T238" i="14"/>
  <c r="S238" i="14"/>
  <c r="R238" i="14"/>
  <c r="Q238" i="14"/>
  <c r="P238" i="14"/>
  <c r="O238" i="14"/>
  <c r="N238" i="14"/>
  <c r="M238" i="14"/>
  <c r="L238" i="14"/>
  <c r="K238" i="14"/>
  <c r="J238" i="14"/>
  <c r="I238" i="14"/>
  <c r="H238" i="14"/>
  <c r="G238" i="14"/>
  <c r="E238" i="14"/>
  <c r="BI235" i="14"/>
  <c r="BH235" i="14"/>
  <c r="BG235" i="14"/>
  <c r="BF235" i="14"/>
  <c r="BE235" i="14"/>
  <c r="BD235" i="14"/>
  <c r="BC235" i="14"/>
  <c r="BB235" i="14"/>
  <c r="BA235" i="14"/>
  <c r="AZ235" i="14"/>
  <c r="AY235" i="14"/>
  <c r="AX235" i="14"/>
  <c r="AW235" i="14"/>
  <c r="AV235" i="14"/>
  <c r="AU235" i="14"/>
  <c r="AT235" i="14"/>
  <c r="AS235" i="14"/>
  <c r="AR235" i="14"/>
  <c r="AQ235" i="14"/>
  <c r="AP235" i="14"/>
  <c r="AO235" i="14"/>
  <c r="AN235" i="14"/>
  <c r="AM235" i="14"/>
  <c r="AL235" i="14"/>
  <c r="AK235" i="14"/>
  <c r="AJ235" i="14"/>
  <c r="AI235" i="14"/>
  <c r="AH235" i="14"/>
  <c r="AG235" i="14"/>
  <c r="AF235" i="14"/>
  <c r="AE235" i="14"/>
  <c r="AD235" i="14"/>
  <c r="AC235" i="14"/>
  <c r="AB235" i="14"/>
  <c r="AA235" i="14"/>
  <c r="Z235" i="14"/>
  <c r="Y235" i="14"/>
  <c r="X235" i="14"/>
  <c r="W235" i="14"/>
  <c r="V235" i="14"/>
  <c r="U235" i="14"/>
  <c r="T235" i="14"/>
  <c r="S235" i="14"/>
  <c r="R235" i="14"/>
  <c r="Q235" i="14"/>
  <c r="P235" i="14"/>
  <c r="O235" i="14"/>
  <c r="N235" i="14"/>
  <c r="M235" i="14"/>
  <c r="L235" i="14"/>
  <c r="K235" i="14"/>
  <c r="J235" i="14"/>
  <c r="I235" i="14"/>
  <c r="H235" i="14"/>
  <c r="G235" i="14"/>
  <c r="E235" i="14"/>
  <c r="BI234" i="14"/>
  <c r="BH234" i="14"/>
  <c r="BG234" i="14"/>
  <c r="BF234" i="14"/>
  <c r="BE234" i="14"/>
  <c r="BD234" i="14"/>
  <c r="BC234" i="14"/>
  <c r="BB234" i="14"/>
  <c r="BA234" i="14"/>
  <c r="AZ234" i="14"/>
  <c r="AY234" i="14"/>
  <c r="AX234" i="14"/>
  <c r="AW234" i="14"/>
  <c r="AV234" i="14"/>
  <c r="AU234" i="14"/>
  <c r="AT234" i="14"/>
  <c r="AS234" i="14"/>
  <c r="AR234" i="14"/>
  <c r="AQ234" i="14"/>
  <c r="AP234" i="14"/>
  <c r="AO234" i="14"/>
  <c r="AN234" i="14"/>
  <c r="AM234" i="14"/>
  <c r="AL234" i="14"/>
  <c r="AK234" i="14"/>
  <c r="AJ234" i="14"/>
  <c r="AI234" i="14"/>
  <c r="AH234" i="14"/>
  <c r="AG234" i="14"/>
  <c r="AF234" i="14"/>
  <c r="AE234" i="14"/>
  <c r="AD234" i="14"/>
  <c r="AC234" i="14"/>
  <c r="AB234" i="14"/>
  <c r="AA234" i="14"/>
  <c r="Z234" i="14"/>
  <c r="Y234" i="14"/>
  <c r="X234" i="14"/>
  <c r="W234" i="14"/>
  <c r="V234" i="14"/>
  <c r="U234" i="14"/>
  <c r="T234" i="14"/>
  <c r="S234" i="14"/>
  <c r="R234" i="14"/>
  <c r="Q234" i="14"/>
  <c r="P234" i="14"/>
  <c r="O234" i="14"/>
  <c r="N234" i="14"/>
  <c r="M234" i="14"/>
  <c r="L234" i="14"/>
  <c r="K234" i="14"/>
  <c r="J234" i="14"/>
  <c r="I234" i="14"/>
  <c r="H234" i="14"/>
  <c r="G234" i="14"/>
  <c r="E234" i="14"/>
  <c r="I231" i="14"/>
  <c r="G231" i="14"/>
  <c r="F231" i="14"/>
  <c r="E231" i="14"/>
  <c r="I228" i="14"/>
  <c r="G228" i="14"/>
  <c r="F228" i="14"/>
  <c r="E228" i="14"/>
  <c r="I227" i="14"/>
  <c r="H227" i="14"/>
  <c r="G227" i="14"/>
  <c r="F227" i="14"/>
  <c r="E227" i="14"/>
  <c r="I224" i="14"/>
  <c r="H224" i="14"/>
  <c r="G224" i="14"/>
  <c r="F224" i="14"/>
  <c r="E224" i="14"/>
  <c r="BI223" i="14"/>
  <c r="BH223" i="14"/>
  <c r="BG223" i="14"/>
  <c r="BF223" i="14"/>
  <c r="BE223" i="14"/>
  <c r="BD223" i="14"/>
  <c r="BC223" i="14"/>
  <c r="BB223" i="14"/>
  <c r="BA223" i="14"/>
  <c r="AZ223" i="14"/>
  <c r="AY223" i="14"/>
  <c r="AX223" i="14"/>
  <c r="AW223" i="14"/>
  <c r="AV223" i="14"/>
  <c r="AU223" i="14"/>
  <c r="AT223" i="14"/>
  <c r="AS223" i="14"/>
  <c r="AR223" i="14"/>
  <c r="AQ223" i="14"/>
  <c r="AP223" i="14"/>
  <c r="AO223" i="14"/>
  <c r="AN223" i="14"/>
  <c r="AM223" i="14"/>
  <c r="AL223" i="14"/>
  <c r="AK223" i="14"/>
  <c r="AJ223" i="14"/>
  <c r="AI223" i="14"/>
  <c r="AH223" i="14"/>
  <c r="AG223" i="14"/>
  <c r="AF223" i="14"/>
  <c r="AE223" i="14"/>
  <c r="AD223" i="14"/>
  <c r="AC223" i="14"/>
  <c r="AB223" i="14"/>
  <c r="AA223" i="14"/>
  <c r="Z223" i="14"/>
  <c r="Y223" i="14"/>
  <c r="X223" i="14"/>
  <c r="W223" i="14"/>
  <c r="V223" i="14"/>
  <c r="U223" i="14"/>
  <c r="T223" i="14"/>
  <c r="S223" i="14"/>
  <c r="R223" i="14"/>
  <c r="Q223" i="14"/>
  <c r="P223" i="14"/>
  <c r="O223" i="14"/>
  <c r="N223" i="14"/>
  <c r="M223" i="14"/>
  <c r="L223" i="14"/>
  <c r="K223" i="14"/>
  <c r="J223" i="14"/>
  <c r="I223" i="14"/>
  <c r="H223" i="14"/>
  <c r="G223" i="14"/>
  <c r="F223" i="14"/>
  <c r="E223" i="14"/>
  <c r="BI222" i="14"/>
  <c r="BH222" i="14"/>
  <c r="BG222" i="14"/>
  <c r="BF222" i="14"/>
  <c r="BE222" i="14"/>
  <c r="BD222" i="14"/>
  <c r="BC222" i="14"/>
  <c r="BB222" i="14"/>
  <c r="BA222" i="14"/>
  <c r="AZ222" i="14"/>
  <c r="AY222" i="14"/>
  <c r="AX222" i="14"/>
  <c r="AW222" i="14"/>
  <c r="AV222" i="14"/>
  <c r="AU222" i="14"/>
  <c r="AT222" i="14"/>
  <c r="AS222" i="14"/>
  <c r="AR222" i="14"/>
  <c r="AQ222" i="14"/>
  <c r="AP222" i="14"/>
  <c r="AO222" i="14"/>
  <c r="AN222" i="14"/>
  <c r="AM222" i="14"/>
  <c r="AL222" i="14"/>
  <c r="AK222" i="14"/>
  <c r="AJ222" i="14"/>
  <c r="AI222" i="14"/>
  <c r="AH222" i="14"/>
  <c r="AG222" i="14"/>
  <c r="AF222" i="14"/>
  <c r="AE222" i="14"/>
  <c r="AD222" i="14"/>
  <c r="AC222" i="14"/>
  <c r="AB222" i="14"/>
  <c r="AA222" i="14"/>
  <c r="Z222" i="14"/>
  <c r="Y222" i="14"/>
  <c r="X222" i="14"/>
  <c r="W222" i="14"/>
  <c r="V222" i="14"/>
  <c r="U222" i="14"/>
  <c r="T222" i="14"/>
  <c r="S222" i="14"/>
  <c r="R222" i="14"/>
  <c r="Q222" i="14"/>
  <c r="P222" i="14"/>
  <c r="O222" i="14"/>
  <c r="N222" i="14"/>
  <c r="M222" i="14"/>
  <c r="L222" i="14"/>
  <c r="K222" i="14"/>
  <c r="J222" i="14"/>
  <c r="I222" i="14"/>
  <c r="H222" i="14"/>
  <c r="G222" i="14"/>
  <c r="F222" i="14"/>
  <c r="E222" i="14"/>
  <c r="G217" i="14"/>
  <c r="F217" i="14"/>
  <c r="E217" i="14"/>
  <c r="BI216" i="14"/>
  <c r="BH216" i="14"/>
  <c r="BG216" i="14"/>
  <c r="BF216" i="14"/>
  <c r="BE216" i="14"/>
  <c r="BD216" i="14"/>
  <c r="BC216" i="14"/>
  <c r="BB216" i="14"/>
  <c r="BA216" i="14"/>
  <c r="AZ216" i="14"/>
  <c r="AY216" i="14"/>
  <c r="AX216" i="14"/>
  <c r="AW216" i="14"/>
  <c r="AV216" i="14"/>
  <c r="AU216" i="14"/>
  <c r="AT216" i="14"/>
  <c r="AS216" i="14"/>
  <c r="AR216" i="14"/>
  <c r="AQ216" i="14"/>
  <c r="AP216" i="14"/>
  <c r="AO216" i="14"/>
  <c r="AN216" i="14"/>
  <c r="AM216" i="14"/>
  <c r="AL216" i="14"/>
  <c r="AK216" i="14"/>
  <c r="AJ216" i="14"/>
  <c r="AI216" i="14"/>
  <c r="AH216" i="14"/>
  <c r="AG216" i="14"/>
  <c r="AF216" i="14"/>
  <c r="AE216" i="14"/>
  <c r="AD216" i="14"/>
  <c r="AC216" i="14"/>
  <c r="AB216" i="14"/>
  <c r="AA216" i="14"/>
  <c r="Z216" i="14"/>
  <c r="Y216" i="14"/>
  <c r="X216" i="14"/>
  <c r="W216" i="14"/>
  <c r="V216" i="14"/>
  <c r="U216" i="14"/>
  <c r="T216" i="14"/>
  <c r="S216" i="14"/>
  <c r="R216" i="14"/>
  <c r="Q216" i="14"/>
  <c r="P216" i="14"/>
  <c r="O216" i="14"/>
  <c r="N216" i="14"/>
  <c r="M216" i="14"/>
  <c r="L216" i="14"/>
  <c r="K216" i="14"/>
  <c r="J216" i="14"/>
  <c r="I216" i="14"/>
  <c r="H216" i="14"/>
  <c r="G216" i="14"/>
  <c r="E216" i="14"/>
  <c r="I213" i="14"/>
  <c r="G213" i="14"/>
  <c r="F213" i="14"/>
  <c r="E213" i="14"/>
  <c r="I210" i="14"/>
  <c r="H210" i="14"/>
  <c r="G210" i="14"/>
  <c r="F210" i="14"/>
  <c r="E210" i="14"/>
  <c r="I209" i="14"/>
  <c r="G209" i="14"/>
  <c r="F209" i="14"/>
  <c r="E209" i="14"/>
  <c r="BI206" i="14"/>
  <c r="BH206" i="14"/>
  <c r="BG206" i="14"/>
  <c r="BF206" i="14"/>
  <c r="BE206" i="14"/>
  <c r="BD206" i="14"/>
  <c r="BC206" i="14"/>
  <c r="BB206" i="14"/>
  <c r="BA206" i="14"/>
  <c r="AZ206" i="14"/>
  <c r="AY206" i="14"/>
  <c r="AX206" i="14"/>
  <c r="AW206" i="14"/>
  <c r="AV206" i="14"/>
  <c r="AU206" i="14"/>
  <c r="AT206" i="14"/>
  <c r="AS206" i="14"/>
  <c r="AR206" i="14"/>
  <c r="AQ206" i="14"/>
  <c r="AP206" i="14"/>
  <c r="AO206" i="14"/>
  <c r="AN206" i="14"/>
  <c r="AM206" i="14"/>
  <c r="AL206" i="14"/>
  <c r="AK206" i="14"/>
  <c r="AJ206" i="14"/>
  <c r="AI206" i="14"/>
  <c r="AH206" i="14"/>
  <c r="AG206" i="14"/>
  <c r="AF206" i="14"/>
  <c r="AE206" i="14"/>
  <c r="AD206" i="14"/>
  <c r="AC206" i="14"/>
  <c r="AB206" i="14"/>
  <c r="AA206" i="14"/>
  <c r="Z206" i="14"/>
  <c r="Y206" i="14"/>
  <c r="X206" i="14"/>
  <c r="W206" i="14"/>
  <c r="V206" i="14"/>
  <c r="U206" i="14"/>
  <c r="T206" i="14"/>
  <c r="S206" i="14"/>
  <c r="R206" i="14"/>
  <c r="Q206" i="14"/>
  <c r="P206" i="14"/>
  <c r="O206" i="14"/>
  <c r="N206" i="14"/>
  <c r="J206" i="14"/>
  <c r="I206" i="14"/>
  <c r="G206" i="14"/>
  <c r="F206" i="14"/>
  <c r="E206" i="14"/>
  <c r="BI205" i="14"/>
  <c r="BH205" i="14"/>
  <c r="BG205" i="14"/>
  <c r="BF205" i="14"/>
  <c r="BE205" i="14"/>
  <c r="BD205" i="14"/>
  <c r="BC205" i="14"/>
  <c r="BB205" i="14"/>
  <c r="BA205" i="14"/>
  <c r="AZ205" i="14"/>
  <c r="AY205" i="14"/>
  <c r="AX205" i="14"/>
  <c r="AW205" i="14"/>
  <c r="AV205" i="14"/>
  <c r="AU205" i="14"/>
  <c r="AT205" i="14"/>
  <c r="AS205" i="14"/>
  <c r="AR205" i="14"/>
  <c r="AQ205" i="14"/>
  <c r="AP205" i="14"/>
  <c r="AO205" i="14"/>
  <c r="AN205" i="14"/>
  <c r="AM205" i="14"/>
  <c r="AL205" i="14"/>
  <c r="AK205" i="14"/>
  <c r="AJ205" i="14"/>
  <c r="AI205" i="14"/>
  <c r="AH205" i="14"/>
  <c r="AG205" i="14"/>
  <c r="AF205" i="14"/>
  <c r="AE205" i="14"/>
  <c r="AD205" i="14"/>
  <c r="AC205" i="14"/>
  <c r="AB205" i="14"/>
  <c r="AA205" i="14"/>
  <c r="Z205" i="14"/>
  <c r="Y205" i="14"/>
  <c r="X205" i="14"/>
  <c r="W205" i="14"/>
  <c r="V205" i="14"/>
  <c r="U205" i="14"/>
  <c r="T205" i="14"/>
  <c r="S205" i="14"/>
  <c r="R205" i="14"/>
  <c r="Q205" i="14"/>
  <c r="P205" i="14"/>
  <c r="K205" i="14"/>
  <c r="J205" i="14"/>
  <c r="I205" i="14"/>
  <c r="G205" i="14"/>
  <c r="F205" i="14"/>
  <c r="E205" i="14"/>
  <c r="BI203" i="14"/>
  <c r="BH203" i="14"/>
  <c r="BG203" i="14"/>
  <c r="BF203" i="14"/>
  <c r="BE203" i="14"/>
  <c r="BD203" i="14"/>
  <c r="BC203" i="14"/>
  <c r="BB203" i="14"/>
  <c r="BA203" i="14"/>
  <c r="AZ203" i="14"/>
  <c r="AY203" i="14"/>
  <c r="AX203" i="14"/>
  <c r="AW203" i="14"/>
  <c r="AV203" i="14"/>
  <c r="AU203" i="14"/>
  <c r="AT203" i="14"/>
  <c r="AS203" i="14"/>
  <c r="AR203" i="14"/>
  <c r="AQ203" i="14"/>
  <c r="AP203" i="14"/>
  <c r="AO203" i="14"/>
  <c r="AN203" i="14"/>
  <c r="AM203" i="14"/>
  <c r="AL203" i="14"/>
  <c r="AK203" i="14"/>
  <c r="AJ203" i="14"/>
  <c r="AI203" i="14"/>
  <c r="AH203" i="14"/>
  <c r="AG203" i="14"/>
  <c r="AF203" i="14"/>
  <c r="AE203" i="14"/>
  <c r="AD203" i="14"/>
  <c r="AC203" i="14"/>
  <c r="AB203" i="14"/>
  <c r="AA203" i="14"/>
  <c r="Z203" i="14"/>
  <c r="Y203" i="14"/>
  <c r="X203" i="14"/>
  <c r="W203" i="14"/>
  <c r="V203" i="14"/>
  <c r="U203" i="14"/>
  <c r="T203" i="14"/>
  <c r="S203" i="14"/>
  <c r="R203" i="14"/>
  <c r="Q203" i="14"/>
  <c r="P203" i="14"/>
  <c r="O203" i="14"/>
  <c r="N203" i="14"/>
  <c r="M203" i="14"/>
  <c r="L203" i="14"/>
  <c r="K203" i="14"/>
  <c r="J203" i="14"/>
  <c r="I203" i="14"/>
  <c r="H203" i="14"/>
  <c r="G203" i="14"/>
  <c r="F203" i="14"/>
  <c r="E203" i="14"/>
  <c r="BI201" i="14"/>
  <c r="BH201" i="14"/>
  <c r="BG201" i="14"/>
  <c r="BF201" i="14"/>
  <c r="BE201" i="14"/>
  <c r="BD201" i="14"/>
  <c r="BC201" i="14"/>
  <c r="BB201" i="14"/>
  <c r="BA201" i="14"/>
  <c r="AZ201" i="14"/>
  <c r="AY201" i="14"/>
  <c r="AX201" i="14"/>
  <c r="AW201" i="14"/>
  <c r="AV201" i="14"/>
  <c r="AU201" i="14"/>
  <c r="AT201" i="14"/>
  <c r="AS201" i="14"/>
  <c r="AR201" i="14"/>
  <c r="AQ201" i="14"/>
  <c r="AP201" i="14"/>
  <c r="AO201" i="14"/>
  <c r="AN201" i="14"/>
  <c r="AM201" i="14"/>
  <c r="AL201" i="14"/>
  <c r="AK201" i="14"/>
  <c r="AJ201" i="14"/>
  <c r="AI201" i="14"/>
  <c r="AH201" i="14"/>
  <c r="AG201" i="14"/>
  <c r="AF201" i="14"/>
  <c r="AE201" i="14"/>
  <c r="AD201" i="14"/>
  <c r="AC201" i="14"/>
  <c r="AB201" i="14"/>
  <c r="AA201" i="14"/>
  <c r="Z201" i="14"/>
  <c r="Y201" i="14"/>
  <c r="X201" i="14"/>
  <c r="W201" i="14"/>
  <c r="V201" i="14"/>
  <c r="U201" i="14"/>
  <c r="T201" i="14"/>
  <c r="S201" i="14"/>
  <c r="R201" i="14"/>
  <c r="Q201" i="14"/>
  <c r="P201" i="14"/>
  <c r="O201" i="14"/>
  <c r="N201" i="14"/>
  <c r="M201" i="14"/>
  <c r="L201" i="14"/>
  <c r="K201" i="14"/>
  <c r="J201" i="14"/>
  <c r="I201" i="14"/>
  <c r="H201" i="14"/>
  <c r="G201" i="14"/>
  <c r="F201" i="14"/>
  <c r="E201" i="14"/>
  <c r="BI196" i="14"/>
  <c r="BH196" i="14"/>
  <c r="BG196" i="14"/>
  <c r="BF196" i="14"/>
  <c r="BE196" i="14"/>
  <c r="BD196" i="14"/>
  <c r="BC196" i="14"/>
  <c r="BB196" i="14"/>
  <c r="BA196" i="14"/>
  <c r="AZ196" i="14"/>
  <c r="AY196" i="14"/>
  <c r="AX196" i="14"/>
  <c r="AW196" i="14"/>
  <c r="AV196" i="14"/>
  <c r="AU196" i="14"/>
  <c r="AT196" i="14"/>
  <c r="AS196" i="14"/>
  <c r="AR196" i="14"/>
  <c r="AQ196" i="14"/>
  <c r="AP196" i="14"/>
  <c r="AO196" i="14"/>
  <c r="AN196" i="14"/>
  <c r="AM196" i="14"/>
  <c r="AL196" i="14"/>
  <c r="AK196" i="14"/>
  <c r="AJ196" i="14"/>
  <c r="AI196" i="14"/>
  <c r="AH196" i="14"/>
  <c r="AG196" i="14"/>
  <c r="AF196" i="14"/>
  <c r="AE196" i="14"/>
  <c r="AD196" i="14"/>
  <c r="AC196" i="14"/>
  <c r="AB196" i="14"/>
  <c r="AA196" i="14"/>
  <c r="Z196" i="14"/>
  <c r="Y196" i="14"/>
  <c r="X196" i="14"/>
  <c r="W196" i="14"/>
  <c r="V196" i="14"/>
  <c r="U196" i="14"/>
  <c r="T196" i="14"/>
  <c r="S196" i="14"/>
  <c r="R196" i="14"/>
  <c r="Q196" i="14"/>
  <c r="P196" i="14"/>
  <c r="O196" i="14"/>
  <c r="N196" i="14"/>
  <c r="M196" i="14"/>
  <c r="L196" i="14"/>
  <c r="K196" i="14"/>
  <c r="J196" i="14"/>
  <c r="I196" i="14"/>
  <c r="H196" i="14"/>
  <c r="G196" i="14"/>
  <c r="E196" i="14"/>
  <c r="BI194" i="14"/>
  <c r="BH194" i="14"/>
  <c r="BG194" i="14"/>
  <c r="BF194" i="14"/>
  <c r="BE194" i="14"/>
  <c r="BD194" i="14"/>
  <c r="BC194" i="14"/>
  <c r="BB194" i="14"/>
  <c r="BA194" i="14"/>
  <c r="AZ194" i="14"/>
  <c r="AY194" i="14"/>
  <c r="AX194" i="14"/>
  <c r="AW194" i="14"/>
  <c r="AV194" i="14"/>
  <c r="AU194" i="14"/>
  <c r="AT194" i="14"/>
  <c r="AS194" i="14"/>
  <c r="AR194" i="14"/>
  <c r="AQ194" i="14"/>
  <c r="AP194" i="14"/>
  <c r="AO194" i="14"/>
  <c r="AN194" i="14"/>
  <c r="AM194" i="14"/>
  <c r="AL194" i="14"/>
  <c r="AK194" i="14"/>
  <c r="AJ194" i="14"/>
  <c r="AI194" i="14"/>
  <c r="AH194" i="14"/>
  <c r="AG194" i="14"/>
  <c r="AF194" i="14"/>
  <c r="AE194" i="14"/>
  <c r="AD194" i="14"/>
  <c r="AC194" i="14"/>
  <c r="AB194" i="14"/>
  <c r="AA194" i="14"/>
  <c r="Z194" i="14"/>
  <c r="Y194" i="14"/>
  <c r="X194" i="14"/>
  <c r="W194" i="14"/>
  <c r="V194" i="14"/>
  <c r="U194" i="14"/>
  <c r="T194" i="14"/>
  <c r="S194" i="14"/>
  <c r="R194" i="14"/>
  <c r="Q194" i="14"/>
  <c r="P194" i="14"/>
  <c r="O194" i="14"/>
  <c r="N194" i="14"/>
  <c r="M194" i="14"/>
  <c r="L194" i="14"/>
  <c r="K194" i="14"/>
  <c r="J194" i="14"/>
  <c r="I194" i="14"/>
  <c r="H194" i="14"/>
  <c r="G194" i="14"/>
  <c r="E194" i="14"/>
  <c r="BI192" i="14"/>
  <c r="BH192" i="14"/>
  <c r="BG192" i="14"/>
  <c r="BF192" i="14"/>
  <c r="BE192" i="14"/>
  <c r="BD192" i="14"/>
  <c r="BC192" i="14"/>
  <c r="BB192" i="14"/>
  <c r="BA192" i="14"/>
  <c r="AZ192" i="14"/>
  <c r="AY192" i="14"/>
  <c r="AX192" i="14"/>
  <c r="AW192" i="14"/>
  <c r="AV192" i="14"/>
  <c r="AU192" i="14"/>
  <c r="AT192" i="14"/>
  <c r="AS192" i="14"/>
  <c r="AR192" i="14"/>
  <c r="AQ192" i="14"/>
  <c r="AP192" i="14"/>
  <c r="AO192" i="14"/>
  <c r="AN192" i="14"/>
  <c r="AM192" i="14"/>
  <c r="AL192" i="14"/>
  <c r="AK192" i="14"/>
  <c r="AJ192" i="14"/>
  <c r="AI192" i="14"/>
  <c r="AH192" i="14"/>
  <c r="AG192" i="14"/>
  <c r="AF192" i="14"/>
  <c r="AE192" i="14"/>
  <c r="AD192" i="14"/>
  <c r="AC192" i="14"/>
  <c r="AB192" i="14"/>
  <c r="AA192" i="14"/>
  <c r="Z192" i="14"/>
  <c r="Y192" i="14"/>
  <c r="X192" i="14"/>
  <c r="W192" i="14"/>
  <c r="V192" i="14"/>
  <c r="U192" i="14"/>
  <c r="T192" i="14"/>
  <c r="S192" i="14"/>
  <c r="R192" i="14"/>
  <c r="Q192" i="14"/>
  <c r="P192" i="14"/>
  <c r="O192" i="14"/>
  <c r="N192" i="14"/>
  <c r="M192" i="14"/>
  <c r="L192" i="14"/>
  <c r="K192" i="14"/>
  <c r="J192" i="14"/>
  <c r="I192" i="14"/>
  <c r="H192" i="14"/>
  <c r="G192" i="14"/>
  <c r="E192" i="14"/>
  <c r="BI190" i="14"/>
  <c r="BH190" i="14"/>
  <c r="BG190" i="14"/>
  <c r="BF190" i="14"/>
  <c r="BE190" i="14"/>
  <c r="BD190" i="14"/>
  <c r="BC190" i="14"/>
  <c r="BB190" i="14"/>
  <c r="BA190" i="14"/>
  <c r="AZ190" i="14"/>
  <c r="AY190" i="14"/>
  <c r="AX190" i="14"/>
  <c r="AW190" i="14"/>
  <c r="AV190" i="14"/>
  <c r="AU190" i="14"/>
  <c r="AT190" i="14"/>
  <c r="AS190" i="14"/>
  <c r="AR190" i="14"/>
  <c r="AQ190" i="14"/>
  <c r="AP190" i="14"/>
  <c r="AO190" i="14"/>
  <c r="AN190" i="14"/>
  <c r="AM190" i="14"/>
  <c r="AL190" i="14"/>
  <c r="AK190" i="14"/>
  <c r="AJ190" i="14"/>
  <c r="AI190" i="14"/>
  <c r="AH190" i="14"/>
  <c r="AG190" i="14"/>
  <c r="AF190" i="14"/>
  <c r="AE190" i="14"/>
  <c r="AD190" i="14"/>
  <c r="AC190" i="14"/>
  <c r="AB190" i="14"/>
  <c r="AA190" i="14"/>
  <c r="Z190" i="14"/>
  <c r="Y190" i="14"/>
  <c r="X190" i="14"/>
  <c r="W190" i="14"/>
  <c r="V190" i="14"/>
  <c r="U190" i="14"/>
  <c r="T190" i="14"/>
  <c r="S190" i="14"/>
  <c r="R190" i="14"/>
  <c r="Q190" i="14"/>
  <c r="P190" i="14"/>
  <c r="O190" i="14"/>
  <c r="N190" i="14"/>
  <c r="M190" i="14"/>
  <c r="L190" i="14"/>
  <c r="K190" i="14"/>
  <c r="J190" i="14"/>
  <c r="I190" i="14"/>
  <c r="H190" i="14"/>
  <c r="G190" i="14"/>
  <c r="E190" i="14"/>
  <c r="BI189" i="14"/>
  <c r="BH189" i="14"/>
  <c r="BG189" i="14"/>
  <c r="BF189" i="14"/>
  <c r="BE189" i="14"/>
  <c r="BD189" i="14"/>
  <c r="BC189" i="14"/>
  <c r="BB189" i="14"/>
  <c r="BA189" i="14"/>
  <c r="AZ189" i="14"/>
  <c r="AY189" i="14"/>
  <c r="AX189" i="14"/>
  <c r="AW189" i="14"/>
  <c r="AV189" i="14"/>
  <c r="AU189" i="14"/>
  <c r="AT189" i="14"/>
  <c r="AS189" i="14"/>
  <c r="AR189" i="14"/>
  <c r="AQ189" i="14"/>
  <c r="AP189" i="14"/>
  <c r="AO189" i="14"/>
  <c r="AN189" i="14"/>
  <c r="AM189" i="14"/>
  <c r="AL189" i="14"/>
  <c r="AK189" i="14"/>
  <c r="AJ189" i="14"/>
  <c r="AI189" i="14"/>
  <c r="AH189" i="14"/>
  <c r="AG189" i="14"/>
  <c r="AF189" i="14"/>
  <c r="AE189" i="14"/>
  <c r="AD189" i="14"/>
  <c r="AC189" i="14"/>
  <c r="AB189" i="14"/>
  <c r="AA189" i="14"/>
  <c r="Z189" i="14"/>
  <c r="Y189" i="14"/>
  <c r="X189" i="14"/>
  <c r="W189" i="14"/>
  <c r="V189" i="14"/>
  <c r="U189" i="14"/>
  <c r="T189" i="14"/>
  <c r="S189" i="14"/>
  <c r="R189" i="14"/>
  <c r="Q189" i="14"/>
  <c r="P189" i="14"/>
  <c r="O189" i="14"/>
  <c r="N189" i="14"/>
  <c r="M189" i="14"/>
  <c r="L189" i="14"/>
  <c r="K189" i="14"/>
  <c r="J189" i="14"/>
  <c r="I189" i="14"/>
  <c r="H189" i="14"/>
  <c r="G189" i="14"/>
  <c r="E189" i="14"/>
  <c r="BI184" i="14"/>
  <c r="BH184" i="14"/>
  <c r="BG184" i="14"/>
  <c r="BF184" i="14"/>
  <c r="BE184" i="14"/>
  <c r="BD184" i="14"/>
  <c r="BC184" i="14"/>
  <c r="BB184" i="14"/>
  <c r="BA184" i="14"/>
  <c r="AZ184" i="14"/>
  <c r="AY184" i="14"/>
  <c r="AX184" i="14"/>
  <c r="AW184" i="14"/>
  <c r="AV184" i="14"/>
  <c r="AU184" i="14"/>
  <c r="AT184" i="14"/>
  <c r="AS184" i="14"/>
  <c r="AR184" i="14"/>
  <c r="AQ184" i="14"/>
  <c r="AP184" i="14"/>
  <c r="AO184" i="14"/>
  <c r="AN184" i="14"/>
  <c r="AM184" i="14"/>
  <c r="AL184" i="14"/>
  <c r="AK184" i="14"/>
  <c r="AJ184" i="14"/>
  <c r="AI184" i="14"/>
  <c r="AH184" i="14"/>
  <c r="AG184" i="14"/>
  <c r="AF184" i="14"/>
  <c r="AE184" i="14"/>
  <c r="AD184" i="14"/>
  <c r="AC184" i="14"/>
  <c r="AB184" i="14"/>
  <c r="AA184" i="14"/>
  <c r="Z184" i="14"/>
  <c r="Y184" i="14"/>
  <c r="X184" i="14"/>
  <c r="W184" i="14"/>
  <c r="V184" i="14"/>
  <c r="U184" i="14"/>
  <c r="T184" i="14"/>
  <c r="S184" i="14"/>
  <c r="R184" i="14"/>
  <c r="Q184" i="14"/>
  <c r="P184" i="14"/>
  <c r="O184" i="14"/>
  <c r="N184" i="14"/>
  <c r="M184" i="14"/>
  <c r="L184" i="14"/>
  <c r="K184" i="14"/>
  <c r="J184" i="14"/>
  <c r="I184" i="14"/>
  <c r="H184" i="14"/>
  <c r="G184" i="14"/>
  <c r="F184" i="14"/>
  <c r="E184" i="14"/>
  <c r="BI183" i="14"/>
  <c r="BH183" i="14"/>
  <c r="BG183" i="14"/>
  <c r="BF183" i="14"/>
  <c r="BE183" i="14"/>
  <c r="BD183" i="14"/>
  <c r="BC183" i="14"/>
  <c r="BB183" i="14"/>
  <c r="BA183" i="14"/>
  <c r="AZ183" i="14"/>
  <c r="AY183" i="14"/>
  <c r="AX183" i="14"/>
  <c r="AW183" i="14"/>
  <c r="AV183" i="14"/>
  <c r="AU183" i="14"/>
  <c r="AT183" i="14"/>
  <c r="AS183" i="14"/>
  <c r="AR183" i="14"/>
  <c r="AQ183" i="14"/>
  <c r="AP183" i="14"/>
  <c r="AO183" i="14"/>
  <c r="AN183" i="14"/>
  <c r="AM183" i="14"/>
  <c r="AL183" i="14"/>
  <c r="AK183" i="14"/>
  <c r="AJ183" i="14"/>
  <c r="AI183" i="14"/>
  <c r="AH183" i="14"/>
  <c r="AG183" i="14"/>
  <c r="AF183" i="14"/>
  <c r="AE183" i="14"/>
  <c r="AD183" i="14"/>
  <c r="AC183" i="14"/>
  <c r="AB183" i="14"/>
  <c r="AA183" i="14"/>
  <c r="Z183" i="14"/>
  <c r="Y183" i="14"/>
  <c r="X183" i="14"/>
  <c r="W183" i="14"/>
  <c r="V183" i="14"/>
  <c r="U183" i="14"/>
  <c r="T183" i="14"/>
  <c r="S183" i="14"/>
  <c r="R183" i="14"/>
  <c r="Q183" i="14"/>
  <c r="P183" i="14"/>
  <c r="O183" i="14"/>
  <c r="N183" i="14"/>
  <c r="M183" i="14"/>
  <c r="L183" i="14"/>
  <c r="K183" i="14"/>
  <c r="J183" i="14"/>
  <c r="I183" i="14"/>
  <c r="H183" i="14"/>
  <c r="G183" i="14"/>
  <c r="F183" i="14"/>
  <c r="E183" i="14"/>
  <c r="BI178" i="14"/>
  <c r="BH178" i="14"/>
  <c r="BG178" i="14"/>
  <c r="BF178" i="14"/>
  <c r="BE178" i="14"/>
  <c r="BD178" i="14"/>
  <c r="BC178" i="14"/>
  <c r="BB178" i="14"/>
  <c r="BA178" i="14"/>
  <c r="AZ178" i="14"/>
  <c r="AY178" i="14"/>
  <c r="AX178" i="14"/>
  <c r="AW178" i="14"/>
  <c r="AV178" i="14"/>
  <c r="AU178" i="14"/>
  <c r="AT178" i="14"/>
  <c r="AS178" i="14"/>
  <c r="AR178" i="14"/>
  <c r="AQ178" i="14"/>
  <c r="AP178" i="14"/>
  <c r="AO178" i="14"/>
  <c r="AN178" i="14"/>
  <c r="AM178" i="14"/>
  <c r="AL178" i="14"/>
  <c r="AK178" i="14"/>
  <c r="AJ178" i="14"/>
  <c r="AI178" i="14"/>
  <c r="AH178" i="14"/>
  <c r="AG178" i="14"/>
  <c r="AF178" i="14"/>
  <c r="AE178" i="14"/>
  <c r="AD178" i="14"/>
  <c r="AC178" i="14"/>
  <c r="AB178" i="14"/>
  <c r="AA178" i="14"/>
  <c r="Z178" i="14"/>
  <c r="Y178" i="14"/>
  <c r="X178" i="14"/>
  <c r="W178" i="14"/>
  <c r="V178" i="14"/>
  <c r="U178" i="14"/>
  <c r="T178" i="14"/>
  <c r="S178" i="14"/>
  <c r="R178" i="14"/>
  <c r="Q178" i="14"/>
  <c r="P178" i="14"/>
  <c r="O178" i="14"/>
  <c r="N178" i="14"/>
  <c r="M178" i="14"/>
  <c r="L178" i="14"/>
  <c r="K178" i="14"/>
  <c r="J178" i="14"/>
  <c r="I178" i="14"/>
  <c r="H178" i="14"/>
  <c r="G178" i="14"/>
  <c r="F178" i="14"/>
  <c r="E178" i="14"/>
  <c r="BI177" i="14"/>
  <c r="BH177" i="14"/>
  <c r="BG177" i="14"/>
  <c r="BF177" i="14"/>
  <c r="BE177" i="14"/>
  <c r="BD177" i="14"/>
  <c r="BC177" i="14"/>
  <c r="BB177" i="14"/>
  <c r="BA177" i="14"/>
  <c r="AZ177" i="14"/>
  <c r="AY177" i="14"/>
  <c r="AX177" i="14"/>
  <c r="AW177" i="14"/>
  <c r="AV177" i="14"/>
  <c r="AU177" i="14"/>
  <c r="AT177" i="14"/>
  <c r="AS177" i="14"/>
  <c r="AR177" i="14"/>
  <c r="AQ177" i="14"/>
  <c r="AP177" i="14"/>
  <c r="AO177" i="14"/>
  <c r="AN177" i="14"/>
  <c r="AM177" i="14"/>
  <c r="AL177" i="14"/>
  <c r="AK177" i="14"/>
  <c r="AJ177" i="14"/>
  <c r="AI177" i="14"/>
  <c r="AH177" i="14"/>
  <c r="AG177" i="14"/>
  <c r="AF177" i="14"/>
  <c r="AE177" i="14"/>
  <c r="AD177" i="14"/>
  <c r="AC177" i="14"/>
  <c r="AB177" i="14"/>
  <c r="AA177" i="14"/>
  <c r="Z177" i="14"/>
  <c r="Y177" i="14"/>
  <c r="X177" i="14"/>
  <c r="W177" i="14"/>
  <c r="V177" i="14"/>
  <c r="U177" i="14"/>
  <c r="T177" i="14"/>
  <c r="S177" i="14"/>
  <c r="R177" i="14"/>
  <c r="Q177" i="14"/>
  <c r="P177" i="14"/>
  <c r="O177" i="14"/>
  <c r="N177" i="14"/>
  <c r="M177" i="14"/>
  <c r="L177" i="14"/>
  <c r="K177" i="14"/>
  <c r="J177" i="14"/>
  <c r="I177" i="14"/>
  <c r="H177" i="14"/>
  <c r="G177" i="14"/>
  <c r="E177" i="14"/>
  <c r="BI174" i="14"/>
  <c r="BH174" i="14"/>
  <c r="BG174" i="14"/>
  <c r="BF174" i="14"/>
  <c r="BE174" i="14"/>
  <c r="BD174" i="14"/>
  <c r="BC174" i="14"/>
  <c r="BB174" i="14"/>
  <c r="BA174" i="14"/>
  <c r="AZ174" i="14"/>
  <c r="AY174" i="14"/>
  <c r="AX174" i="14"/>
  <c r="AW174" i="14"/>
  <c r="AV174" i="14"/>
  <c r="AU174" i="14"/>
  <c r="AT174" i="14"/>
  <c r="AS174" i="14"/>
  <c r="AR174" i="14"/>
  <c r="AQ174" i="14"/>
  <c r="AP174" i="14"/>
  <c r="AO174" i="14"/>
  <c r="AN174" i="14"/>
  <c r="AM174" i="14"/>
  <c r="AL174" i="14"/>
  <c r="AK174" i="14"/>
  <c r="AJ174" i="14"/>
  <c r="AI174" i="14"/>
  <c r="AH174" i="14"/>
  <c r="AG174" i="14"/>
  <c r="AF174" i="14"/>
  <c r="AE174" i="14"/>
  <c r="AD174" i="14"/>
  <c r="AC174" i="14"/>
  <c r="AB174" i="14"/>
  <c r="AA174" i="14"/>
  <c r="Z174" i="14"/>
  <c r="Y174" i="14"/>
  <c r="X174" i="14"/>
  <c r="W174" i="14"/>
  <c r="V174" i="14"/>
  <c r="U174" i="14"/>
  <c r="T174" i="14"/>
  <c r="S174" i="14"/>
  <c r="R174" i="14"/>
  <c r="Q174" i="14"/>
  <c r="P174" i="14"/>
  <c r="O174" i="14"/>
  <c r="N174" i="14"/>
  <c r="M174" i="14"/>
  <c r="L174" i="14"/>
  <c r="K174" i="14"/>
  <c r="J174" i="14"/>
  <c r="I174" i="14"/>
  <c r="H174" i="14"/>
  <c r="G174" i="14"/>
  <c r="F174" i="14"/>
  <c r="E174" i="14"/>
  <c r="BI173" i="14"/>
  <c r="BH173" i="14"/>
  <c r="BG173" i="14"/>
  <c r="BF173" i="14"/>
  <c r="BE173" i="14"/>
  <c r="BD173" i="14"/>
  <c r="BC173" i="14"/>
  <c r="BB173" i="14"/>
  <c r="BA173" i="14"/>
  <c r="AZ173" i="14"/>
  <c r="AY173" i="14"/>
  <c r="AX173" i="14"/>
  <c r="AW173" i="14"/>
  <c r="AV173" i="14"/>
  <c r="AU173" i="14"/>
  <c r="AT173" i="14"/>
  <c r="AS173" i="14"/>
  <c r="AR173" i="14"/>
  <c r="AQ173" i="14"/>
  <c r="AP173" i="14"/>
  <c r="AO173" i="14"/>
  <c r="AN173" i="14"/>
  <c r="AM173" i="14"/>
  <c r="AL173" i="14"/>
  <c r="AK173" i="14"/>
  <c r="AJ173" i="14"/>
  <c r="AI173" i="14"/>
  <c r="AH173" i="14"/>
  <c r="AG173" i="14"/>
  <c r="AF173" i="14"/>
  <c r="AE173" i="14"/>
  <c r="AD173" i="14"/>
  <c r="AC173" i="14"/>
  <c r="AB173" i="14"/>
  <c r="AA173" i="14"/>
  <c r="Z173" i="14"/>
  <c r="Y173" i="14"/>
  <c r="X173" i="14"/>
  <c r="W173" i="14"/>
  <c r="V173" i="14"/>
  <c r="U173" i="14"/>
  <c r="T173" i="14"/>
  <c r="S173" i="14"/>
  <c r="R173" i="14"/>
  <c r="Q173" i="14"/>
  <c r="P173" i="14"/>
  <c r="O173" i="14"/>
  <c r="N173" i="14"/>
  <c r="M173" i="14"/>
  <c r="L173" i="14"/>
  <c r="K173" i="14"/>
  <c r="J173" i="14"/>
  <c r="I173" i="14"/>
  <c r="H173" i="14"/>
  <c r="G173" i="14"/>
  <c r="E173" i="14"/>
  <c r="BI170" i="14"/>
  <c r="BH170" i="14"/>
  <c r="BG170" i="14"/>
  <c r="BF170" i="14"/>
  <c r="BE170" i="14"/>
  <c r="BD170" i="14"/>
  <c r="BC170" i="14"/>
  <c r="BB170" i="14"/>
  <c r="BA170" i="14"/>
  <c r="AZ170" i="14"/>
  <c r="AY170" i="14"/>
  <c r="AX170" i="14"/>
  <c r="AW170" i="14"/>
  <c r="AV170" i="14"/>
  <c r="AU170" i="14"/>
  <c r="AT170" i="14"/>
  <c r="AS170" i="14"/>
  <c r="AR170" i="14"/>
  <c r="AQ170" i="14"/>
  <c r="AP170" i="14"/>
  <c r="AO170" i="14"/>
  <c r="AN170" i="14"/>
  <c r="AM170" i="14"/>
  <c r="AL170" i="14"/>
  <c r="AK170" i="14"/>
  <c r="AJ170" i="14"/>
  <c r="AI170" i="14"/>
  <c r="AH170" i="14"/>
  <c r="AG170" i="14"/>
  <c r="AF170" i="14"/>
  <c r="AE170" i="14"/>
  <c r="AD170" i="14"/>
  <c r="AC170" i="14"/>
  <c r="AB170" i="14"/>
  <c r="AA170" i="14"/>
  <c r="Z170" i="14"/>
  <c r="Y170" i="14"/>
  <c r="X170" i="14"/>
  <c r="W170" i="14"/>
  <c r="V170" i="14"/>
  <c r="U170" i="14"/>
  <c r="T170" i="14"/>
  <c r="S170" i="14"/>
  <c r="R170" i="14"/>
  <c r="Q170" i="14"/>
  <c r="P170" i="14"/>
  <c r="O170" i="14"/>
  <c r="N170" i="14"/>
  <c r="M170" i="14"/>
  <c r="L170" i="14"/>
  <c r="K170" i="14"/>
  <c r="J170" i="14"/>
  <c r="I170" i="14"/>
  <c r="H170" i="14"/>
  <c r="G170" i="14"/>
  <c r="F170" i="14"/>
  <c r="E170" i="14"/>
  <c r="BI169" i="14"/>
  <c r="BH169" i="14"/>
  <c r="BG169" i="14"/>
  <c r="BF169" i="14"/>
  <c r="BE169" i="14"/>
  <c r="BD169" i="14"/>
  <c r="BC169" i="14"/>
  <c r="BB169" i="14"/>
  <c r="BA169" i="14"/>
  <c r="AZ169" i="14"/>
  <c r="AY169" i="14"/>
  <c r="AX169" i="14"/>
  <c r="AW169" i="14"/>
  <c r="AV169" i="14"/>
  <c r="AU169" i="14"/>
  <c r="AT169" i="14"/>
  <c r="AS169" i="14"/>
  <c r="AR169" i="14"/>
  <c r="AQ169" i="14"/>
  <c r="AP169" i="14"/>
  <c r="AO169" i="14"/>
  <c r="AN169" i="14"/>
  <c r="AM169" i="14"/>
  <c r="AL169" i="14"/>
  <c r="AK169" i="14"/>
  <c r="AJ169" i="14"/>
  <c r="AI169" i="14"/>
  <c r="AH169" i="14"/>
  <c r="AG169" i="14"/>
  <c r="AF169" i="14"/>
  <c r="AE169" i="14"/>
  <c r="AD169" i="14"/>
  <c r="AC169" i="14"/>
  <c r="AB169" i="14"/>
  <c r="AA169" i="14"/>
  <c r="Z169" i="14"/>
  <c r="Y169" i="14"/>
  <c r="X169" i="14"/>
  <c r="W169" i="14"/>
  <c r="V169" i="14"/>
  <c r="U169" i="14"/>
  <c r="T169" i="14"/>
  <c r="S169" i="14"/>
  <c r="R169" i="14"/>
  <c r="Q169" i="14"/>
  <c r="P169" i="14"/>
  <c r="O169" i="14"/>
  <c r="N169" i="14"/>
  <c r="M169" i="14"/>
  <c r="L169" i="14"/>
  <c r="K169" i="14"/>
  <c r="J169" i="14"/>
  <c r="I169" i="14"/>
  <c r="H169" i="14"/>
  <c r="G169" i="14"/>
  <c r="E169" i="14"/>
  <c r="BI166" i="14"/>
  <c r="BH166" i="14"/>
  <c r="BG166" i="14"/>
  <c r="BF166" i="14"/>
  <c r="BE166" i="14"/>
  <c r="BD166" i="14"/>
  <c r="BC166" i="14"/>
  <c r="BB166" i="14"/>
  <c r="BA166" i="14"/>
  <c r="AZ166" i="14"/>
  <c r="AY166" i="14"/>
  <c r="AX166" i="14"/>
  <c r="AW166" i="14"/>
  <c r="AV166" i="14"/>
  <c r="AU166" i="14"/>
  <c r="AT166" i="14"/>
  <c r="AS166" i="14"/>
  <c r="AR166" i="14"/>
  <c r="AQ166" i="14"/>
  <c r="AP166" i="14"/>
  <c r="AO166" i="14"/>
  <c r="AN166" i="14"/>
  <c r="AM166" i="14"/>
  <c r="AL166" i="14"/>
  <c r="AK166" i="14"/>
  <c r="AJ166" i="14"/>
  <c r="AI166" i="14"/>
  <c r="AH166" i="14"/>
  <c r="AG166" i="14"/>
  <c r="AF166" i="14"/>
  <c r="AE166" i="14"/>
  <c r="AD166" i="14"/>
  <c r="AC166" i="14"/>
  <c r="AB166" i="14"/>
  <c r="AA166" i="14"/>
  <c r="Z166" i="14"/>
  <c r="Y166" i="14"/>
  <c r="X166" i="14"/>
  <c r="W166" i="14"/>
  <c r="V166" i="14"/>
  <c r="U166" i="14"/>
  <c r="T166" i="14"/>
  <c r="S166" i="14"/>
  <c r="R166" i="14"/>
  <c r="Q166" i="14"/>
  <c r="P166" i="14"/>
  <c r="O166" i="14"/>
  <c r="N166" i="14"/>
  <c r="M166" i="14"/>
  <c r="L166" i="14"/>
  <c r="K166" i="14"/>
  <c r="J166" i="14"/>
  <c r="I166" i="14"/>
  <c r="H166" i="14"/>
  <c r="G166" i="14"/>
  <c r="F166" i="14"/>
  <c r="E166" i="14"/>
  <c r="BI165" i="14"/>
  <c r="BH165" i="14"/>
  <c r="BG165" i="14"/>
  <c r="BF165" i="14"/>
  <c r="BE165" i="14"/>
  <c r="BD165" i="14"/>
  <c r="BC165" i="14"/>
  <c r="BB165" i="14"/>
  <c r="BA165" i="14"/>
  <c r="AZ165" i="14"/>
  <c r="AY165" i="14"/>
  <c r="AX165" i="14"/>
  <c r="AW165" i="14"/>
  <c r="AV165" i="14"/>
  <c r="AU165" i="14"/>
  <c r="AT165" i="14"/>
  <c r="AS165" i="14"/>
  <c r="AR165" i="14"/>
  <c r="AQ165" i="14"/>
  <c r="AP165" i="14"/>
  <c r="AO165" i="14"/>
  <c r="AN165" i="14"/>
  <c r="AM165" i="14"/>
  <c r="AL165" i="14"/>
  <c r="AK165" i="14"/>
  <c r="AJ165" i="14"/>
  <c r="AI165" i="14"/>
  <c r="AH165" i="14"/>
  <c r="AG165" i="14"/>
  <c r="AF165" i="14"/>
  <c r="AE165" i="14"/>
  <c r="AD165" i="14"/>
  <c r="AC165" i="14"/>
  <c r="AB165" i="14"/>
  <c r="AA165" i="14"/>
  <c r="Z165" i="14"/>
  <c r="Y165" i="14"/>
  <c r="X165" i="14"/>
  <c r="W165" i="14"/>
  <c r="V165" i="14"/>
  <c r="U165" i="14"/>
  <c r="T165" i="14"/>
  <c r="S165" i="14"/>
  <c r="R165" i="14"/>
  <c r="Q165" i="14"/>
  <c r="P165" i="14"/>
  <c r="O165" i="14"/>
  <c r="N165" i="14"/>
  <c r="M165" i="14"/>
  <c r="L165" i="14"/>
  <c r="K165" i="14"/>
  <c r="J165" i="14"/>
  <c r="I165" i="14"/>
  <c r="H165" i="14"/>
  <c r="G165" i="14"/>
  <c r="E165" i="14"/>
  <c r="BI160" i="14"/>
  <c r="BH160" i="14"/>
  <c r="BG160" i="14"/>
  <c r="BF160" i="14"/>
  <c r="BE160" i="14"/>
  <c r="BD160" i="14"/>
  <c r="BC160" i="14"/>
  <c r="BB160" i="14"/>
  <c r="BA160" i="14"/>
  <c r="AZ160" i="14"/>
  <c r="AY160" i="14"/>
  <c r="AX160" i="14"/>
  <c r="AW160" i="14"/>
  <c r="AV160" i="14"/>
  <c r="AU160" i="14"/>
  <c r="AT160" i="14"/>
  <c r="AS160" i="14"/>
  <c r="AR160" i="14"/>
  <c r="AQ160" i="14"/>
  <c r="AP160" i="14"/>
  <c r="AO160" i="14"/>
  <c r="AN160" i="14"/>
  <c r="AM160" i="14"/>
  <c r="AL160" i="14"/>
  <c r="AK160" i="14"/>
  <c r="AJ160" i="14"/>
  <c r="AI160" i="14"/>
  <c r="AH160" i="14"/>
  <c r="AG160" i="14"/>
  <c r="AF160" i="14"/>
  <c r="AE160" i="14"/>
  <c r="AD160" i="14"/>
  <c r="AC160" i="14"/>
  <c r="AB160" i="14"/>
  <c r="AA160" i="14"/>
  <c r="Z160" i="14"/>
  <c r="Y160" i="14"/>
  <c r="X160" i="14"/>
  <c r="W160" i="14"/>
  <c r="V160" i="14"/>
  <c r="U160" i="14"/>
  <c r="T160" i="14"/>
  <c r="S160" i="14"/>
  <c r="R160" i="14"/>
  <c r="Q160" i="14"/>
  <c r="P160" i="14"/>
  <c r="O160" i="14"/>
  <c r="N160" i="14"/>
  <c r="M160" i="14"/>
  <c r="L160" i="14"/>
  <c r="K160" i="14"/>
  <c r="J160" i="14"/>
  <c r="I160" i="14"/>
  <c r="H160" i="14"/>
  <c r="G160" i="14"/>
  <c r="F160" i="14"/>
  <c r="E160" i="14"/>
  <c r="BI159" i="14"/>
  <c r="BH159" i="14"/>
  <c r="BG159" i="14"/>
  <c r="BF159" i="14"/>
  <c r="BE159" i="14"/>
  <c r="BD159" i="14"/>
  <c r="BC159" i="14"/>
  <c r="BB159" i="14"/>
  <c r="BA159" i="14"/>
  <c r="AZ159" i="14"/>
  <c r="AY159" i="14"/>
  <c r="AX159" i="14"/>
  <c r="AW159" i="14"/>
  <c r="AV159" i="14"/>
  <c r="AU159" i="14"/>
  <c r="AT159" i="14"/>
  <c r="AS159" i="14"/>
  <c r="AR159" i="14"/>
  <c r="AQ159" i="14"/>
  <c r="AP159" i="14"/>
  <c r="AO159" i="14"/>
  <c r="AN159" i="14"/>
  <c r="AM159" i="14"/>
  <c r="AL159" i="14"/>
  <c r="AK159" i="14"/>
  <c r="AJ159" i="14"/>
  <c r="AI159" i="14"/>
  <c r="AH159" i="14"/>
  <c r="AG159" i="14"/>
  <c r="AF159" i="14"/>
  <c r="AE159" i="14"/>
  <c r="AD159" i="14"/>
  <c r="AC159" i="14"/>
  <c r="AB159" i="14"/>
  <c r="AA159" i="14"/>
  <c r="Z159" i="14"/>
  <c r="Y159" i="14"/>
  <c r="X159" i="14"/>
  <c r="W159" i="14"/>
  <c r="V159" i="14"/>
  <c r="U159" i="14"/>
  <c r="T159" i="14"/>
  <c r="S159" i="14"/>
  <c r="R159" i="14"/>
  <c r="Q159" i="14"/>
  <c r="P159" i="14"/>
  <c r="O159" i="14"/>
  <c r="N159" i="14"/>
  <c r="M159" i="14"/>
  <c r="L159" i="14"/>
  <c r="K159" i="14"/>
  <c r="J159" i="14"/>
  <c r="I159" i="14"/>
  <c r="H159" i="14"/>
  <c r="G159" i="14"/>
  <c r="E159" i="14"/>
  <c r="J158" i="14"/>
  <c r="I158" i="14"/>
  <c r="H158" i="14"/>
  <c r="G158" i="14"/>
  <c r="F158" i="14"/>
  <c r="E158" i="14"/>
  <c r="BI155" i="14"/>
  <c r="BH155" i="14"/>
  <c r="BG155" i="14"/>
  <c r="BF155" i="14"/>
  <c r="BE155" i="14"/>
  <c r="BD155" i="14"/>
  <c r="BC155" i="14"/>
  <c r="BB155" i="14"/>
  <c r="BA155" i="14"/>
  <c r="AZ155" i="14"/>
  <c r="AY155" i="14"/>
  <c r="AX155" i="14"/>
  <c r="AW155" i="14"/>
  <c r="AV155" i="14"/>
  <c r="AU155" i="14"/>
  <c r="AT155" i="14"/>
  <c r="AS155" i="14"/>
  <c r="AR155" i="14"/>
  <c r="AQ155" i="14"/>
  <c r="AP155" i="14"/>
  <c r="AO155" i="14"/>
  <c r="AN155" i="14"/>
  <c r="AM155" i="14"/>
  <c r="AL155" i="14"/>
  <c r="AK155" i="14"/>
  <c r="AJ155" i="14"/>
  <c r="AI155" i="14"/>
  <c r="AH155" i="14"/>
  <c r="AG155" i="14"/>
  <c r="AF155" i="14"/>
  <c r="AE155" i="14"/>
  <c r="AD155" i="14"/>
  <c r="AC155" i="14"/>
  <c r="AB155" i="14"/>
  <c r="AA155" i="14"/>
  <c r="Z155" i="14"/>
  <c r="Y155" i="14"/>
  <c r="X155" i="14"/>
  <c r="W155" i="14"/>
  <c r="V155" i="14"/>
  <c r="U155" i="14"/>
  <c r="T155" i="14"/>
  <c r="S155" i="14"/>
  <c r="R155" i="14"/>
  <c r="Q155" i="14"/>
  <c r="P155" i="14"/>
  <c r="O155" i="14"/>
  <c r="N155" i="14"/>
  <c r="M155" i="14"/>
  <c r="L155" i="14"/>
  <c r="K155" i="14"/>
  <c r="J155" i="14"/>
  <c r="I155" i="14"/>
  <c r="H155" i="14"/>
  <c r="G155" i="14"/>
  <c r="F155" i="14"/>
  <c r="E155" i="14"/>
  <c r="BI154" i="14"/>
  <c r="BH154" i="14"/>
  <c r="BG154" i="14"/>
  <c r="BF154" i="14"/>
  <c r="BE154" i="14"/>
  <c r="BD154" i="14"/>
  <c r="BC154" i="14"/>
  <c r="BB154" i="14"/>
  <c r="BA154" i="14"/>
  <c r="AZ154" i="14"/>
  <c r="AY154" i="14"/>
  <c r="AX154" i="14"/>
  <c r="AW154" i="14"/>
  <c r="AV154" i="14"/>
  <c r="AU154" i="14"/>
  <c r="AT154" i="14"/>
  <c r="AS154" i="14"/>
  <c r="AR154" i="14"/>
  <c r="AQ154" i="14"/>
  <c r="AP154" i="14"/>
  <c r="AO154" i="14"/>
  <c r="AN154" i="14"/>
  <c r="AM154" i="14"/>
  <c r="AL154" i="14"/>
  <c r="AK154" i="14"/>
  <c r="AJ154" i="14"/>
  <c r="AI154" i="14"/>
  <c r="AH154" i="14"/>
  <c r="AG154" i="14"/>
  <c r="AF154" i="14"/>
  <c r="AE154" i="14"/>
  <c r="AD154" i="14"/>
  <c r="AC154" i="14"/>
  <c r="AB154" i="14"/>
  <c r="AA154" i="14"/>
  <c r="Z154" i="14"/>
  <c r="Y154" i="14"/>
  <c r="X154" i="14"/>
  <c r="W154" i="14"/>
  <c r="V154" i="14"/>
  <c r="U154" i="14"/>
  <c r="T154" i="14"/>
  <c r="S154" i="14"/>
  <c r="R154" i="14"/>
  <c r="Q154" i="14"/>
  <c r="P154" i="14"/>
  <c r="O154" i="14"/>
  <c r="N154" i="14"/>
  <c r="M154" i="14"/>
  <c r="L154" i="14"/>
  <c r="K154" i="14"/>
  <c r="J154" i="14"/>
  <c r="I154" i="14"/>
  <c r="H154" i="14"/>
  <c r="G154" i="14"/>
  <c r="E154" i="14"/>
  <c r="J153" i="14"/>
  <c r="I153" i="14"/>
  <c r="H153" i="14"/>
  <c r="G153" i="14"/>
  <c r="F153" i="14"/>
  <c r="E153" i="14"/>
  <c r="BI148" i="14"/>
  <c r="BH148" i="14"/>
  <c r="BG148" i="14"/>
  <c r="BF148" i="14"/>
  <c r="BE148" i="14"/>
  <c r="BD148" i="14"/>
  <c r="BC148" i="14"/>
  <c r="BB148" i="14"/>
  <c r="BA148" i="14"/>
  <c r="AZ148" i="14"/>
  <c r="AY148" i="14"/>
  <c r="AX148" i="14"/>
  <c r="AW148" i="14"/>
  <c r="AV148" i="14"/>
  <c r="AU148" i="14"/>
  <c r="AT148" i="14"/>
  <c r="AS148" i="14"/>
  <c r="AR148" i="14"/>
  <c r="AQ148" i="14"/>
  <c r="AP148" i="14"/>
  <c r="AO148" i="14"/>
  <c r="AN148" i="14"/>
  <c r="AM148" i="14"/>
  <c r="AL148" i="14"/>
  <c r="AK148" i="14"/>
  <c r="AJ148" i="14"/>
  <c r="AI148" i="14"/>
  <c r="AH148" i="14"/>
  <c r="AG148" i="14"/>
  <c r="AF148" i="14"/>
  <c r="AE148" i="14"/>
  <c r="AD148" i="14"/>
  <c r="AC148" i="14"/>
  <c r="AB148" i="14"/>
  <c r="AA148" i="14"/>
  <c r="Z148" i="14"/>
  <c r="Y148" i="14"/>
  <c r="X148" i="14"/>
  <c r="W148" i="14"/>
  <c r="V148" i="14"/>
  <c r="U148" i="14"/>
  <c r="T148" i="14"/>
  <c r="S148" i="14"/>
  <c r="R148" i="14"/>
  <c r="Q148" i="14"/>
  <c r="P148" i="14"/>
  <c r="O148" i="14"/>
  <c r="N148" i="14"/>
  <c r="M148" i="14"/>
  <c r="L148" i="14"/>
  <c r="K148" i="14"/>
  <c r="J148" i="14"/>
  <c r="I148" i="14"/>
  <c r="H148" i="14"/>
  <c r="G148" i="14"/>
  <c r="E148" i="14"/>
  <c r="BI147" i="14"/>
  <c r="BH147" i="14"/>
  <c r="BG147" i="14"/>
  <c r="BF147" i="14"/>
  <c r="BE147" i="14"/>
  <c r="BD147" i="14"/>
  <c r="BC147" i="14"/>
  <c r="BB147" i="14"/>
  <c r="BA147" i="14"/>
  <c r="AZ147" i="14"/>
  <c r="AY147" i="14"/>
  <c r="AX147" i="14"/>
  <c r="AW147" i="14"/>
  <c r="AV147" i="14"/>
  <c r="AU147" i="14"/>
  <c r="AT147" i="14"/>
  <c r="AS147" i="14"/>
  <c r="AR147" i="14"/>
  <c r="AQ147" i="14"/>
  <c r="AP147" i="14"/>
  <c r="AO147" i="14"/>
  <c r="AN147" i="14"/>
  <c r="AM147" i="14"/>
  <c r="AL147" i="14"/>
  <c r="AK147" i="14"/>
  <c r="AJ147" i="14"/>
  <c r="AI147" i="14"/>
  <c r="AH147" i="14"/>
  <c r="AG147" i="14"/>
  <c r="AF147" i="14"/>
  <c r="AE147" i="14"/>
  <c r="AD147" i="14"/>
  <c r="AC147" i="14"/>
  <c r="AB147" i="14"/>
  <c r="AA147" i="14"/>
  <c r="Z147" i="14"/>
  <c r="Y147" i="14"/>
  <c r="X147" i="14"/>
  <c r="W147" i="14"/>
  <c r="V147" i="14"/>
  <c r="U147" i="14"/>
  <c r="T147" i="14"/>
  <c r="S147" i="14"/>
  <c r="R147" i="14"/>
  <c r="Q147" i="14"/>
  <c r="P147" i="14"/>
  <c r="O147" i="14"/>
  <c r="N147" i="14"/>
  <c r="M147" i="14"/>
  <c r="L147" i="14"/>
  <c r="K147" i="14"/>
  <c r="J147" i="14"/>
  <c r="I147" i="14"/>
  <c r="H147" i="14"/>
  <c r="G147" i="14"/>
  <c r="E147" i="14"/>
  <c r="BI144" i="14"/>
  <c r="BH144" i="14"/>
  <c r="BG144" i="14"/>
  <c r="BF144" i="14"/>
  <c r="BE144" i="14"/>
  <c r="BD144" i="14"/>
  <c r="BC144" i="14"/>
  <c r="BB144" i="14"/>
  <c r="BA144" i="14"/>
  <c r="AZ144" i="14"/>
  <c r="AY144" i="14"/>
  <c r="AX144" i="14"/>
  <c r="AW144" i="14"/>
  <c r="AV144" i="14"/>
  <c r="AU144" i="14"/>
  <c r="AT144" i="14"/>
  <c r="AS144" i="14"/>
  <c r="AR144" i="14"/>
  <c r="AQ144" i="14"/>
  <c r="AP144" i="14"/>
  <c r="AO144" i="14"/>
  <c r="AN144" i="14"/>
  <c r="AM144" i="14"/>
  <c r="AL144" i="14"/>
  <c r="AK144" i="14"/>
  <c r="AJ144" i="14"/>
  <c r="AI144" i="14"/>
  <c r="AH144" i="14"/>
  <c r="AG144" i="14"/>
  <c r="AF144" i="14"/>
  <c r="AE144" i="14"/>
  <c r="AD144" i="14"/>
  <c r="AC144" i="14"/>
  <c r="AB144" i="14"/>
  <c r="AA144" i="14"/>
  <c r="Z144" i="14"/>
  <c r="Y144" i="14"/>
  <c r="X144" i="14"/>
  <c r="W144" i="14"/>
  <c r="V144" i="14"/>
  <c r="U144" i="14"/>
  <c r="T144" i="14"/>
  <c r="S144" i="14"/>
  <c r="R144" i="14"/>
  <c r="Q144" i="14"/>
  <c r="P144" i="14"/>
  <c r="O144" i="14"/>
  <c r="N144" i="14"/>
  <c r="M144" i="14"/>
  <c r="L144" i="14"/>
  <c r="K144" i="14"/>
  <c r="J144" i="14"/>
  <c r="I144" i="14"/>
  <c r="H144" i="14"/>
  <c r="G144" i="14"/>
  <c r="E144" i="14"/>
  <c r="BI143" i="14"/>
  <c r="BH143" i="14"/>
  <c r="BG143" i="14"/>
  <c r="BF143" i="14"/>
  <c r="BE143" i="14"/>
  <c r="BD143" i="14"/>
  <c r="BC143" i="14"/>
  <c r="BB143" i="14"/>
  <c r="BA143" i="14"/>
  <c r="AZ143" i="14"/>
  <c r="AY143" i="14"/>
  <c r="AX143" i="14"/>
  <c r="AW143" i="14"/>
  <c r="AV143" i="14"/>
  <c r="AU143" i="14"/>
  <c r="AT143" i="14"/>
  <c r="AS143" i="14"/>
  <c r="AR143" i="14"/>
  <c r="AQ143" i="14"/>
  <c r="AP143" i="14"/>
  <c r="AO143" i="14"/>
  <c r="AN143" i="14"/>
  <c r="AM143" i="14"/>
  <c r="AL143" i="14"/>
  <c r="AK143" i="14"/>
  <c r="AJ143" i="14"/>
  <c r="AI143" i="14"/>
  <c r="AH143" i="14"/>
  <c r="AG143" i="14"/>
  <c r="AF143" i="14"/>
  <c r="AE143" i="14"/>
  <c r="AD143" i="14"/>
  <c r="AC143" i="14"/>
  <c r="AB143" i="14"/>
  <c r="AA143" i="14"/>
  <c r="Z143" i="14"/>
  <c r="Y143" i="14"/>
  <c r="X143" i="14"/>
  <c r="W143" i="14"/>
  <c r="V143" i="14"/>
  <c r="U143" i="14"/>
  <c r="T143" i="14"/>
  <c r="S143" i="14"/>
  <c r="R143" i="14"/>
  <c r="Q143" i="14"/>
  <c r="P143" i="14"/>
  <c r="O143" i="14"/>
  <c r="N143" i="14"/>
  <c r="M143" i="14"/>
  <c r="L143" i="14"/>
  <c r="K143" i="14"/>
  <c r="J143" i="14"/>
  <c r="I143" i="14"/>
  <c r="H143" i="14"/>
  <c r="G143" i="14"/>
  <c r="E143" i="14"/>
  <c r="I140" i="14"/>
  <c r="G140" i="14"/>
  <c r="F140" i="14"/>
  <c r="E140" i="14"/>
  <c r="I137" i="14"/>
  <c r="G137" i="14"/>
  <c r="F137" i="14"/>
  <c r="E137" i="14"/>
  <c r="I136" i="14"/>
  <c r="H136" i="14"/>
  <c r="G136" i="14"/>
  <c r="F136" i="14"/>
  <c r="E136" i="14"/>
  <c r="I133" i="14"/>
  <c r="H133" i="14"/>
  <c r="G133" i="14"/>
  <c r="F133" i="14"/>
  <c r="E133" i="14"/>
  <c r="BI132" i="14"/>
  <c r="BH132" i="14"/>
  <c r="BG132" i="14"/>
  <c r="BF132" i="14"/>
  <c r="BE132" i="14"/>
  <c r="BD132" i="14"/>
  <c r="BC132" i="14"/>
  <c r="BB132" i="14"/>
  <c r="BA132" i="14"/>
  <c r="AZ132" i="14"/>
  <c r="AY132" i="14"/>
  <c r="AX132" i="14"/>
  <c r="AW132" i="14"/>
  <c r="AV132" i="14"/>
  <c r="AU132" i="14"/>
  <c r="AT132" i="14"/>
  <c r="AS132" i="14"/>
  <c r="AR132" i="14"/>
  <c r="AQ132" i="14"/>
  <c r="AP132" i="14"/>
  <c r="AO132" i="14"/>
  <c r="AN132" i="14"/>
  <c r="AM132" i="14"/>
  <c r="AL132" i="14"/>
  <c r="AK132" i="14"/>
  <c r="AJ132" i="14"/>
  <c r="AI132" i="14"/>
  <c r="AH132" i="14"/>
  <c r="AG132" i="14"/>
  <c r="AF132" i="14"/>
  <c r="AE132" i="14"/>
  <c r="AD132" i="14"/>
  <c r="AC132" i="14"/>
  <c r="AB132" i="14"/>
  <c r="AA132" i="14"/>
  <c r="Z132" i="14"/>
  <c r="Y132" i="14"/>
  <c r="X132" i="14"/>
  <c r="W132" i="14"/>
  <c r="V132" i="14"/>
  <c r="U132" i="14"/>
  <c r="T132" i="14"/>
  <c r="S132" i="14"/>
  <c r="R132" i="14"/>
  <c r="Q132" i="14"/>
  <c r="P132" i="14"/>
  <c r="O132" i="14"/>
  <c r="N132" i="14"/>
  <c r="M132" i="14"/>
  <c r="L132" i="14"/>
  <c r="K132" i="14"/>
  <c r="J132" i="14"/>
  <c r="I132" i="14"/>
  <c r="H132" i="14"/>
  <c r="G132" i="14"/>
  <c r="F132" i="14"/>
  <c r="E132" i="14"/>
  <c r="BI131" i="14"/>
  <c r="BH131" i="14"/>
  <c r="BG131" i="14"/>
  <c r="BF131" i="14"/>
  <c r="BE131" i="14"/>
  <c r="BD131" i="14"/>
  <c r="BC131" i="14"/>
  <c r="BB131" i="14"/>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AD131" i="14"/>
  <c r="AC131" i="14"/>
  <c r="AB131" i="14"/>
  <c r="AA131" i="14"/>
  <c r="Z131" i="14"/>
  <c r="Y131" i="14"/>
  <c r="X131" i="14"/>
  <c r="W131" i="14"/>
  <c r="V131" i="14"/>
  <c r="U131" i="14"/>
  <c r="T131" i="14"/>
  <c r="S131" i="14"/>
  <c r="R131" i="14"/>
  <c r="Q131" i="14"/>
  <c r="P131" i="14"/>
  <c r="O131" i="14"/>
  <c r="N131" i="14"/>
  <c r="M131" i="14"/>
  <c r="L131" i="14"/>
  <c r="K131" i="14"/>
  <c r="J131" i="14"/>
  <c r="I131" i="14"/>
  <c r="H131" i="14"/>
  <c r="G131" i="14"/>
  <c r="F131" i="14"/>
  <c r="E131" i="14"/>
  <c r="G126" i="14"/>
  <c r="F126" i="14"/>
  <c r="E126" i="14"/>
  <c r="BI125" i="14"/>
  <c r="BH125" i="14"/>
  <c r="BG125" i="14"/>
  <c r="BF125" i="14"/>
  <c r="BE125" i="14"/>
  <c r="BD125" i="14"/>
  <c r="BC125" i="14"/>
  <c r="BB125" i="14"/>
  <c r="BA125" i="14"/>
  <c r="AZ125" i="14"/>
  <c r="AY125" i="14"/>
  <c r="AX125" i="14"/>
  <c r="AW125" i="14"/>
  <c r="AV125" i="14"/>
  <c r="AU125" i="14"/>
  <c r="AT125" i="14"/>
  <c r="AS125" i="14"/>
  <c r="AR125" i="14"/>
  <c r="AQ125" i="14"/>
  <c r="AP125" i="14"/>
  <c r="AO125" i="14"/>
  <c r="AN125" i="14"/>
  <c r="AM125" i="14"/>
  <c r="AL125" i="14"/>
  <c r="AK125" i="14"/>
  <c r="AJ125" i="14"/>
  <c r="AI125" i="14"/>
  <c r="AH125" i="14"/>
  <c r="AG125" i="14"/>
  <c r="AF125" i="14"/>
  <c r="AE125" i="14"/>
  <c r="AD125" i="14"/>
  <c r="AC125" i="14"/>
  <c r="AB125" i="14"/>
  <c r="AA125" i="14"/>
  <c r="Z125" i="14"/>
  <c r="Y125" i="14"/>
  <c r="X125" i="14"/>
  <c r="W125" i="14"/>
  <c r="V125" i="14"/>
  <c r="U125" i="14"/>
  <c r="T125" i="14"/>
  <c r="S125" i="14"/>
  <c r="R125" i="14"/>
  <c r="Q125" i="14"/>
  <c r="P125" i="14"/>
  <c r="O125" i="14"/>
  <c r="N125" i="14"/>
  <c r="M125" i="14"/>
  <c r="L125" i="14"/>
  <c r="K125" i="14"/>
  <c r="J125" i="14"/>
  <c r="I125" i="14"/>
  <c r="H125" i="14"/>
  <c r="G125" i="14"/>
  <c r="E125" i="14"/>
  <c r="I122" i="14"/>
  <c r="G122" i="14"/>
  <c r="F122" i="14"/>
  <c r="E122" i="14"/>
  <c r="I119" i="14"/>
  <c r="H119" i="14"/>
  <c r="G119" i="14"/>
  <c r="F119" i="14"/>
  <c r="E119" i="14"/>
  <c r="I118" i="14"/>
  <c r="G118" i="14"/>
  <c r="F118" i="14"/>
  <c r="E118" i="14"/>
  <c r="BI115" i="14"/>
  <c r="BH115" i="14"/>
  <c r="BG115" i="14"/>
  <c r="BF115" i="14"/>
  <c r="BE115" i="14"/>
  <c r="BD115" i="14"/>
  <c r="BC115" i="14"/>
  <c r="BB115" i="14"/>
  <c r="BA115" i="14"/>
  <c r="AZ115" i="14"/>
  <c r="AY115" i="14"/>
  <c r="AX115" i="14"/>
  <c r="AW115" i="14"/>
  <c r="AV115" i="14"/>
  <c r="AU115" i="14"/>
  <c r="AT115" i="14"/>
  <c r="AS115" i="14"/>
  <c r="AR115" i="14"/>
  <c r="AQ115" i="14"/>
  <c r="AP115" i="14"/>
  <c r="AO115" i="14"/>
  <c r="AN115" i="14"/>
  <c r="AM115" i="14"/>
  <c r="AL115" i="14"/>
  <c r="AK115" i="14"/>
  <c r="AJ115" i="14"/>
  <c r="AI115" i="14"/>
  <c r="AH115" i="14"/>
  <c r="AG115" i="14"/>
  <c r="AF115" i="14"/>
  <c r="AE115" i="14"/>
  <c r="AD115" i="14"/>
  <c r="AC115" i="14"/>
  <c r="AB115" i="14"/>
  <c r="AA115" i="14"/>
  <c r="Z115" i="14"/>
  <c r="Y115" i="14"/>
  <c r="X115" i="14"/>
  <c r="W115" i="14"/>
  <c r="V115" i="14"/>
  <c r="U115" i="14"/>
  <c r="T115" i="14"/>
  <c r="S115" i="14"/>
  <c r="R115" i="14"/>
  <c r="Q115" i="14"/>
  <c r="P115" i="14"/>
  <c r="O115" i="14"/>
  <c r="N115" i="14"/>
  <c r="M115" i="14"/>
  <c r="L115" i="14"/>
  <c r="K115" i="14"/>
  <c r="J115" i="14"/>
  <c r="I115" i="14"/>
  <c r="G115" i="14"/>
  <c r="F115" i="14"/>
  <c r="E115" i="14"/>
  <c r="BI114" i="14"/>
  <c r="BH114" i="14"/>
  <c r="BG114" i="14"/>
  <c r="BF114" i="14"/>
  <c r="BE114" i="14"/>
  <c r="BD114" i="14"/>
  <c r="BC114" i="14"/>
  <c r="BB114" i="14"/>
  <c r="BA114" i="14"/>
  <c r="AZ114" i="14"/>
  <c r="AY114" i="14"/>
  <c r="AX114" i="14"/>
  <c r="AW114" i="14"/>
  <c r="AV114" i="14"/>
  <c r="AU114" i="14"/>
  <c r="AT114" i="14"/>
  <c r="AS114" i="14"/>
  <c r="AR114" i="14"/>
  <c r="AQ114" i="14"/>
  <c r="AP114" i="14"/>
  <c r="AO114" i="14"/>
  <c r="AN114" i="14"/>
  <c r="AM114" i="14"/>
  <c r="AL114" i="14"/>
  <c r="AK114" i="14"/>
  <c r="AJ114" i="14"/>
  <c r="AI114" i="14"/>
  <c r="AH114" i="14"/>
  <c r="AG114" i="14"/>
  <c r="AF114" i="14"/>
  <c r="AE114" i="14"/>
  <c r="AD114" i="14"/>
  <c r="AC114" i="14"/>
  <c r="AB114" i="14"/>
  <c r="AA114" i="14"/>
  <c r="Z114" i="14"/>
  <c r="Y114" i="14"/>
  <c r="X114" i="14"/>
  <c r="W114" i="14"/>
  <c r="V114" i="14"/>
  <c r="U114" i="14"/>
  <c r="T114" i="14"/>
  <c r="S114" i="14"/>
  <c r="R114" i="14"/>
  <c r="Q114" i="14"/>
  <c r="P114" i="14"/>
  <c r="O114" i="14"/>
  <c r="N114" i="14"/>
  <c r="M114" i="14"/>
  <c r="L114" i="14"/>
  <c r="J114" i="14"/>
  <c r="I114" i="14"/>
  <c r="G114" i="14"/>
  <c r="F114" i="14"/>
  <c r="E114" i="14"/>
  <c r="BI112" i="14"/>
  <c r="BH112" i="14"/>
  <c r="BG112" i="14"/>
  <c r="BF112" i="14"/>
  <c r="BE112" i="14"/>
  <c r="BD112" i="14"/>
  <c r="BC112" i="14"/>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AD112" i="14"/>
  <c r="AC112" i="14"/>
  <c r="AB112" i="14"/>
  <c r="AA112" i="14"/>
  <c r="Z112" i="14"/>
  <c r="Y112" i="14"/>
  <c r="X112" i="14"/>
  <c r="W112" i="14"/>
  <c r="V112" i="14"/>
  <c r="U112" i="14"/>
  <c r="T112" i="14"/>
  <c r="S112" i="14"/>
  <c r="R112" i="14"/>
  <c r="Q112" i="14"/>
  <c r="P112" i="14"/>
  <c r="O112" i="14"/>
  <c r="N112" i="14"/>
  <c r="M112" i="14"/>
  <c r="L112" i="14"/>
  <c r="K112" i="14"/>
  <c r="J112" i="14"/>
  <c r="I112" i="14"/>
  <c r="H112" i="14"/>
  <c r="G112" i="14"/>
  <c r="F112" i="14"/>
  <c r="E112" i="14"/>
  <c r="BI110" i="14"/>
  <c r="BH110" i="14"/>
  <c r="BG110" i="14"/>
  <c r="BF110" i="14"/>
  <c r="BE110" i="14"/>
  <c r="BD110" i="14"/>
  <c r="BC110" i="14"/>
  <c r="BB110" i="14"/>
  <c r="BA110" i="14"/>
  <c r="AZ110" i="14"/>
  <c r="AY110" i="14"/>
  <c r="AX110" i="14"/>
  <c r="AW110" i="14"/>
  <c r="AV110" i="14"/>
  <c r="AU110" i="14"/>
  <c r="AT110" i="14"/>
  <c r="AS110" i="14"/>
  <c r="AR110" i="14"/>
  <c r="AQ110" i="14"/>
  <c r="AP110" i="14"/>
  <c r="AO110" i="14"/>
  <c r="AN110" i="14"/>
  <c r="AM110" i="14"/>
  <c r="AL110" i="14"/>
  <c r="AK110" i="14"/>
  <c r="AJ110" i="14"/>
  <c r="AI110" i="14"/>
  <c r="AH110" i="14"/>
  <c r="AG110" i="14"/>
  <c r="AF110" i="14"/>
  <c r="AE110" i="14"/>
  <c r="AD110" i="14"/>
  <c r="AC110" i="14"/>
  <c r="AB110" i="14"/>
  <c r="AA110" i="14"/>
  <c r="Z110" i="14"/>
  <c r="Y110" i="14"/>
  <c r="X110" i="14"/>
  <c r="W110" i="14"/>
  <c r="V110" i="14"/>
  <c r="U110" i="14"/>
  <c r="T110" i="14"/>
  <c r="S110" i="14"/>
  <c r="R110" i="14"/>
  <c r="Q110" i="14"/>
  <c r="P110" i="14"/>
  <c r="O110" i="14"/>
  <c r="N110" i="14"/>
  <c r="M110" i="14"/>
  <c r="L110" i="14"/>
  <c r="K110" i="14"/>
  <c r="J110" i="14"/>
  <c r="I110" i="14"/>
  <c r="H110" i="14"/>
  <c r="G110" i="14"/>
  <c r="F110" i="14"/>
  <c r="E110" i="14"/>
  <c r="BI105" i="14"/>
  <c r="BH105" i="14"/>
  <c r="BG105" i="14"/>
  <c r="BF105" i="14"/>
  <c r="BE105" i="14"/>
  <c r="BD105" i="14"/>
  <c r="BC105" i="14"/>
  <c r="BB105" i="14"/>
  <c r="BA105" i="14"/>
  <c r="AZ105" i="14"/>
  <c r="AY105" i="14"/>
  <c r="AX105" i="14"/>
  <c r="AW105" i="14"/>
  <c r="AV105" i="14"/>
  <c r="AU105" i="14"/>
  <c r="AT105" i="14"/>
  <c r="AS105" i="14"/>
  <c r="AR105" i="14"/>
  <c r="AQ105" i="14"/>
  <c r="AP105" i="14"/>
  <c r="AO105" i="14"/>
  <c r="AN105" i="14"/>
  <c r="AM105" i="14"/>
  <c r="AL105" i="14"/>
  <c r="AK105" i="14"/>
  <c r="AJ105" i="14"/>
  <c r="AI105" i="14"/>
  <c r="AH105" i="14"/>
  <c r="AG105" i="14"/>
  <c r="AF105" i="14"/>
  <c r="AE105" i="14"/>
  <c r="AD105" i="14"/>
  <c r="AC105" i="14"/>
  <c r="AB105" i="14"/>
  <c r="AA105" i="14"/>
  <c r="Z105" i="14"/>
  <c r="Y105" i="14"/>
  <c r="X105" i="14"/>
  <c r="W105" i="14"/>
  <c r="V105" i="14"/>
  <c r="U105" i="14"/>
  <c r="T105" i="14"/>
  <c r="S105" i="14"/>
  <c r="R105" i="14"/>
  <c r="Q105" i="14"/>
  <c r="P105" i="14"/>
  <c r="O105" i="14"/>
  <c r="N105" i="14"/>
  <c r="M105" i="14"/>
  <c r="K105" i="14"/>
  <c r="J105" i="14"/>
  <c r="I105" i="14"/>
  <c r="H105" i="14"/>
  <c r="G105" i="14"/>
  <c r="E105" i="14"/>
  <c r="BI103" i="14"/>
  <c r="BH103" i="14"/>
  <c r="BG103" i="14"/>
  <c r="BF103" i="14"/>
  <c r="BE103" i="14"/>
  <c r="BD103" i="14"/>
  <c r="BC103" i="14"/>
  <c r="BB103" i="14"/>
  <c r="BA103" i="14"/>
  <c r="AZ103" i="14"/>
  <c r="AY103" i="14"/>
  <c r="AX103" i="14"/>
  <c r="AW103" i="14"/>
  <c r="AV103" i="14"/>
  <c r="AU103" i="14"/>
  <c r="AT103" i="14"/>
  <c r="AS103" i="14"/>
  <c r="AR103" i="14"/>
  <c r="AQ103" i="14"/>
  <c r="AP103" i="14"/>
  <c r="AO103" i="14"/>
  <c r="AN103" i="14"/>
  <c r="AM103" i="14"/>
  <c r="AL103" i="14"/>
  <c r="AK103" i="14"/>
  <c r="AJ103" i="14"/>
  <c r="AI103" i="14"/>
  <c r="AH103" i="14"/>
  <c r="AG103" i="14"/>
  <c r="AF103" i="14"/>
  <c r="AE103" i="14"/>
  <c r="AD103" i="14"/>
  <c r="AC103" i="14"/>
  <c r="AB103" i="14"/>
  <c r="AA103" i="14"/>
  <c r="Z103" i="14"/>
  <c r="Y103" i="14"/>
  <c r="X103" i="14"/>
  <c r="W103" i="14"/>
  <c r="V103" i="14"/>
  <c r="U103" i="14"/>
  <c r="T103" i="14"/>
  <c r="S103" i="14"/>
  <c r="R103" i="14"/>
  <c r="Q103" i="14"/>
  <c r="P103" i="14"/>
  <c r="O103" i="14"/>
  <c r="N103" i="14"/>
  <c r="M103" i="14"/>
  <c r="L103" i="14"/>
  <c r="K103" i="14"/>
  <c r="J103" i="14"/>
  <c r="I103" i="14"/>
  <c r="H103" i="14"/>
  <c r="G103" i="14"/>
  <c r="E103" i="14"/>
  <c r="BI101" i="14"/>
  <c r="BH101" i="14"/>
  <c r="BG101" i="14"/>
  <c r="BF101" i="14"/>
  <c r="BE101" i="14"/>
  <c r="BD101" i="14"/>
  <c r="BC101" i="14"/>
  <c r="BB101" i="14"/>
  <c r="BA101" i="14"/>
  <c r="AZ101" i="14"/>
  <c r="AY101" i="14"/>
  <c r="AX101" i="14"/>
  <c r="AW101" i="14"/>
  <c r="AV101" i="14"/>
  <c r="AU101" i="14"/>
  <c r="AT101" i="14"/>
  <c r="AS101" i="14"/>
  <c r="AR101" i="14"/>
  <c r="AQ101" i="14"/>
  <c r="AP101" i="14"/>
  <c r="AO101" i="14"/>
  <c r="AN101" i="14"/>
  <c r="AM101" i="14"/>
  <c r="AL101" i="14"/>
  <c r="AK101" i="14"/>
  <c r="AJ101" i="14"/>
  <c r="AI101" i="14"/>
  <c r="AH101" i="14"/>
  <c r="AG101" i="14"/>
  <c r="AF101" i="14"/>
  <c r="AE101" i="14"/>
  <c r="AD101" i="14"/>
  <c r="AC101" i="14"/>
  <c r="AB101" i="14"/>
  <c r="AA101" i="14"/>
  <c r="Z101" i="14"/>
  <c r="Y101" i="14"/>
  <c r="X101" i="14"/>
  <c r="W101" i="14"/>
  <c r="V101" i="14"/>
  <c r="U101" i="14"/>
  <c r="T101" i="14"/>
  <c r="S101" i="14"/>
  <c r="R101" i="14"/>
  <c r="Q101" i="14"/>
  <c r="P101" i="14"/>
  <c r="O101" i="14"/>
  <c r="N101" i="14"/>
  <c r="M101" i="14"/>
  <c r="L101" i="14"/>
  <c r="K101" i="14"/>
  <c r="J101" i="14"/>
  <c r="I101" i="14"/>
  <c r="H101" i="14"/>
  <c r="G101" i="14"/>
  <c r="E101" i="14"/>
  <c r="BI99" i="14"/>
  <c r="BH99" i="14"/>
  <c r="BG99" i="14"/>
  <c r="BF99" i="14"/>
  <c r="BE99" i="14"/>
  <c r="BD99" i="14"/>
  <c r="BC99" i="14"/>
  <c r="BB99" i="14"/>
  <c r="BA99" i="14"/>
  <c r="AZ99" i="14"/>
  <c r="AY99" i="14"/>
  <c r="AX99" i="14"/>
  <c r="AW99" i="14"/>
  <c r="AV99" i="14"/>
  <c r="AU99" i="14"/>
  <c r="AT99" i="14"/>
  <c r="AS99" i="14"/>
  <c r="AR99" i="14"/>
  <c r="AQ99" i="14"/>
  <c r="AP99" i="14"/>
  <c r="AO99" i="14"/>
  <c r="AN99" i="14"/>
  <c r="AM99" i="14"/>
  <c r="AL99" i="14"/>
  <c r="AK99" i="14"/>
  <c r="AJ99" i="14"/>
  <c r="AI99" i="14"/>
  <c r="AH99" i="14"/>
  <c r="AG99" i="14"/>
  <c r="AF99" i="14"/>
  <c r="AE99" i="14"/>
  <c r="AD99" i="14"/>
  <c r="AC99" i="14"/>
  <c r="AB99" i="14"/>
  <c r="AA99" i="14"/>
  <c r="Z99" i="14"/>
  <c r="Y99" i="14"/>
  <c r="X99" i="14"/>
  <c r="W99" i="14"/>
  <c r="V99" i="14"/>
  <c r="U99" i="14"/>
  <c r="T99" i="14"/>
  <c r="S99" i="14"/>
  <c r="R99" i="14"/>
  <c r="Q99" i="14"/>
  <c r="P99" i="14"/>
  <c r="O99" i="14"/>
  <c r="N99" i="14"/>
  <c r="M99" i="14"/>
  <c r="L99" i="14"/>
  <c r="K99" i="14"/>
  <c r="J99" i="14"/>
  <c r="I99" i="14"/>
  <c r="H99" i="14"/>
  <c r="G99" i="14"/>
  <c r="E99" i="14"/>
  <c r="BI98" i="14"/>
  <c r="BH98" i="14"/>
  <c r="BG98" i="14"/>
  <c r="BF98" i="14"/>
  <c r="BE98" i="14"/>
  <c r="BD98" i="14"/>
  <c r="BC98" i="14"/>
  <c r="BB98" i="14"/>
  <c r="BA98" i="14"/>
  <c r="AZ98" i="14"/>
  <c r="AY98" i="14"/>
  <c r="AX98" i="14"/>
  <c r="AW98" i="14"/>
  <c r="AV98" i="14"/>
  <c r="AU98" i="14"/>
  <c r="AT98" i="14"/>
  <c r="AS98" i="14"/>
  <c r="AR98" i="14"/>
  <c r="AQ98" i="14"/>
  <c r="AP98" i="14"/>
  <c r="AO98" i="14"/>
  <c r="AN98" i="14"/>
  <c r="AM98" i="14"/>
  <c r="AL98" i="14"/>
  <c r="AK98" i="14"/>
  <c r="AJ98" i="14"/>
  <c r="AI98" i="14"/>
  <c r="AH98" i="14"/>
  <c r="AG98" i="14"/>
  <c r="AF98" i="14"/>
  <c r="AE98" i="14"/>
  <c r="AD98" i="14"/>
  <c r="AC98" i="14"/>
  <c r="AB98" i="14"/>
  <c r="AA98" i="14"/>
  <c r="Z98" i="14"/>
  <c r="Y98" i="14"/>
  <c r="X98" i="14"/>
  <c r="W98" i="14"/>
  <c r="V98" i="14"/>
  <c r="U98" i="14"/>
  <c r="T98" i="14"/>
  <c r="S98" i="14"/>
  <c r="R98" i="14"/>
  <c r="Q98" i="14"/>
  <c r="P98" i="14"/>
  <c r="O98" i="14"/>
  <c r="N98" i="14"/>
  <c r="M98" i="14"/>
  <c r="L98" i="14"/>
  <c r="K98" i="14"/>
  <c r="J98" i="14"/>
  <c r="I98" i="14"/>
  <c r="H98" i="14"/>
  <c r="G98" i="14"/>
  <c r="E98" i="14"/>
  <c r="BI93" i="14"/>
  <c r="BH93" i="14"/>
  <c r="BG93" i="14"/>
  <c r="BF93" i="14"/>
  <c r="BE93" i="14"/>
  <c r="BD93" i="14"/>
  <c r="BC93" i="14"/>
  <c r="BB93" i="14"/>
  <c r="BA93" i="14"/>
  <c r="AZ93" i="14"/>
  <c r="AY93" i="14"/>
  <c r="AX93" i="14"/>
  <c r="AW93" i="14"/>
  <c r="AV93" i="14"/>
  <c r="AU93" i="14"/>
  <c r="AT93" i="14"/>
  <c r="AS93" i="14"/>
  <c r="AR93" i="14"/>
  <c r="AQ93" i="14"/>
  <c r="AP93" i="14"/>
  <c r="AO93" i="14"/>
  <c r="AN93" i="14"/>
  <c r="AM93" i="14"/>
  <c r="AL93" i="14"/>
  <c r="AK93" i="14"/>
  <c r="AJ93" i="14"/>
  <c r="AI93" i="14"/>
  <c r="AH93" i="14"/>
  <c r="AG93" i="14"/>
  <c r="AF93" i="14"/>
  <c r="AE93" i="14"/>
  <c r="AD93" i="14"/>
  <c r="AC93" i="14"/>
  <c r="AB93" i="14"/>
  <c r="AA93" i="14"/>
  <c r="Z93" i="14"/>
  <c r="Y93" i="14"/>
  <c r="X93" i="14"/>
  <c r="W93" i="14"/>
  <c r="V93" i="14"/>
  <c r="U93" i="14"/>
  <c r="T93" i="14"/>
  <c r="S93" i="14"/>
  <c r="R93" i="14"/>
  <c r="Q93" i="14"/>
  <c r="P93" i="14"/>
  <c r="O93" i="14"/>
  <c r="N93" i="14"/>
  <c r="M93" i="14"/>
  <c r="L93" i="14"/>
  <c r="K93" i="14"/>
  <c r="J93" i="14"/>
  <c r="I93" i="14"/>
  <c r="H93" i="14"/>
  <c r="G93" i="14"/>
  <c r="F93" i="14"/>
  <c r="E93" i="14"/>
  <c r="BI92" i="14"/>
  <c r="BH92" i="14"/>
  <c r="BG92" i="14"/>
  <c r="BF92" i="14"/>
  <c r="BE92" i="14"/>
  <c r="BD92" i="14"/>
  <c r="BC92" i="14"/>
  <c r="BB92" i="14"/>
  <c r="BA92" i="14"/>
  <c r="AZ92" i="14"/>
  <c r="AY92" i="14"/>
  <c r="AX92" i="14"/>
  <c r="AW92" i="14"/>
  <c r="AV92" i="14"/>
  <c r="AU92" i="14"/>
  <c r="AT92" i="14"/>
  <c r="AS92" i="14"/>
  <c r="AR92" i="14"/>
  <c r="AQ92" i="14"/>
  <c r="AP92" i="14"/>
  <c r="AO92" i="14"/>
  <c r="AN92" i="14"/>
  <c r="AM92" i="14"/>
  <c r="AL92" i="14"/>
  <c r="AK92" i="14"/>
  <c r="AJ92" i="14"/>
  <c r="AI92" i="14"/>
  <c r="AH92" i="14"/>
  <c r="AG92" i="14"/>
  <c r="AF92" i="14"/>
  <c r="AE92" i="14"/>
  <c r="AD92" i="14"/>
  <c r="AC92" i="14"/>
  <c r="AB92" i="14"/>
  <c r="AA92" i="14"/>
  <c r="Z92" i="14"/>
  <c r="Y92" i="14"/>
  <c r="X92" i="14"/>
  <c r="W92" i="14"/>
  <c r="V92" i="14"/>
  <c r="U92" i="14"/>
  <c r="T92" i="14"/>
  <c r="S92" i="14"/>
  <c r="R92" i="14"/>
  <c r="Q92" i="14"/>
  <c r="P92" i="14"/>
  <c r="O92" i="14"/>
  <c r="N92" i="14"/>
  <c r="M92" i="14"/>
  <c r="L92" i="14"/>
  <c r="K92" i="14"/>
  <c r="J92" i="14"/>
  <c r="I92" i="14"/>
  <c r="H92" i="14"/>
  <c r="G92" i="14"/>
  <c r="F92" i="14"/>
  <c r="E92" i="14"/>
  <c r="BI87" i="14"/>
  <c r="BH87" i="14"/>
  <c r="BG87" i="14"/>
  <c r="BF87" i="14"/>
  <c r="BE87" i="14"/>
  <c r="BD87" i="14"/>
  <c r="BC87" i="14"/>
  <c r="BB87" i="14"/>
  <c r="BA87" i="14"/>
  <c r="AZ87" i="14"/>
  <c r="AY87" i="14"/>
  <c r="AX87" i="14"/>
  <c r="AW87" i="14"/>
  <c r="AV87" i="14"/>
  <c r="AU87" i="14"/>
  <c r="AT87" i="14"/>
  <c r="AS87" i="14"/>
  <c r="AR87" i="14"/>
  <c r="AQ87" i="14"/>
  <c r="AP87" i="14"/>
  <c r="AO87" i="14"/>
  <c r="AN87" i="14"/>
  <c r="AM87" i="14"/>
  <c r="AL87" i="14"/>
  <c r="AK87" i="14"/>
  <c r="AJ87" i="14"/>
  <c r="AI87" i="14"/>
  <c r="AH87" i="14"/>
  <c r="AG87" i="14"/>
  <c r="AF87" i="14"/>
  <c r="AE87" i="14"/>
  <c r="AD87" i="14"/>
  <c r="AC87" i="14"/>
  <c r="AB87" i="14"/>
  <c r="AA87" i="14"/>
  <c r="Z87" i="14"/>
  <c r="Y87" i="14"/>
  <c r="X87" i="14"/>
  <c r="W87" i="14"/>
  <c r="V87" i="14"/>
  <c r="U87" i="14"/>
  <c r="T87" i="14"/>
  <c r="S87" i="14"/>
  <c r="R87" i="14"/>
  <c r="Q87" i="14"/>
  <c r="P87" i="14"/>
  <c r="O87" i="14"/>
  <c r="N87" i="14"/>
  <c r="M87" i="14"/>
  <c r="L87" i="14"/>
  <c r="K87" i="14"/>
  <c r="J87" i="14"/>
  <c r="I87" i="14"/>
  <c r="H87" i="14"/>
  <c r="G87" i="14"/>
  <c r="F87" i="14"/>
  <c r="E87" i="14"/>
  <c r="BI86" i="14"/>
  <c r="BH86" i="14"/>
  <c r="BG86" i="14"/>
  <c r="BF86" i="14"/>
  <c r="BE86" i="14"/>
  <c r="BD86" i="14"/>
  <c r="BC86" i="14"/>
  <c r="BB86" i="14"/>
  <c r="BA86" i="14"/>
  <c r="AZ86" i="14"/>
  <c r="AY86" i="14"/>
  <c r="AX86" i="14"/>
  <c r="AW86" i="14"/>
  <c r="AV86" i="14"/>
  <c r="AU86" i="14"/>
  <c r="AT86" i="14"/>
  <c r="AS86" i="14"/>
  <c r="AR86" i="14"/>
  <c r="AQ86" i="14"/>
  <c r="AP86" i="14"/>
  <c r="AO86" i="14"/>
  <c r="AN86" i="14"/>
  <c r="AM86" i="14"/>
  <c r="AL86" i="14"/>
  <c r="AK86" i="14"/>
  <c r="AJ86" i="14"/>
  <c r="AI86" i="14"/>
  <c r="AH86" i="14"/>
  <c r="AG86" i="14"/>
  <c r="AF86" i="14"/>
  <c r="AE86" i="14"/>
  <c r="AD86" i="14"/>
  <c r="AC86" i="14"/>
  <c r="AB86" i="14"/>
  <c r="AA86" i="14"/>
  <c r="Z86" i="14"/>
  <c r="Y86" i="14"/>
  <c r="X86" i="14"/>
  <c r="W86" i="14"/>
  <c r="V86" i="14"/>
  <c r="U86" i="14"/>
  <c r="T86" i="14"/>
  <c r="S86" i="14"/>
  <c r="R86" i="14"/>
  <c r="Q86" i="14"/>
  <c r="P86" i="14"/>
  <c r="O86" i="14"/>
  <c r="N86" i="14"/>
  <c r="M86" i="14"/>
  <c r="L86" i="14"/>
  <c r="K86" i="14"/>
  <c r="J86" i="14"/>
  <c r="I86" i="14"/>
  <c r="H86" i="14"/>
  <c r="G86" i="14"/>
  <c r="E86" i="14"/>
  <c r="BI83" i="14"/>
  <c r="BH83" i="14"/>
  <c r="BG83" i="14"/>
  <c r="BF83" i="14"/>
  <c r="BE83" i="14"/>
  <c r="BD83" i="14"/>
  <c r="BC83" i="14"/>
  <c r="BB83" i="14"/>
  <c r="BA83" i="14"/>
  <c r="AZ83" i="14"/>
  <c r="AY83" i="14"/>
  <c r="AX83" i="14"/>
  <c r="AW83" i="14"/>
  <c r="AV83" i="14"/>
  <c r="AU83" i="14"/>
  <c r="AT83" i="14"/>
  <c r="AS83" i="14"/>
  <c r="AR83" i="14"/>
  <c r="AQ83" i="14"/>
  <c r="AP83" i="14"/>
  <c r="AO83" i="14"/>
  <c r="AN83" i="14"/>
  <c r="AM83" i="14"/>
  <c r="AL83" i="14"/>
  <c r="AK83" i="14"/>
  <c r="AJ83" i="14"/>
  <c r="AI83" i="14"/>
  <c r="AH83" i="14"/>
  <c r="AG83" i="14"/>
  <c r="AF83" i="14"/>
  <c r="AE83" i="14"/>
  <c r="AD83" i="14"/>
  <c r="AC83" i="14"/>
  <c r="AB83" i="14"/>
  <c r="AA83" i="14"/>
  <c r="Z83" i="14"/>
  <c r="Y83" i="14"/>
  <c r="X83" i="14"/>
  <c r="W83" i="14"/>
  <c r="V83" i="14"/>
  <c r="U83" i="14"/>
  <c r="T83" i="14"/>
  <c r="S83" i="14"/>
  <c r="R83" i="14"/>
  <c r="Q83" i="14"/>
  <c r="P83" i="14"/>
  <c r="O83" i="14"/>
  <c r="N83" i="14"/>
  <c r="M83" i="14"/>
  <c r="L83" i="14"/>
  <c r="K83" i="14"/>
  <c r="J83" i="14"/>
  <c r="I83" i="14"/>
  <c r="H83" i="14"/>
  <c r="G83" i="14"/>
  <c r="F83" i="14"/>
  <c r="E83" i="14"/>
  <c r="BI82" i="14"/>
  <c r="BH82" i="14"/>
  <c r="BG82" i="14"/>
  <c r="BF82" i="14"/>
  <c r="BE82" i="14"/>
  <c r="BD82" i="14"/>
  <c r="BC82" i="14"/>
  <c r="BB82" i="14"/>
  <c r="BA82" i="14"/>
  <c r="AZ82" i="14"/>
  <c r="AY82" i="14"/>
  <c r="AX82" i="14"/>
  <c r="AW82" i="14"/>
  <c r="AV82" i="14"/>
  <c r="AU82" i="14"/>
  <c r="AT82" i="14"/>
  <c r="AS82" i="14"/>
  <c r="AR82" i="14"/>
  <c r="AQ82" i="14"/>
  <c r="AP82" i="14"/>
  <c r="AO82" i="14"/>
  <c r="AN82" i="14"/>
  <c r="AM82" i="14"/>
  <c r="AL82" i="14"/>
  <c r="AK82" i="14"/>
  <c r="AJ82" i="14"/>
  <c r="AI82" i="14"/>
  <c r="AH82" i="14"/>
  <c r="AG82" i="14"/>
  <c r="AF82" i="14"/>
  <c r="AE82" i="14"/>
  <c r="AD82" i="14"/>
  <c r="AC82" i="14"/>
  <c r="AB82" i="14"/>
  <c r="AA82" i="14"/>
  <c r="Z82" i="14"/>
  <c r="Y82" i="14"/>
  <c r="X82" i="14"/>
  <c r="W82" i="14"/>
  <c r="V82" i="14"/>
  <c r="U82" i="14"/>
  <c r="T82" i="14"/>
  <c r="S82" i="14"/>
  <c r="R82" i="14"/>
  <c r="Q82" i="14"/>
  <c r="P82" i="14"/>
  <c r="O82" i="14"/>
  <c r="N82" i="14"/>
  <c r="M82" i="14"/>
  <c r="L82" i="14"/>
  <c r="K82" i="14"/>
  <c r="J82" i="14"/>
  <c r="I82" i="14"/>
  <c r="H82" i="14"/>
  <c r="G82" i="14"/>
  <c r="E82" i="14"/>
  <c r="BI79" i="14"/>
  <c r="BH79" i="14"/>
  <c r="BG79" i="14"/>
  <c r="BF79" i="14"/>
  <c r="BE79" i="14"/>
  <c r="BD79" i="14"/>
  <c r="BC79" i="14"/>
  <c r="BB79" i="14"/>
  <c r="BA79" i="14"/>
  <c r="AZ79" i="14"/>
  <c r="AY79" i="14"/>
  <c r="AX79" i="14"/>
  <c r="AW79" i="14"/>
  <c r="AV79" i="14"/>
  <c r="AU79" i="14"/>
  <c r="AT79" i="14"/>
  <c r="AS79" i="14"/>
  <c r="AR79" i="14"/>
  <c r="AQ79" i="14"/>
  <c r="AP79" i="14"/>
  <c r="AO79" i="14"/>
  <c r="AN79" i="14"/>
  <c r="AM79" i="14"/>
  <c r="AL79" i="14"/>
  <c r="AK79" i="14"/>
  <c r="AJ79" i="14"/>
  <c r="AI79" i="14"/>
  <c r="AH79" i="14"/>
  <c r="AG79" i="14"/>
  <c r="AF79" i="14"/>
  <c r="AE79" i="14"/>
  <c r="AD79" i="14"/>
  <c r="AC79" i="14"/>
  <c r="AB79" i="14"/>
  <c r="AA79" i="14"/>
  <c r="Z79" i="14"/>
  <c r="Y79" i="14"/>
  <c r="X79" i="14"/>
  <c r="W79" i="14"/>
  <c r="V79" i="14"/>
  <c r="U79" i="14"/>
  <c r="T79" i="14"/>
  <c r="S79" i="14"/>
  <c r="R79" i="14"/>
  <c r="Q79" i="14"/>
  <c r="P79" i="14"/>
  <c r="O79" i="14"/>
  <c r="N79" i="14"/>
  <c r="M79" i="14"/>
  <c r="L79" i="14"/>
  <c r="K79" i="14"/>
  <c r="J79" i="14"/>
  <c r="I79" i="14"/>
  <c r="H79" i="14"/>
  <c r="G79" i="14"/>
  <c r="F79" i="14"/>
  <c r="E79" i="14"/>
  <c r="BI78" i="14"/>
  <c r="BH78" i="14"/>
  <c r="BG78" i="14"/>
  <c r="BF78" i="14"/>
  <c r="BE78" i="14"/>
  <c r="BD78" i="14"/>
  <c r="BC78" i="14"/>
  <c r="BB78" i="14"/>
  <c r="BA78" i="14"/>
  <c r="AZ78" i="14"/>
  <c r="AY78" i="14"/>
  <c r="AX78" i="14"/>
  <c r="AW78" i="14"/>
  <c r="AV78" i="14"/>
  <c r="AU78" i="14"/>
  <c r="AT78" i="14"/>
  <c r="AS78" i="14"/>
  <c r="AR78" i="14"/>
  <c r="AQ78" i="14"/>
  <c r="AP78" i="14"/>
  <c r="AO78" i="14"/>
  <c r="AN78" i="14"/>
  <c r="AM78" i="14"/>
  <c r="AL78" i="14"/>
  <c r="AK78" i="14"/>
  <c r="AJ78" i="14"/>
  <c r="AI78" i="14"/>
  <c r="AH78" i="14"/>
  <c r="AG78" i="14"/>
  <c r="AF78" i="14"/>
  <c r="AE78" i="14"/>
  <c r="AD78" i="14"/>
  <c r="AC78" i="14"/>
  <c r="AB78" i="14"/>
  <c r="AA78" i="14"/>
  <c r="Z78" i="14"/>
  <c r="Y78" i="14"/>
  <c r="X78" i="14"/>
  <c r="W78" i="14"/>
  <c r="V78" i="14"/>
  <c r="U78" i="14"/>
  <c r="T78" i="14"/>
  <c r="S78" i="14"/>
  <c r="R78" i="14"/>
  <c r="Q78" i="14"/>
  <c r="P78" i="14"/>
  <c r="O78" i="14"/>
  <c r="N78" i="14"/>
  <c r="M78" i="14"/>
  <c r="L78" i="14"/>
  <c r="K78" i="14"/>
  <c r="J78" i="14"/>
  <c r="I78" i="14"/>
  <c r="H78" i="14"/>
  <c r="G78" i="14"/>
  <c r="E78" i="14"/>
  <c r="BI75" i="14"/>
  <c r="BH75" i="14"/>
  <c r="BG75" i="14"/>
  <c r="BF75" i="14"/>
  <c r="BE75" i="14"/>
  <c r="BD75" i="14"/>
  <c r="BC75" i="14"/>
  <c r="BB75" i="14"/>
  <c r="BA75" i="14"/>
  <c r="AZ75" i="14"/>
  <c r="AY75" i="14"/>
  <c r="AX75" i="14"/>
  <c r="AW75" i="14"/>
  <c r="AV75" i="14"/>
  <c r="AU75" i="14"/>
  <c r="AT75" i="14"/>
  <c r="AS75" i="14"/>
  <c r="AR75" i="14"/>
  <c r="AQ75" i="14"/>
  <c r="AP75" i="14"/>
  <c r="AO75" i="14"/>
  <c r="AN75" i="14"/>
  <c r="AM75" i="14"/>
  <c r="AL75" i="14"/>
  <c r="AK75" i="14"/>
  <c r="AJ75" i="14"/>
  <c r="AI75" i="14"/>
  <c r="AH75" i="14"/>
  <c r="AG75" i="14"/>
  <c r="AF75" i="14"/>
  <c r="AE75" i="14"/>
  <c r="AD75" i="14"/>
  <c r="AC75" i="14"/>
  <c r="AB75" i="14"/>
  <c r="AA75" i="14"/>
  <c r="Z75" i="14"/>
  <c r="Y75" i="14"/>
  <c r="X75" i="14"/>
  <c r="W75" i="14"/>
  <c r="V75" i="14"/>
  <c r="U75" i="14"/>
  <c r="T75" i="14"/>
  <c r="S75" i="14"/>
  <c r="R75" i="14"/>
  <c r="Q75" i="14"/>
  <c r="P75" i="14"/>
  <c r="O75" i="14"/>
  <c r="N75" i="14"/>
  <c r="M75" i="14"/>
  <c r="L75" i="14"/>
  <c r="K75" i="14"/>
  <c r="J75" i="14"/>
  <c r="I75" i="14"/>
  <c r="H75" i="14"/>
  <c r="G75" i="14"/>
  <c r="F75" i="14"/>
  <c r="E75" i="14"/>
  <c r="BI74" i="14"/>
  <c r="BH74" i="14"/>
  <c r="BG74" i="14"/>
  <c r="BF74" i="14"/>
  <c r="BE74" i="14"/>
  <c r="BD74" i="14"/>
  <c r="BC74"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D74" i="14"/>
  <c r="AC74" i="14"/>
  <c r="AB74" i="14"/>
  <c r="AA74" i="14"/>
  <c r="Z74" i="14"/>
  <c r="Y74" i="14"/>
  <c r="X74" i="14"/>
  <c r="W74" i="14"/>
  <c r="V74" i="14"/>
  <c r="U74" i="14"/>
  <c r="T74" i="14"/>
  <c r="S74" i="14"/>
  <c r="R74" i="14"/>
  <c r="Q74" i="14"/>
  <c r="P74" i="14"/>
  <c r="O74" i="14"/>
  <c r="N74" i="14"/>
  <c r="M74" i="14"/>
  <c r="L74" i="14"/>
  <c r="K74" i="14"/>
  <c r="J74" i="14"/>
  <c r="I74" i="14"/>
  <c r="H74" i="14"/>
  <c r="G74" i="14"/>
  <c r="E74" i="14"/>
  <c r="BI69" i="14"/>
  <c r="BH69" i="14"/>
  <c r="BG69" i="14"/>
  <c r="BF69" i="14"/>
  <c r="BE69" i="14"/>
  <c r="BD69" i="14"/>
  <c r="BC69" i="14"/>
  <c r="BB69" i="14"/>
  <c r="BA69" i="14"/>
  <c r="AZ69" i="14"/>
  <c r="AY69" i="14"/>
  <c r="AX69" i="14"/>
  <c r="AW69" i="14"/>
  <c r="AV69" i="14"/>
  <c r="AU69" i="14"/>
  <c r="AT69" i="14"/>
  <c r="AS69" i="14"/>
  <c r="AR69" i="14"/>
  <c r="AQ69" i="14"/>
  <c r="AP69" i="14"/>
  <c r="AO69" i="14"/>
  <c r="AN69" i="14"/>
  <c r="AM69" i="14"/>
  <c r="AL69" i="14"/>
  <c r="AK69" i="14"/>
  <c r="AJ69" i="14"/>
  <c r="AI69" i="14"/>
  <c r="AH69" i="14"/>
  <c r="AG69" i="14"/>
  <c r="AF69" i="14"/>
  <c r="AE69" i="14"/>
  <c r="AD69" i="14"/>
  <c r="AC69" i="14"/>
  <c r="AB69" i="14"/>
  <c r="AA69" i="14"/>
  <c r="Z69" i="14"/>
  <c r="Y69" i="14"/>
  <c r="X69" i="14"/>
  <c r="W69" i="14"/>
  <c r="V69" i="14"/>
  <c r="U69" i="14"/>
  <c r="T69" i="14"/>
  <c r="S69" i="14"/>
  <c r="R69" i="14"/>
  <c r="Q69" i="14"/>
  <c r="P69" i="14"/>
  <c r="O69" i="14"/>
  <c r="N69" i="14"/>
  <c r="M69" i="14"/>
  <c r="L69" i="14"/>
  <c r="K69" i="14"/>
  <c r="J69" i="14"/>
  <c r="I69" i="14"/>
  <c r="H69" i="14"/>
  <c r="G69" i="14"/>
  <c r="F69" i="14"/>
  <c r="E69" i="14"/>
  <c r="BI68" i="14"/>
  <c r="BH68" i="14"/>
  <c r="BG68" i="14"/>
  <c r="BF68" i="14"/>
  <c r="BE68" i="14"/>
  <c r="BD68" i="14"/>
  <c r="BC68" i="14"/>
  <c r="BB68" i="14"/>
  <c r="BA68" i="14"/>
  <c r="AZ68" i="14"/>
  <c r="AY68" i="14"/>
  <c r="AX68" i="14"/>
  <c r="AW68" i="14"/>
  <c r="AV68" i="14"/>
  <c r="AU68" i="14"/>
  <c r="AT68" i="14"/>
  <c r="AS68" i="14"/>
  <c r="AR68" i="14"/>
  <c r="AQ68" i="14"/>
  <c r="AP68" i="14"/>
  <c r="AO68" i="14"/>
  <c r="AN68" i="14"/>
  <c r="AM68" i="14"/>
  <c r="AL68" i="14"/>
  <c r="AK68" i="14"/>
  <c r="AJ68" i="14"/>
  <c r="AI68" i="14"/>
  <c r="AH68" i="14"/>
  <c r="AG68" i="14"/>
  <c r="AF68" i="14"/>
  <c r="AE68" i="14"/>
  <c r="AD68" i="14"/>
  <c r="AC68" i="14"/>
  <c r="AB68" i="14"/>
  <c r="AA68" i="14"/>
  <c r="Z68" i="14"/>
  <c r="Y68" i="14"/>
  <c r="X68" i="14"/>
  <c r="W68" i="14"/>
  <c r="V68" i="14"/>
  <c r="U68" i="14"/>
  <c r="T68" i="14"/>
  <c r="S68" i="14"/>
  <c r="R68" i="14"/>
  <c r="Q68" i="14"/>
  <c r="P68" i="14"/>
  <c r="O68" i="14"/>
  <c r="N68" i="14"/>
  <c r="M68" i="14"/>
  <c r="L68" i="14"/>
  <c r="K68" i="14"/>
  <c r="J68" i="14"/>
  <c r="I68" i="14"/>
  <c r="H68" i="14"/>
  <c r="G68" i="14"/>
  <c r="E68" i="14"/>
  <c r="J67" i="14"/>
  <c r="I67" i="14"/>
  <c r="H67" i="14"/>
  <c r="G67" i="14"/>
  <c r="F67" i="14"/>
  <c r="E67" i="14"/>
  <c r="BI64" i="14"/>
  <c r="BH64" i="14"/>
  <c r="BG64" i="14"/>
  <c r="BF64" i="14"/>
  <c r="BE64" i="14"/>
  <c r="BD64" i="14"/>
  <c r="BC64" i="14"/>
  <c r="BB64" i="14"/>
  <c r="BA64" i="14"/>
  <c r="AZ64" i="14"/>
  <c r="AY64" i="14"/>
  <c r="AX64" i="14"/>
  <c r="AW64" i="14"/>
  <c r="AV64" i="14"/>
  <c r="AU64" i="14"/>
  <c r="AT64" i="14"/>
  <c r="AS64" i="14"/>
  <c r="AR64" i="14"/>
  <c r="AQ64" i="14"/>
  <c r="AP64" i="14"/>
  <c r="AO64" i="14"/>
  <c r="AN64" i="14"/>
  <c r="AM64" i="14"/>
  <c r="AL64" i="14"/>
  <c r="AK64" i="14"/>
  <c r="AJ64" i="14"/>
  <c r="AI64" i="14"/>
  <c r="AH64" i="14"/>
  <c r="AG64" i="14"/>
  <c r="AF64" i="14"/>
  <c r="AE64" i="14"/>
  <c r="AD64" i="14"/>
  <c r="AC64" i="14"/>
  <c r="AB64" i="14"/>
  <c r="AA64" i="14"/>
  <c r="Z64" i="14"/>
  <c r="Y64" i="14"/>
  <c r="X64" i="14"/>
  <c r="W64" i="14"/>
  <c r="V64" i="14"/>
  <c r="U64" i="14"/>
  <c r="T64" i="14"/>
  <c r="S64" i="14"/>
  <c r="R64" i="14"/>
  <c r="Q64" i="14"/>
  <c r="P64" i="14"/>
  <c r="O64" i="14"/>
  <c r="N64" i="14"/>
  <c r="M64" i="14"/>
  <c r="L64" i="14"/>
  <c r="K64" i="14"/>
  <c r="J64" i="14"/>
  <c r="I64" i="14"/>
  <c r="H64" i="14"/>
  <c r="G64" i="14"/>
  <c r="F64" i="14"/>
  <c r="E64" i="14"/>
  <c r="BI63" i="14"/>
  <c r="BH63" i="14"/>
  <c r="BG63" i="14"/>
  <c r="BF63" i="14"/>
  <c r="BE63" i="14"/>
  <c r="BD63" i="14"/>
  <c r="BC63" i="14"/>
  <c r="BB63" i="14"/>
  <c r="BA63" i="14"/>
  <c r="AZ63" i="14"/>
  <c r="AY63" i="14"/>
  <c r="AX63" i="14"/>
  <c r="AW63" i="14"/>
  <c r="AV63" i="14"/>
  <c r="AU63" i="14"/>
  <c r="AT63" i="14"/>
  <c r="AS63" i="14"/>
  <c r="AR63" i="14"/>
  <c r="AQ63" i="14"/>
  <c r="AP63" i="14"/>
  <c r="AO63" i="14"/>
  <c r="AN63" i="14"/>
  <c r="AM63" i="14"/>
  <c r="AL63" i="14"/>
  <c r="AK63" i="14"/>
  <c r="AJ63" i="14"/>
  <c r="AI63" i="14"/>
  <c r="AH63" i="14"/>
  <c r="AG63" i="14"/>
  <c r="AF63" i="14"/>
  <c r="AE63" i="14"/>
  <c r="AD63" i="14"/>
  <c r="AC63" i="14"/>
  <c r="AB63" i="14"/>
  <c r="AA63" i="14"/>
  <c r="Z63" i="14"/>
  <c r="Y63" i="14"/>
  <c r="X63" i="14"/>
  <c r="W63" i="14"/>
  <c r="V63" i="14"/>
  <c r="U63" i="14"/>
  <c r="T63" i="14"/>
  <c r="S63" i="14"/>
  <c r="R63" i="14"/>
  <c r="Q63" i="14"/>
  <c r="P63" i="14"/>
  <c r="O63" i="14"/>
  <c r="N63" i="14"/>
  <c r="M63" i="14"/>
  <c r="L63" i="14"/>
  <c r="K63" i="14"/>
  <c r="J63" i="14"/>
  <c r="I63" i="14"/>
  <c r="H63" i="14"/>
  <c r="G63" i="14"/>
  <c r="E63" i="14"/>
  <c r="J62" i="14"/>
  <c r="I62" i="14"/>
  <c r="H62" i="14"/>
  <c r="G62" i="14"/>
  <c r="F62" i="14"/>
  <c r="E62" i="14"/>
  <c r="BI57" i="14"/>
  <c r="BH57" i="14"/>
  <c r="BG57" i="14"/>
  <c r="BF57" i="14"/>
  <c r="BE57" i="14"/>
  <c r="BD57" i="14"/>
  <c r="BC57" i="14"/>
  <c r="BB57" i="14"/>
  <c r="BA57" i="14"/>
  <c r="AZ57" i="14"/>
  <c r="AY57" i="14"/>
  <c r="AX57" i="14"/>
  <c r="AW57" i="14"/>
  <c r="AV57" i="14"/>
  <c r="AU57" i="14"/>
  <c r="AT57" i="14"/>
  <c r="AS57" i="14"/>
  <c r="AR57" i="14"/>
  <c r="AQ57" i="14"/>
  <c r="AP57" i="14"/>
  <c r="AO57" i="14"/>
  <c r="AN57" i="14"/>
  <c r="AM57" i="14"/>
  <c r="AL57" i="14"/>
  <c r="AK57" i="14"/>
  <c r="AJ57" i="14"/>
  <c r="AI57" i="14"/>
  <c r="AH57" i="14"/>
  <c r="AG57" i="14"/>
  <c r="AF57" i="14"/>
  <c r="AE57" i="14"/>
  <c r="AD57" i="14"/>
  <c r="AC57" i="14"/>
  <c r="AB57" i="14"/>
  <c r="AA57" i="14"/>
  <c r="Z57" i="14"/>
  <c r="Y57" i="14"/>
  <c r="X57" i="14"/>
  <c r="W57" i="14"/>
  <c r="V57" i="14"/>
  <c r="U57" i="14"/>
  <c r="T57" i="14"/>
  <c r="S57" i="14"/>
  <c r="R57" i="14"/>
  <c r="Q57" i="14"/>
  <c r="P57" i="14"/>
  <c r="O57" i="14"/>
  <c r="N57" i="14"/>
  <c r="M57" i="14"/>
  <c r="L57" i="14"/>
  <c r="K57" i="14"/>
  <c r="J57" i="14"/>
  <c r="I57" i="14"/>
  <c r="H57" i="14"/>
  <c r="G57" i="14"/>
  <c r="E57" i="14"/>
  <c r="BI56" i="14"/>
  <c r="BH56" i="14"/>
  <c r="BG56" i="14"/>
  <c r="BF56" i="14"/>
  <c r="BE56" i="14"/>
  <c r="BD56" i="14"/>
  <c r="BC56" i="14"/>
  <c r="BB56" i="14"/>
  <c r="BA56" i="14"/>
  <c r="AZ56" i="14"/>
  <c r="AY56" i="14"/>
  <c r="AX56" i="14"/>
  <c r="AW56" i="14"/>
  <c r="AV56" i="14"/>
  <c r="AU56" i="14"/>
  <c r="AT56" i="14"/>
  <c r="AS56" i="14"/>
  <c r="AR56" i="14"/>
  <c r="AQ56" i="14"/>
  <c r="AP56" i="14"/>
  <c r="AO56" i="14"/>
  <c r="AN56" i="14"/>
  <c r="AM56" i="14"/>
  <c r="AL56" i="14"/>
  <c r="AK56" i="14"/>
  <c r="AJ56" i="14"/>
  <c r="AI56" i="14"/>
  <c r="AH56" i="14"/>
  <c r="AG56" i="14"/>
  <c r="AF56" i="14"/>
  <c r="AE56" i="14"/>
  <c r="AD56" i="14"/>
  <c r="AC56" i="14"/>
  <c r="AB56" i="14"/>
  <c r="AA56" i="14"/>
  <c r="Z56" i="14"/>
  <c r="Y56" i="14"/>
  <c r="X56" i="14"/>
  <c r="W56" i="14"/>
  <c r="V56" i="14"/>
  <c r="U56" i="14"/>
  <c r="T56" i="14"/>
  <c r="S56" i="14"/>
  <c r="R56" i="14"/>
  <c r="Q56" i="14"/>
  <c r="P56" i="14"/>
  <c r="O56" i="14"/>
  <c r="N56" i="14"/>
  <c r="M56" i="14"/>
  <c r="L56" i="14"/>
  <c r="K56" i="14"/>
  <c r="J56" i="14"/>
  <c r="I56" i="14"/>
  <c r="H56" i="14"/>
  <c r="G56" i="14"/>
  <c r="E56" i="14"/>
  <c r="BI53" i="14"/>
  <c r="BH53" i="14"/>
  <c r="BG53" i="14"/>
  <c r="BF53" i="14"/>
  <c r="BE53" i="14"/>
  <c r="BD53" i="14"/>
  <c r="BC53" i="14"/>
  <c r="BB53" i="14"/>
  <c r="BA53" i="14"/>
  <c r="AZ53" i="14"/>
  <c r="AY53" i="14"/>
  <c r="AX53" i="14"/>
  <c r="AW53" i="14"/>
  <c r="AV53" i="14"/>
  <c r="AU53" i="14"/>
  <c r="AT53" i="14"/>
  <c r="AS53" i="14"/>
  <c r="AR53" i="14"/>
  <c r="AQ53" i="14"/>
  <c r="AP53" i="14"/>
  <c r="AO53" i="14"/>
  <c r="AN53" i="14"/>
  <c r="AM53" i="14"/>
  <c r="AL53" i="14"/>
  <c r="AK53" i="14"/>
  <c r="AJ53" i="14"/>
  <c r="AI53" i="14"/>
  <c r="AH53" i="14"/>
  <c r="AG53" i="14"/>
  <c r="AF53" i="14"/>
  <c r="AE53" i="14"/>
  <c r="AD53" i="14"/>
  <c r="AC53" i="14"/>
  <c r="AB53" i="14"/>
  <c r="AA53" i="14"/>
  <c r="Z53" i="14"/>
  <c r="Y53" i="14"/>
  <c r="X53" i="14"/>
  <c r="W53" i="14"/>
  <c r="V53" i="14"/>
  <c r="U53" i="14"/>
  <c r="T53" i="14"/>
  <c r="S53" i="14"/>
  <c r="R53" i="14"/>
  <c r="Q53" i="14"/>
  <c r="P53" i="14"/>
  <c r="O53" i="14"/>
  <c r="N53" i="14"/>
  <c r="M53" i="14"/>
  <c r="L53" i="14"/>
  <c r="K53" i="14"/>
  <c r="J53" i="14"/>
  <c r="I53" i="14"/>
  <c r="H53" i="14"/>
  <c r="G53" i="14"/>
  <c r="E53" i="14"/>
  <c r="BI52" i="14"/>
  <c r="BH52" i="14"/>
  <c r="BG52" i="14"/>
  <c r="BF52" i="14"/>
  <c r="BE52" i="14"/>
  <c r="BD52" i="14"/>
  <c r="BC52" i="14"/>
  <c r="BB52" i="14"/>
  <c r="BA52" i="14"/>
  <c r="AZ52" i="14"/>
  <c r="AY52" i="14"/>
  <c r="AX52" i="14"/>
  <c r="AW52" i="14"/>
  <c r="AV52" i="14"/>
  <c r="AU52" i="14"/>
  <c r="AT52" i="14"/>
  <c r="AS52" i="14"/>
  <c r="AR52" i="14"/>
  <c r="AQ52" i="14"/>
  <c r="AP52" i="14"/>
  <c r="AO52" i="14"/>
  <c r="AN52" i="14"/>
  <c r="AM52" i="14"/>
  <c r="AL52" i="14"/>
  <c r="AK52" i="14"/>
  <c r="AJ52" i="14"/>
  <c r="AI52" i="14"/>
  <c r="AH52" i="14"/>
  <c r="AG52" i="14"/>
  <c r="AF52" i="14"/>
  <c r="AE52" i="14"/>
  <c r="AD52" i="14"/>
  <c r="AC52" i="14"/>
  <c r="AB52" i="14"/>
  <c r="AA52" i="14"/>
  <c r="Z52" i="14"/>
  <c r="Y52" i="14"/>
  <c r="X52" i="14"/>
  <c r="W52" i="14"/>
  <c r="V52" i="14"/>
  <c r="U52" i="14"/>
  <c r="T52" i="14"/>
  <c r="S52" i="14"/>
  <c r="R52" i="14"/>
  <c r="Q52" i="14"/>
  <c r="P52" i="14"/>
  <c r="O52" i="14"/>
  <c r="N52" i="14"/>
  <c r="M52" i="14"/>
  <c r="L52" i="14"/>
  <c r="K52" i="14"/>
  <c r="J52" i="14"/>
  <c r="I52" i="14"/>
  <c r="H52" i="14"/>
  <c r="G52" i="14"/>
  <c r="E52" i="14"/>
  <c r="I49" i="14"/>
  <c r="G49" i="14"/>
  <c r="F49" i="14"/>
  <c r="E49" i="14"/>
  <c r="I46" i="14"/>
  <c r="G46" i="14"/>
  <c r="F46" i="14"/>
  <c r="E46" i="14"/>
  <c r="I45" i="14"/>
  <c r="H45" i="14"/>
  <c r="G45" i="14"/>
  <c r="F45" i="14"/>
  <c r="E45" i="14"/>
  <c r="I42" i="14"/>
  <c r="H42" i="14"/>
  <c r="G42" i="14"/>
  <c r="F42" i="14"/>
  <c r="E42" i="14"/>
  <c r="BI41" i="14"/>
  <c r="BH41" i="14"/>
  <c r="BG41" i="14"/>
  <c r="BF41" i="14"/>
  <c r="BE41" i="14"/>
  <c r="BD41" i="14"/>
  <c r="BC41"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AD41" i="14"/>
  <c r="AC41" i="14"/>
  <c r="AB41" i="14"/>
  <c r="AA41" i="14"/>
  <c r="Z41" i="14"/>
  <c r="Y41" i="14"/>
  <c r="X41" i="14"/>
  <c r="W41" i="14"/>
  <c r="V41" i="14"/>
  <c r="U41" i="14"/>
  <c r="T41" i="14"/>
  <c r="S41" i="14"/>
  <c r="R41" i="14"/>
  <c r="Q41" i="14"/>
  <c r="P41" i="14"/>
  <c r="O41" i="14"/>
  <c r="N41" i="14"/>
  <c r="M41" i="14"/>
  <c r="L41" i="14"/>
  <c r="K41" i="14"/>
  <c r="J41" i="14"/>
  <c r="I41" i="14"/>
  <c r="H41" i="14"/>
  <c r="G41" i="14"/>
  <c r="F41" i="14"/>
  <c r="E41" i="14"/>
  <c r="BI40" i="14"/>
  <c r="BH40" i="14"/>
  <c r="BG40" i="14"/>
  <c r="BF40" i="14"/>
  <c r="BE40" i="14"/>
  <c r="BD40" i="14"/>
  <c r="BC40" i="14"/>
  <c r="BB40" i="14"/>
  <c r="BA40" i="14"/>
  <c r="AZ40" i="14"/>
  <c r="AY40" i="14"/>
  <c r="AX40" i="14"/>
  <c r="AW40" i="14"/>
  <c r="AV40" i="14"/>
  <c r="AU40" i="14"/>
  <c r="AT40" i="14"/>
  <c r="AS40" i="14"/>
  <c r="AR40" i="14"/>
  <c r="AQ40" i="14"/>
  <c r="AP40" i="14"/>
  <c r="AO40" i="14"/>
  <c r="AN40" i="14"/>
  <c r="AM40" i="14"/>
  <c r="AL40" i="14"/>
  <c r="AK40" i="14"/>
  <c r="AJ40" i="14"/>
  <c r="AI40" i="14"/>
  <c r="AH40" i="14"/>
  <c r="AG40" i="14"/>
  <c r="AF40" i="14"/>
  <c r="AE40" i="14"/>
  <c r="AD40" i="14"/>
  <c r="AC40" i="14"/>
  <c r="AB40" i="14"/>
  <c r="AA40" i="14"/>
  <c r="Z40" i="14"/>
  <c r="Y40" i="14"/>
  <c r="X40" i="14"/>
  <c r="W40" i="14"/>
  <c r="V40" i="14"/>
  <c r="U40" i="14"/>
  <c r="T40" i="14"/>
  <c r="S40" i="14"/>
  <c r="R40" i="14"/>
  <c r="Q40" i="14"/>
  <c r="P40" i="14"/>
  <c r="O40" i="14"/>
  <c r="N40" i="14"/>
  <c r="M40" i="14"/>
  <c r="L40" i="14"/>
  <c r="K40" i="14"/>
  <c r="J40" i="14"/>
  <c r="I40" i="14"/>
  <c r="H40" i="14"/>
  <c r="G40" i="14"/>
  <c r="F40" i="14"/>
  <c r="E40" i="14"/>
  <c r="G35" i="14"/>
  <c r="F35" i="14"/>
  <c r="E35" i="14"/>
  <c r="BI34" i="14"/>
  <c r="BH34" i="14"/>
  <c r="BG34" i="14"/>
  <c r="BF34" i="14"/>
  <c r="BE34" i="14"/>
  <c r="BD34" i="14"/>
  <c r="BC34" i="14"/>
  <c r="BB34" i="14"/>
  <c r="BA34" i="14"/>
  <c r="AZ34" i="14"/>
  <c r="AY34" i="14"/>
  <c r="AX34" i="14"/>
  <c r="AW34" i="14"/>
  <c r="AV34" i="14"/>
  <c r="AU34" i="14"/>
  <c r="AT34" i="14"/>
  <c r="AS34" i="14"/>
  <c r="AR34" i="14"/>
  <c r="AQ34" i="14"/>
  <c r="AP34" i="14"/>
  <c r="AO34" i="14"/>
  <c r="AN34" i="14"/>
  <c r="AM34" i="14"/>
  <c r="AL34" i="14"/>
  <c r="AK34" i="14"/>
  <c r="AJ34" i="14"/>
  <c r="AI34" i="14"/>
  <c r="AH34" i="14"/>
  <c r="AG34" i="14"/>
  <c r="AF34" i="14"/>
  <c r="AE34" i="14"/>
  <c r="AD34" i="14"/>
  <c r="AC34" i="14"/>
  <c r="AB34" i="14"/>
  <c r="AA34" i="14"/>
  <c r="Z34" i="14"/>
  <c r="Y34" i="14"/>
  <c r="X34" i="14"/>
  <c r="W34" i="14"/>
  <c r="V34" i="14"/>
  <c r="U34" i="14"/>
  <c r="T34" i="14"/>
  <c r="S34" i="14"/>
  <c r="R34" i="14"/>
  <c r="Q34" i="14"/>
  <c r="P34" i="14"/>
  <c r="O34" i="14"/>
  <c r="N34" i="14"/>
  <c r="M34" i="14"/>
  <c r="L34" i="14"/>
  <c r="K34" i="14"/>
  <c r="J34" i="14"/>
  <c r="I34" i="14"/>
  <c r="H34" i="14"/>
  <c r="G34" i="14"/>
  <c r="E34" i="14"/>
  <c r="I31" i="14"/>
  <c r="G31" i="14"/>
  <c r="F31" i="14"/>
  <c r="E31" i="14"/>
  <c r="I28" i="14"/>
  <c r="H28" i="14"/>
  <c r="G28" i="14"/>
  <c r="F28" i="14"/>
  <c r="E28" i="14"/>
  <c r="I27" i="14"/>
  <c r="G27" i="14"/>
  <c r="F27" i="14"/>
  <c r="E27" i="14"/>
  <c r="BI24" i="14"/>
  <c r="BH24" i="14"/>
  <c r="BG24" i="14"/>
  <c r="BF24" i="14"/>
  <c r="BE24" i="14"/>
  <c r="BD24" i="14"/>
  <c r="BC24" i="14"/>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AD24" i="14"/>
  <c r="AC24" i="14"/>
  <c r="AB24" i="14"/>
  <c r="AA24" i="14"/>
  <c r="Z24" i="14"/>
  <c r="Y24" i="14"/>
  <c r="X24" i="14"/>
  <c r="W24" i="14"/>
  <c r="V24" i="14"/>
  <c r="U24" i="14"/>
  <c r="T24" i="14"/>
  <c r="S24" i="14"/>
  <c r="R24" i="14"/>
  <c r="Q24" i="14"/>
  <c r="P24" i="14"/>
  <c r="M24" i="14"/>
  <c r="L24" i="14"/>
  <c r="K24" i="14"/>
  <c r="J24" i="14"/>
  <c r="I24" i="14"/>
  <c r="G24" i="14"/>
  <c r="F24" i="14"/>
  <c r="E24" i="14"/>
  <c r="BI23" i="14"/>
  <c r="BH23" i="14"/>
  <c r="BG23" i="14"/>
  <c r="BF23" i="14"/>
  <c r="BE23" i="14"/>
  <c r="BD23" i="14"/>
  <c r="BC23" i="14"/>
  <c r="BB23" i="14"/>
  <c r="BA23" i="14"/>
  <c r="AZ23" i="14"/>
  <c r="AY23" i="14"/>
  <c r="AX23" i="14"/>
  <c r="AW23" i="14"/>
  <c r="AV23" i="14"/>
  <c r="AU23" i="14"/>
  <c r="AT23" i="14"/>
  <c r="AS23" i="14"/>
  <c r="AR23" i="14"/>
  <c r="AQ23" i="14"/>
  <c r="AP23" i="14"/>
  <c r="AO23" i="14"/>
  <c r="AN23" i="14"/>
  <c r="AM23" i="14"/>
  <c r="AL23" i="14"/>
  <c r="AK23" i="14"/>
  <c r="AJ23" i="14"/>
  <c r="AI23" i="14"/>
  <c r="AH23" i="14"/>
  <c r="AG23" i="14"/>
  <c r="AF23" i="14"/>
  <c r="AE23" i="14"/>
  <c r="AD23" i="14"/>
  <c r="AC23" i="14"/>
  <c r="AB23" i="14"/>
  <c r="AA23" i="14"/>
  <c r="Z23" i="14"/>
  <c r="Y23" i="14"/>
  <c r="X23" i="14"/>
  <c r="W23" i="14"/>
  <c r="V23" i="14"/>
  <c r="U23" i="14"/>
  <c r="T23" i="14"/>
  <c r="S23" i="14"/>
  <c r="R23" i="14"/>
  <c r="Q23" i="14"/>
  <c r="P23" i="14"/>
  <c r="O23" i="14"/>
  <c r="L23" i="14"/>
  <c r="J23" i="14"/>
  <c r="I23" i="14"/>
  <c r="G23" i="14"/>
  <c r="F23" i="14"/>
  <c r="E23" i="14"/>
  <c r="BI21" i="14"/>
  <c r="BH21" i="14"/>
  <c r="BG21" i="14"/>
  <c r="BF21" i="14"/>
  <c r="BE21" i="14"/>
  <c r="BD21" i="14"/>
  <c r="BC21" i="14"/>
  <c r="BB21" i="14"/>
  <c r="BA21" i="14"/>
  <c r="AZ21" i="14"/>
  <c r="AY21" i="14"/>
  <c r="AX21" i="14"/>
  <c r="AW21" i="14"/>
  <c r="AV21" i="14"/>
  <c r="AU21" i="14"/>
  <c r="AT21" i="14"/>
  <c r="AS21" i="14"/>
  <c r="AR21" i="14"/>
  <c r="AQ21" i="14"/>
  <c r="AP21" i="14"/>
  <c r="AO21" i="14"/>
  <c r="AN21" i="14"/>
  <c r="AM21" i="14"/>
  <c r="AL21" i="14"/>
  <c r="AK21" i="14"/>
  <c r="AJ21" i="14"/>
  <c r="AI21" i="14"/>
  <c r="AH21" i="14"/>
  <c r="AG21" i="14"/>
  <c r="AF21" i="14"/>
  <c r="AE21" i="14"/>
  <c r="AD21" i="14"/>
  <c r="AC21" i="14"/>
  <c r="AB21" i="14"/>
  <c r="AA21" i="14"/>
  <c r="Z21" i="14"/>
  <c r="Y21" i="14"/>
  <c r="X21" i="14"/>
  <c r="W21" i="14"/>
  <c r="V21" i="14"/>
  <c r="U21" i="14"/>
  <c r="T21" i="14"/>
  <c r="S21" i="14"/>
  <c r="R21" i="14"/>
  <c r="Q21" i="14"/>
  <c r="P21" i="14"/>
  <c r="O21" i="14"/>
  <c r="N21" i="14"/>
  <c r="M21" i="14"/>
  <c r="L21" i="14"/>
  <c r="K21" i="14"/>
  <c r="J21" i="14"/>
  <c r="I21" i="14"/>
  <c r="H21" i="14"/>
  <c r="G21" i="14"/>
  <c r="F21" i="14"/>
  <c r="E21" i="14"/>
  <c r="BI11" i="14"/>
  <c r="BH11" i="14"/>
  <c r="BG11" i="14"/>
  <c r="BF11" i="14"/>
  <c r="BE11" i="14"/>
  <c r="BD11" i="14"/>
  <c r="BC11" i="14"/>
  <c r="BB11" i="14"/>
  <c r="BA11" i="14"/>
  <c r="AZ11" i="14"/>
  <c r="AY11" i="14"/>
  <c r="AX11" i="14"/>
  <c r="AW11" i="14"/>
  <c r="AV11" i="14"/>
  <c r="AU11" i="14"/>
  <c r="AT11" i="14"/>
  <c r="AS11" i="14"/>
  <c r="AR11" i="14"/>
  <c r="AQ11" i="14"/>
  <c r="AP11" i="14"/>
  <c r="AO11" i="14"/>
  <c r="AN11" i="14"/>
  <c r="AM11" i="14"/>
  <c r="AL11" i="14"/>
  <c r="AK11" i="14"/>
  <c r="AJ11" i="14"/>
  <c r="AI11" i="14"/>
  <c r="AH11" i="14"/>
  <c r="AG11" i="14"/>
  <c r="AF11" i="14"/>
  <c r="AE11" i="14"/>
  <c r="AD11" i="14"/>
  <c r="AC11" i="14"/>
  <c r="AB11" i="14"/>
  <c r="AA11" i="14"/>
  <c r="Z11" i="14"/>
  <c r="Y11" i="14"/>
  <c r="X11" i="14"/>
  <c r="W11" i="14"/>
  <c r="V11" i="14"/>
  <c r="U11" i="14"/>
  <c r="T11" i="14"/>
  <c r="S11" i="14"/>
  <c r="R11" i="14"/>
  <c r="Q11" i="14"/>
  <c r="P11" i="14"/>
  <c r="O11" i="14"/>
  <c r="N11" i="14"/>
  <c r="M11" i="14"/>
  <c r="L11" i="14"/>
  <c r="K11" i="14"/>
  <c r="J11" i="14"/>
  <c r="I11" i="14"/>
  <c r="H11" i="14"/>
  <c r="G11" i="14"/>
  <c r="F11" i="14"/>
  <c r="E11" i="14"/>
  <c r="E6" i="14"/>
  <c r="E5" i="14"/>
  <c r="E4" i="14"/>
  <c r="E3" i="14"/>
  <c r="E2" i="14"/>
  <c r="M38" i="21"/>
  <c r="I77" i="8"/>
  <c r="G77" i="8"/>
  <c r="F77" i="8"/>
  <c r="E77" i="8"/>
  <c r="I76" i="8"/>
  <c r="H76" i="8"/>
  <c r="G76" i="8"/>
  <c r="F76" i="8"/>
  <c r="E76" i="8"/>
  <c r="BI75" i="8"/>
  <c r="BH75" i="8"/>
  <c r="BG75" i="8"/>
  <c r="BF75" i="8"/>
  <c r="BE75" i="8"/>
  <c r="BD75" i="8"/>
  <c r="BC75" i="8"/>
  <c r="BB75" i="8"/>
  <c r="BA75" i="8"/>
  <c r="AZ75" i="8"/>
  <c r="AY75" i="8"/>
  <c r="AX75" i="8"/>
  <c r="AW75" i="8"/>
  <c r="AV75" i="8"/>
  <c r="AU75" i="8"/>
  <c r="AT75" i="8"/>
  <c r="AS75" i="8"/>
  <c r="AR75" i="8"/>
  <c r="AQ75" i="8"/>
  <c r="AP75"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BI74" i="8"/>
  <c r="BH74" i="8"/>
  <c r="BG74" i="8"/>
  <c r="BF74" i="8"/>
  <c r="BE74" i="8"/>
  <c r="BD74" i="8"/>
  <c r="BC74" i="8"/>
  <c r="BB74" i="8"/>
  <c r="BA74" i="8"/>
  <c r="AZ74" i="8"/>
  <c r="AY74" i="8"/>
  <c r="AX74" i="8"/>
  <c r="AW74" i="8"/>
  <c r="AV74" i="8"/>
  <c r="AU74" i="8"/>
  <c r="AT74" i="8"/>
  <c r="AS74" i="8"/>
  <c r="AR74" i="8"/>
  <c r="AQ74" i="8"/>
  <c r="AP74"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I68" i="8"/>
  <c r="G68" i="8"/>
  <c r="F68" i="8"/>
  <c r="E68" i="8"/>
  <c r="I65" i="8"/>
  <c r="J66" i="8" s="1"/>
  <c r="J68" i="8" s="1"/>
  <c r="J69" i="8" s="1"/>
  <c r="G65" i="8"/>
  <c r="F65" i="8"/>
  <c r="E65" i="8"/>
  <c r="I59" i="8"/>
  <c r="G59" i="8"/>
  <c r="F59" i="8"/>
  <c r="E59" i="8"/>
  <c r="I58" i="8"/>
  <c r="G58" i="8"/>
  <c r="F58" i="8"/>
  <c r="E58" i="8"/>
  <c r="I54" i="8"/>
  <c r="G54" i="8"/>
  <c r="F54" i="8"/>
  <c r="E54" i="8"/>
  <c r="I53" i="8"/>
  <c r="G53" i="8"/>
  <c r="F53" i="8"/>
  <c r="E53" i="8"/>
  <c r="I50" i="8"/>
  <c r="H50" i="8"/>
  <c r="G50" i="8"/>
  <c r="F50" i="8"/>
  <c r="E50" i="8"/>
  <c r="BI49" i="8"/>
  <c r="BH49" i="8"/>
  <c r="BG49" i="8"/>
  <c r="BF49" i="8"/>
  <c r="BE49" i="8"/>
  <c r="BD49" i="8"/>
  <c r="BC49" i="8"/>
  <c r="BB49" i="8"/>
  <c r="BA49" i="8"/>
  <c r="AZ49" i="8"/>
  <c r="AY49" i="8"/>
  <c r="AX49" i="8"/>
  <c r="AW49" i="8"/>
  <c r="AV49" i="8"/>
  <c r="AU49" i="8"/>
  <c r="AT49" i="8"/>
  <c r="AS49" i="8"/>
  <c r="AR49" i="8"/>
  <c r="AQ49" i="8"/>
  <c r="AP49"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I46" i="8"/>
  <c r="J47" i="8" s="1"/>
  <c r="J53" i="8" s="1"/>
  <c r="G46" i="8"/>
  <c r="F46" i="8"/>
  <c r="E46" i="8"/>
  <c r="I40" i="8"/>
  <c r="H40" i="8"/>
  <c r="G40" i="8"/>
  <c r="F40" i="8"/>
  <c r="E40" i="8"/>
  <c r="BI39" i="8"/>
  <c r="BH39" i="8"/>
  <c r="BG39" i="8"/>
  <c r="BF39" i="8"/>
  <c r="BE39" i="8"/>
  <c r="BD39" i="8"/>
  <c r="BC39" i="8"/>
  <c r="BB39" i="8"/>
  <c r="BA39" i="8"/>
  <c r="AZ39" i="8"/>
  <c r="AY39" i="8"/>
  <c r="AX39" i="8"/>
  <c r="AW39" i="8"/>
  <c r="AV39" i="8"/>
  <c r="AU39" i="8"/>
  <c r="AT39" i="8"/>
  <c r="AS39" i="8"/>
  <c r="AR39" i="8"/>
  <c r="AQ39" i="8"/>
  <c r="AP39"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I34" i="8"/>
  <c r="H34" i="8"/>
  <c r="G34" i="8"/>
  <c r="F34" i="8"/>
  <c r="E34" i="8"/>
  <c r="BI33" i="8"/>
  <c r="BH33" i="8"/>
  <c r="BG33" i="8"/>
  <c r="BF33" i="8"/>
  <c r="BE33" i="8"/>
  <c r="BD33" i="8"/>
  <c r="BC33" i="8"/>
  <c r="BB33" i="8"/>
  <c r="BA33" i="8"/>
  <c r="AZ33" i="8"/>
  <c r="AY33" i="8"/>
  <c r="AX33"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I27" i="8"/>
  <c r="H27" i="8"/>
  <c r="G27" i="8"/>
  <c r="F27" i="8"/>
  <c r="E27" i="8"/>
  <c r="I26" i="8"/>
  <c r="H26" i="8"/>
  <c r="G26" i="8"/>
  <c r="F26" i="8"/>
  <c r="E26" i="8"/>
  <c r="I22" i="8"/>
  <c r="G22" i="8"/>
  <c r="F22" i="8"/>
  <c r="E22" i="8"/>
  <c r="BI21" i="8"/>
  <c r="BH21" i="8"/>
  <c r="BG21" i="8"/>
  <c r="BF21" i="8"/>
  <c r="BE21" i="8"/>
  <c r="BD21" i="8"/>
  <c r="BC21" i="8"/>
  <c r="BB21" i="8"/>
  <c r="BA21" i="8"/>
  <c r="AZ21" i="8"/>
  <c r="AY21" i="8"/>
  <c r="AX21" i="8"/>
  <c r="AW21" i="8"/>
  <c r="AV21" i="8"/>
  <c r="AU21" i="8"/>
  <c r="AT21" i="8"/>
  <c r="AS21" i="8"/>
  <c r="AR21" i="8"/>
  <c r="AQ21" i="8"/>
  <c r="AP21"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E21" i="8"/>
  <c r="BI18" i="8"/>
  <c r="BH18" i="8"/>
  <c r="BG18" i="8"/>
  <c r="BF18" i="8"/>
  <c r="BE18" i="8"/>
  <c r="BD18" i="8"/>
  <c r="BC18" i="8"/>
  <c r="BB18" i="8"/>
  <c r="BA18" i="8"/>
  <c r="AZ18" i="8"/>
  <c r="AY18" i="8"/>
  <c r="AX18" i="8"/>
  <c r="AW18" i="8"/>
  <c r="AV18" i="8"/>
  <c r="AU18" i="8"/>
  <c r="AT18" i="8"/>
  <c r="AS18" i="8"/>
  <c r="AR18" i="8"/>
  <c r="AQ18" i="8"/>
  <c r="AP18"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F19" i="8" s="1"/>
  <c r="E18" i="8"/>
  <c r="I15" i="8"/>
  <c r="H15" i="8"/>
  <c r="G15" i="8"/>
  <c r="F15" i="8"/>
  <c r="E15" i="8"/>
  <c r="J12" i="8"/>
  <c r="J6" i="20" s="1"/>
  <c r="E6" i="8"/>
  <c r="E5" i="8"/>
  <c r="E4" i="8"/>
  <c r="E3" i="8"/>
  <c r="E2" i="8"/>
  <c r="M35" i="21"/>
  <c r="O33" i="15"/>
  <c r="N33" i="15"/>
  <c r="M33" i="15"/>
  <c r="L33" i="15"/>
  <c r="H33" i="15"/>
  <c r="N29" i="15"/>
  <c r="M29" i="15"/>
  <c r="H29" i="15"/>
  <c r="H25" i="15"/>
  <c r="M25" i="15"/>
  <c r="L25" i="15"/>
  <c r="K25" i="15"/>
  <c r="H91" i="15"/>
  <c r="M206" i="14"/>
  <c r="L206" i="14"/>
  <c r="K206" i="14"/>
  <c r="H206" i="14"/>
  <c r="O205" i="14"/>
  <c r="N205" i="14"/>
  <c r="L205" i="14"/>
  <c r="H115" i="14"/>
  <c r="K114" i="14"/>
  <c r="H114" i="14"/>
  <c r="N24" i="14"/>
  <c r="H23" i="14"/>
  <c r="M23" i="14"/>
  <c r="K23" i="14"/>
  <c r="E6" i="20"/>
  <c r="E5" i="20"/>
  <c r="E4" i="20"/>
  <c r="E3" i="20"/>
  <c r="E2" i="20"/>
  <c r="N92" i="15" l="1"/>
  <c r="N95" i="15" s="1"/>
  <c r="G39" i="31"/>
  <c r="G38" i="31"/>
  <c r="F15" i="15"/>
  <c r="F26" i="15" s="1"/>
  <c r="J27" i="15" s="1"/>
  <c r="C45" i="31"/>
  <c r="C46" i="31"/>
  <c r="C43" i="31"/>
  <c r="C44" i="31"/>
  <c r="C41" i="31"/>
  <c r="C42" i="31"/>
  <c r="C39" i="31"/>
  <c r="C40" i="31"/>
  <c r="C34" i="31"/>
  <c r="C35" i="31"/>
  <c r="C32" i="31"/>
  <c r="C33" i="31"/>
  <c r="C30" i="31"/>
  <c r="C31" i="31"/>
  <c r="C28" i="31"/>
  <c r="C29" i="31"/>
  <c r="C26" i="31"/>
  <c r="C27" i="31"/>
  <c r="C24" i="31"/>
  <c r="C25" i="31"/>
  <c r="C22" i="31"/>
  <c r="C23" i="31"/>
  <c r="C20" i="31"/>
  <c r="C21" i="31"/>
  <c r="C18" i="31"/>
  <c r="C19" i="31"/>
  <c r="C16" i="31"/>
  <c r="C17" i="31"/>
  <c r="C14" i="31"/>
  <c r="C15" i="31"/>
  <c r="C12" i="31"/>
  <c r="C13" i="31"/>
  <c r="C10" i="31"/>
  <c r="C11" i="31"/>
  <c r="C8" i="31"/>
  <c r="C9" i="31"/>
  <c r="C6" i="31"/>
  <c r="C7" i="31"/>
  <c r="C4" i="31"/>
  <c r="C5" i="31"/>
  <c r="C38" i="31"/>
  <c r="S35" i="21"/>
  <c r="AD207" i="14"/>
  <c r="AD209" i="14" s="1"/>
  <c r="AE207" i="14"/>
  <c r="AE209" i="14" s="1"/>
  <c r="AV207" i="14"/>
  <c r="AV209" i="14" s="1"/>
  <c r="AS207" i="14"/>
  <c r="AS209" i="14" s="1"/>
  <c r="BI116" i="14"/>
  <c r="BI118" i="14" s="1"/>
  <c r="AD116" i="14"/>
  <c r="AD118" i="14" s="1"/>
  <c r="M25" i="14"/>
  <c r="M27" i="14" s="1"/>
  <c r="AJ25" i="14"/>
  <c r="AJ27" i="14" s="1"/>
  <c r="BH25" i="14"/>
  <c r="BH27" i="14" s="1"/>
  <c r="AL25" i="14"/>
  <c r="AL27" i="14" s="1"/>
  <c r="AM25" i="14"/>
  <c r="AM27" i="14" s="1"/>
  <c r="P25" i="14"/>
  <c r="P27" i="14" s="1"/>
  <c r="AN25" i="14"/>
  <c r="AN27" i="14" s="1"/>
  <c r="AN116" i="14"/>
  <c r="AN118" i="14" s="1"/>
  <c r="BG25" i="14"/>
  <c r="BG27" i="14" s="1"/>
  <c r="AK25" i="14"/>
  <c r="AK27" i="14" s="1"/>
  <c r="BI25" i="14"/>
  <c r="BI27" i="14" s="1"/>
  <c r="AO116" i="14"/>
  <c r="AO118" i="14" s="1"/>
  <c r="R116" i="14"/>
  <c r="R118" i="14" s="1"/>
  <c r="AU25" i="14"/>
  <c r="AU27" i="14" s="1"/>
  <c r="Q25" i="14"/>
  <c r="Q27" i="14" s="1"/>
  <c r="AO25" i="14"/>
  <c r="AO27" i="14" s="1"/>
  <c r="W25" i="14"/>
  <c r="W27" i="14" s="1"/>
  <c r="S116" i="14"/>
  <c r="S118" i="14" s="1"/>
  <c r="Y25" i="14"/>
  <c r="Y27" i="14" s="1"/>
  <c r="R25" i="14"/>
  <c r="R27" i="14" s="1"/>
  <c r="X25" i="14"/>
  <c r="X27" i="14" s="1"/>
  <c r="S25" i="14"/>
  <c r="S27" i="14" s="1"/>
  <c r="AR25" i="14"/>
  <c r="AR27" i="14" s="1"/>
  <c r="Z25" i="14"/>
  <c r="Z27" i="14" s="1"/>
  <c r="AA25" i="14"/>
  <c r="AA27" i="14" s="1"/>
  <c r="AZ207" i="14"/>
  <c r="AZ209" i="14" s="1"/>
  <c r="BF25" i="14"/>
  <c r="BF27" i="14" s="1"/>
  <c r="BA207" i="14"/>
  <c r="BA209" i="14" s="1"/>
  <c r="H35" i="21"/>
  <c r="O92" i="15"/>
  <c r="O95" i="15" s="1"/>
  <c r="J6" i="14"/>
  <c r="J55" i="8"/>
  <c r="J59" i="8" s="1"/>
  <c r="J6" i="8"/>
  <c r="J6" i="15"/>
  <c r="F72" i="15"/>
  <c r="F78" i="15" s="1"/>
  <c r="J15" i="8"/>
  <c r="J16" i="8" s="1"/>
  <c r="J77" i="8" s="1"/>
  <c r="J78" i="8" s="1"/>
  <c r="J224" i="14" s="1"/>
  <c r="J225" i="14" s="1"/>
  <c r="J227" i="14" s="1"/>
  <c r="F19" i="15"/>
  <c r="F30" i="15" s="1"/>
  <c r="M31" i="15" s="1"/>
  <c r="L207" i="14"/>
  <c r="L209" i="14" s="1"/>
  <c r="H205" i="14"/>
  <c r="M205" i="14"/>
  <c r="M207" i="14" s="1"/>
  <c r="M209" i="14" s="1"/>
  <c r="O27" i="15"/>
  <c r="M27" i="15"/>
  <c r="L27" i="15"/>
  <c r="N207" i="14"/>
  <c r="N209" i="14" s="1"/>
  <c r="O207" i="14"/>
  <c r="O209" i="14" s="1"/>
  <c r="N23" i="14"/>
  <c r="N25" i="14" s="1"/>
  <c r="N27" i="14" s="1"/>
  <c r="BF207" i="14"/>
  <c r="BF209" i="14" s="1"/>
  <c r="AK207" i="14"/>
  <c r="AK209" i="14" s="1"/>
  <c r="BG207" i="14"/>
  <c r="BG209" i="14" s="1"/>
  <c r="AS25" i="14"/>
  <c r="AS27" i="14" s="1"/>
  <c r="AP116" i="14"/>
  <c r="AP118" i="14" s="1"/>
  <c r="AJ207" i="14"/>
  <c r="AJ209" i="14" s="1"/>
  <c r="AT25" i="14"/>
  <c r="AT27" i="14" s="1"/>
  <c r="K25" i="14"/>
  <c r="K27" i="14" s="1"/>
  <c r="O24" i="14"/>
  <c r="O25" i="14" s="1"/>
  <c r="O27" i="14" s="1"/>
  <c r="H24" i="14"/>
  <c r="AU207" i="14"/>
  <c r="AU209" i="14" s="1"/>
  <c r="AT207" i="14"/>
  <c r="AT209" i="14" s="1"/>
  <c r="F23" i="15"/>
  <c r="F34" i="15" s="1"/>
  <c r="AF207" i="14"/>
  <c r="AF209" i="14" s="1"/>
  <c r="BB207" i="14"/>
  <c r="BB209" i="14" s="1"/>
  <c r="AV25" i="14"/>
  <c r="AV27" i="14" s="1"/>
  <c r="AW25" i="14"/>
  <c r="AW27" i="14" s="1"/>
  <c r="AE116" i="14"/>
  <c r="AE118" i="14" s="1"/>
  <c r="F185" i="14"/>
  <c r="AH207" i="14"/>
  <c r="AH209" i="14" s="1"/>
  <c r="BD207" i="14"/>
  <c r="BD209" i="14" s="1"/>
  <c r="J207" i="14"/>
  <c r="J209" i="14" s="1"/>
  <c r="K207" i="14"/>
  <c r="K209" i="14" s="1"/>
  <c r="AG207" i="14"/>
  <c r="AG209" i="14" s="1"/>
  <c r="BC207" i="14"/>
  <c r="BC209" i="14" s="1"/>
  <c r="AI207" i="14"/>
  <c r="AI209" i="14" s="1"/>
  <c r="BE207" i="14"/>
  <c r="BE209" i="14" s="1"/>
  <c r="J92" i="15"/>
  <c r="AJ116" i="14"/>
  <c r="AJ118" i="14" s="1"/>
  <c r="AG25" i="14"/>
  <c r="AG27" i="14" s="1"/>
  <c r="O116" i="14"/>
  <c r="O118" i="14" s="1"/>
  <c r="AK116" i="14"/>
  <c r="AK118" i="14" s="1"/>
  <c r="BG116" i="14"/>
  <c r="BG118" i="14" s="1"/>
  <c r="L92" i="15"/>
  <c r="L95" i="15" s="1"/>
  <c r="K12" i="8"/>
  <c r="L25" i="14"/>
  <c r="L27" i="14" s="1"/>
  <c r="AH25" i="14"/>
  <c r="AH27" i="14" s="1"/>
  <c r="BD25" i="14"/>
  <c r="BD27" i="14" s="1"/>
  <c r="U25" i="14"/>
  <c r="U27" i="14" s="1"/>
  <c r="P116" i="14"/>
  <c r="P118" i="14" s="1"/>
  <c r="AL116" i="14"/>
  <c r="AL118" i="14" s="1"/>
  <c r="BH116" i="14"/>
  <c r="BH118" i="14" s="1"/>
  <c r="M92" i="15"/>
  <c r="M95" i="15" s="1"/>
  <c r="N116" i="14"/>
  <c r="N118" i="14" s="1"/>
  <c r="BF116" i="14"/>
  <c r="BF118" i="14" s="1"/>
  <c r="K92" i="15"/>
  <c r="K95" i="15" s="1"/>
  <c r="BC25" i="14"/>
  <c r="BC27" i="14" s="1"/>
  <c r="AI25" i="14"/>
  <c r="AI27" i="14" s="1"/>
  <c r="BE25" i="14"/>
  <c r="BE27" i="14" s="1"/>
  <c r="V25" i="14"/>
  <c r="V27" i="14" s="1"/>
  <c r="Q116" i="14"/>
  <c r="Q118" i="14" s="1"/>
  <c r="AM116" i="14"/>
  <c r="AM118" i="14" s="1"/>
  <c r="F276" i="14"/>
  <c r="AQ116" i="14"/>
  <c r="AQ118" i="14" s="1"/>
  <c r="V116" i="14"/>
  <c r="V118" i="14" s="1"/>
  <c r="AR116" i="14"/>
  <c r="AR118" i="14" s="1"/>
  <c r="W116" i="14"/>
  <c r="W118" i="14" s="1"/>
  <c r="AS116" i="14"/>
  <c r="AS118" i="14" s="1"/>
  <c r="X116" i="14"/>
  <c r="X118" i="14" s="1"/>
  <c r="AT116" i="14"/>
  <c r="AT118" i="14" s="1"/>
  <c r="Y116" i="14"/>
  <c r="Y118" i="14" s="1"/>
  <c r="AU116" i="14"/>
  <c r="AU118" i="14" s="1"/>
  <c r="V207" i="14"/>
  <c r="V209" i="14" s="1"/>
  <c r="AR207" i="14"/>
  <c r="AR209" i="14" s="1"/>
  <c r="F298" i="14"/>
  <c r="F18" i="17" s="1"/>
  <c r="AP25" i="14"/>
  <c r="AP27" i="14" s="1"/>
  <c r="Z116" i="14"/>
  <c r="Z118" i="14" s="1"/>
  <c r="AA116" i="14"/>
  <c r="AA118" i="14" s="1"/>
  <c r="X207" i="14"/>
  <c r="X209" i="14" s="1"/>
  <c r="AB116" i="14"/>
  <c r="AB118" i="14" s="1"/>
  <c r="AX116" i="14"/>
  <c r="AX118" i="14" s="1"/>
  <c r="Y207" i="14"/>
  <c r="Y209" i="14" s="1"/>
  <c r="AC116" i="14"/>
  <c r="AC118" i="14" s="1"/>
  <c r="Z207" i="14"/>
  <c r="Z209" i="14" s="1"/>
  <c r="AE25" i="14"/>
  <c r="AE27" i="14" s="1"/>
  <c r="BA25" i="14"/>
  <c r="BA27" i="14" s="1"/>
  <c r="BA116" i="14"/>
  <c r="BA118" i="14" s="1"/>
  <c r="AB207" i="14"/>
  <c r="AB209" i="14" s="1"/>
  <c r="AX207" i="14"/>
  <c r="AX209" i="14" s="1"/>
  <c r="F294" i="14"/>
  <c r="F10" i="17" s="1"/>
  <c r="T25" i="14"/>
  <c r="T27" i="14" s="1"/>
  <c r="T116" i="14"/>
  <c r="T118" i="14" s="1"/>
  <c r="AQ25" i="14"/>
  <c r="AQ27" i="14" s="1"/>
  <c r="U116" i="14"/>
  <c r="U118" i="14" s="1"/>
  <c r="AV116" i="14"/>
  <c r="AV118" i="14" s="1"/>
  <c r="W207" i="14"/>
  <c r="W209" i="14" s="1"/>
  <c r="AW116" i="14"/>
  <c r="AW118" i="14" s="1"/>
  <c r="AY116" i="14"/>
  <c r="AY118" i="14" s="1"/>
  <c r="AZ116" i="14"/>
  <c r="AZ118" i="14" s="1"/>
  <c r="AA207" i="14"/>
  <c r="AA209" i="14" s="1"/>
  <c r="AW207" i="14"/>
  <c r="AW209" i="14" s="1"/>
  <c r="J25" i="14"/>
  <c r="J27" i="14" s="1"/>
  <c r="AF25" i="14"/>
  <c r="AF27" i="14" s="1"/>
  <c r="BB25" i="14"/>
  <c r="BB27" i="14" s="1"/>
  <c r="J116" i="14"/>
  <c r="J118" i="14" s="1"/>
  <c r="AF116" i="14"/>
  <c r="AF118" i="14" s="1"/>
  <c r="BB116" i="14"/>
  <c r="BB118" i="14" s="1"/>
  <c r="AC207" i="14"/>
  <c r="AC209" i="14" s="1"/>
  <c r="AY207" i="14"/>
  <c r="AY209" i="14" s="1"/>
  <c r="P207" i="14"/>
  <c r="P209" i="14" s="1"/>
  <c r="AL207" i="14"/>
  <c r="AL209" i="14" s="1"/>
  <c r="BH207" i="14"/>
  <c r="BH209" i="14" s="1"/>
  <c r="Q207" i="14"/>
  <c r="Q209" i="14" s="1"/>
  <c r="AM207" i="14"/>
  <c r="AM209" i="14" s="1"/>
  <c r="BI207" i="14"/>
  <c r="BI209" i="14" s="1"/>
  <c r="F94" i="14"/>
  <c r="R207" i="14"/>
  <c r="R209" i="14" s="1"/>
  <c r="AN207" i="14"/>
  <c r="AN209" i="14" s="1"/>
  <c r="AB25" i="14"/>
  <c r="AB27" i="14" s="1"/>
  <c r="AX25" i="14"/>
  <c r="AX27" i="14" s="1"/>
  <c r="K116" i="14"/>
  <c r="AG116" i="14"/>
  <c r="AG118" i="14" s="1"/>
  <c r="BC116" i="14"/>
  <c r="BC118" i="14" s="1"/>
  <c r="S207" i="14"/>
  <c r="S209" i="14" s="1"/>
  <c r="AO207" i="14"/>
  <c r="AO209" i="14" s="1"/>
  <c r="AC25" i="14"/>
  <c r="AC27" i="14" s="1"/>
  <c r="AY25" i="14"/>
  <c r="AY27" i="14" s="1"/>
  <c r="L116" i="14"/>
  <c r="L118" i="14" s="1"/>
  <c r="AH116" i="14"/>
  <c r="AH118" i="14" s="1"/>
  <c r="BD116" i="14"/>
  <c r="BD118" i="14" s="1"/>
  <c r="T207" i="14"/>
  <c r="T209" i="14" s="1"/>
  <c r="AP207" i="14"/>
  <c r="AP209" i="14" s="1"/>
  <c r="AD25" i="14"/>
  <c r="AD27" i="14" s="1"/>
  <c r="AZ25" i="14"/>
  <c r="AZ27" i="14" s="1"/>
  <c r="M116" i="14"/>
  <c r="M118" i="14" s="1"/>
  <c r="AI116" i="14"/>
  <c r="AI118" i="14" s="1"/>
  <c r="BE116" i="14"/>
  <c r="BE118" i="14" s="1"/>
  <c r="U207" i="14"/>
  <c r="U209" i="14" s="1"/>
  <c r="AQ207" i="14"/>
  <c r="AQ209" i="14" s="1"/>
  <c r="F21" i="8"/>
  <c r="J22" i="8" l="1"/>
  <c r="K27" i="15"/>
  <c r="J131" i="15"/>
  <c r="J133" i="15" s="1"/>
  <c r="J135" i="15" s="1"/>
  <c r="N27" i="15"/>
  <c r="N45" i="15" s="1"/>
  <c r="N46" i="15" s="1"/>
  <c r="N100" i="15" s="1"/>
  <c r="F189" i="14"/>
  <c r="L31" i="15"/>
  <c r="L86" i="15" s="1"/>
  <c r="N31" i="15"/>
  <c r="N60" i="15" s="1"/>
  <c r="N61" i="15" s="1"/>
  <c r="N101" i="15" s="1"/>
  <c r="O31" i="15"/>
  <c r="O86" i="15" s="1"/>
  <c r="J31" i="15"/>
  <c r="J86" i="15" s="1"/>
  <c r="K31" i="15"/>
  <c r="K60" i="15" s="1"/>
  <c r="K61" i="15" s="1"/>
  <c r="K101" i="15" s="1"/>
  <c r="L12" i="8"/>
  <c r="K6" i="15"/>
  <c r="K15" i="8"/>
  <c r="K16" i="8" s="1"/>
  <c r="K6" i="8"/>
  <c r="K6" i="20"/>
  <c r="K6" i="14"/>
  <c r="J133" i="14"/>
  <c r="J134" i="14" s="1"/>
  <c r="J136" i="14" s="1"/>
  <c r="J23" i="8"/>
  <c r="J2" i="15" s="1"/>
  <c r="J95" i="15"/>
  <c r="H92" i="15"/>
  <c r="H95" i="15" s="1"/>
  <c r="J49" i="15"/>
  <c r="J50" i="15" s="1"/>
  <c r="J85" i="15"/>
  <c r="H27" i="15"/>
  <c r="J45" i="15"/>
  <c r="J46" i="15" s="1"/>
  <c r="L49" i="15"/>
  <c r="L50" i="15" s="1"/>
  <c r="L108" i="15" s="1"/>
  <c r="L85" i="15"/>
  <c r="L45" i="15"/>
  <c r="L46" i="15" s="1"/>
  <c r="L100" i="15" s="1"/>
  <c r="J5" i="14"/>
  <c r="K49" i="15"/>
  <c r="K50" i="15" s="1"/>
  <c r="K108" i="15" s="1"/>
  <c r="K85" i="15"/>
  <c r="K45" i="15"/>
  <c r="K46" i="15" s="1"/>
  <c r="K100" i="15" s="1"/>
  <c r="J42" i="14"/>
  <c r="J43" i="14" s="1"/>
  <c r="J45" i="14" s="1"/>
  <c r="J5" i="15"/>
  <c r="K35" i="15"/>
  <c r="J35" i="15"/>
  <c r="O35" i="15"/>
  <c r="N35" i="15"/>
  <c r="M35" i="15"/>
  <c r="L35" i="15"/>
  <c r="M85" i="15"/>
  <c r="M45" i="15"/>
  <c r="M46" i="15" s="1"/>
  <c r="M100" i="15" s="1"/>
  <c r="M49" i="15"/>
  <c r="M50" i="15" s="1"/>
  <c r="M108" i="15" s="1"/>
  <c r="O85" i="15"/>
  <c r="O45" i="15"/>
  <c r="O46" i="15" s="1"/>
  <c r="O100" i="15" s="1"/>
  <c r="O49" i="15"/>
  <c r="O50" i="15" s="1"/>
  <c r="O108" i="15" s="1"/>
  <c r="J5" i="8"/>
  <c r="J5" i="20"/>
  <c r="N85" i="15"/>
  <c r="M86" i="15"/>
  <c r="M64" i="15"/>
  <c r="M65" i="15" s="1"/>
  <c r="M109" i="15" s="1"/>
  <c r="M60" i="15"/>
  <c r="M61" i="15" s="1"/>
  <c r="M101" i="15" s="1"/>
  <c r="F280" i="14"/>
  <c r="H207" i="14"/>
  <c r="H209" i="14" s="1"/>
  <c r="K118" i="14"/>
  <c r="H116" i="14"/>
  <c r="H118" i="14" s="1"/>
  <c r="H25" i="14"/>
  <c r="H27" i="14" s="1"/>
  <c r="F98" i="14"/>
  <c r="J2" i="20"/>
  <c r="J24" i="8"/>
  <c r="N49" i="15" l="1"/>
  <c r="N50" i="15" s="1"/>
  <c r="N108" i="15" s="1"/>
  <c r="N64" i="15"/>
  <c r="N65" i="15" s="1"/>
  <c r="N109" i="15" s="1"/>
  <c r="J60" i="15"/>
  <c r="J61" i="15" s="1"/>
  <c r="J101" i="15" s="1"/>
  <c r="J64" i="15"/>
  <c r="J65" i="15" s="1"/>
  <c r="J109" i="15" s="1"/>
  <c r="K64" i="15"/>
  <c r="K65" i="15" s="1"/>
  <c r="K109" i="15" s="1"/>
  <c r="K86" i="15"/>
  <c r="N86" i="15"/>
  <c r="F288" i="14"/>
  <c r="F286" i="14"/>
  <c r="F284" i="14"/>
  <c r="F106" i="14"/>
  <c r="F104" i="14"/>
  <c r="F102" i="14"/>
  <c r="F193" i="14"/>
  <c r="F195" i="14"/>
  <c r="F197" i="14"/>
  <c r="O60" i="15"/>
  <c r="O61" i="15" s="1"/>
  <c r="O101" i="15" s="1"/>
  <c r="O64" i="15"/>
  <c r="O65" i="15" s="1"/>
  <c r="O109" i="15" s="1"/>
  <c r="L64" i="15"/>
  <c r="L65" i="15" s="1"/>
  <c r="L109" i="15" s="1"/>
  <c r="L60" i="15"/>
  <c r="L61" i="15" s="1"/>
  <c r="L101" i="15" s="1"/>
  <c r="H31" i="15"/>
  <c r="H86" i="15" s="1"/>
  <c r="J2" i="14"/>
  <c r="J27" i="8"/>
  <c r="J2" i="8"/>
  <c r="H46" i="15"/>
  <c r="H100" i="15" s="1"/>
  <c r="J100" i="15"/>
  <c r="O75" i="15"/>
  <c r="O76" i="15" s="1"/>
  <c r="O102" i="15" s="1"/>
  <c r="O87" i="15"/>
  <c r="O88" i="15" s="1"/>
  <c r="O94" i="15" s="1"/>
  <c r="O96" i="15" s="1"/>
  <c r="O136" i="15" s="1"/>
  <c r="O79" i="15"/>
  <c r="O80" i="15" s="1"/>
  <c r="O110" i="15" s="1"/>
  <c r="H85" i="15"/>
  <c r="H45" i="15"/>
  <c r="H49" i="15"/>
  <c r="L75" i="15"/>
  <c r="L76" i="15" s="1"/>
  <c r="L102" i="15" s="1"/>
  <c r="L79" i="15"/>
  <c r="L80" i="15" s="1"/>
  <c r="L110" i="15" s="1"/>
  <c r="L87" i="15"/>
  <c r="L88" i="15" s="1"/>
  <c r="L94" i="15" s="1"/>
  <c r="L96" i="15" s="1"/>
  <c r="L136" i="15" s="1"/>
  <c r="M79" i="15"/>
  <c r="M80" i="15" s="1"/>
  <c r="M110" i="15" s="1"/>
  <c r="M111" i="15" s="1"/>
  <c r="M113" i="15" s="1"/>
  <c r="M75" i="15"/>
  <c r="M76" i="15" s="1"/>
  <c r="M102" i="15" s="1"/>
  <c r="M103" i="15" s="1"/>
  <c r="M105" i="15" s="1"/>
  <c r="M87" i="15"/>
  <c r="M88" i="15" s="1"/>
  <c r="M94" i="15" s="1"/>
  <c r="M96" i="15" s="1"/>
  <c r="M136" i="15" s="1"/>
  <c r="K79" i="15"/>
  <c r="K80" i="15" s="1"/>
  <c r="K110" i="15" s="1"/>
  <c r="K75" i="15"/>
  <c r="K76" i="15" s="1"/>
  <c r="K102" i="15" s="1"/>
  <c r="K103" i="15" s="1"/>
  <c r="K105" i="15" s="1"/>
  <c r="K87" i="15"/>
  <c r="N75" i="15"/>
  <c r="N76" i="15" s="1"/>
  <c r="N102" i="15" s="1"/>
  <c r="N103" i="15" s="1"/>
  <c r="N105" i="15" s="1"/>
  <c r="N87" i="15"/>
  <c r="N79" i="15"/>
  <c r="N80" i="15" s="1"/>
  <c r="N110" i="15" s="1"/>
  <c r="J79" i="15"/>
  <c r="J80" i="15" s="1"/>
  <c r="J75" i="15"/>
  <c r="J76" i="15" s="1"/>
  <c r="J87" i="15"/>
  <c r="J88" i="15" s="1"/>
  <c r="H35" i="15"/>
  <c r="J108" i="15"/>
  <c r="K22" i="8"/>
  <c r="K23" i="8" s="1"/>
  <c r="K77" i="8"/>
  <c r="L6" i="15"/>
  <c r="L15" i="8"/>
  <c r="L16" i="8" s="1"/>
  <c r="L6" i="8"/>
  <c r="L6" i="20"/>
  <c r="L6" i="14"/>
  <c r="M12" i="8"/>
  <c r="J3" i="15"/>
  <c r="J3" i="14"/>
  <c r="J50" i="8"/>
  <c r="J3" i="20"/>
  <c r="J26" i="8"/>
  <c r="J76" i="8"/>
  <c r="J40" i="8"/>
  <c r="J41" i="8" s="1"/>
  <c r="J34" i="8"/>
  <c r="J3" i="8"/>
  <c r="H50" i="15" l="1"/>
  <c r="H108" i="15" s="1"/>
  <c r="O111" i="15"/>
  <c r="O113" i="15" s="1"/>
  <c r="K88" i="15"/>
  <c r="K94" i="15" s="1"/>
  <c r="K96" i="15" s="1"/>
  <c r="K136" i="15" s="1"/>
  <c r="N111" i="15"/>
  <c r="N113" i="15" s="1"/>
  <c r="J28" i="8"/>
  <c r="K111" i="15"/>
  <c r="K113" i="15" s="1"/>
  <c r="O103" i="15"/>
  <c r="O105" i="15" s="1"/>
  <c r="N88" i="15"/>
  <c r="N94" i="15" s="1"/>
  <c r="N96" i="15" s="1"/>
  <c r="N136" i="15" s="1"/>
  <c r="H61" i="15"/>
  <c r="H101" i="15" s="1"/>
  <c r="L111" i="15"/>
  <c r="L113" i="15" s="1"/>
  <c r="L103" i="15"/>
  <c r="L105" i="15" s="1"/>
  <c r="H65" i="15"/>
  <c r="H109" i="15" s="1"/>
  <c r="H60" i="15"/>
  <c r="H64" i="15"/>
  <c r="J94" i="15"/>
  <c r="J96" i="15" s="1"/>
  <c r="M6" i="15"/>
  <c r="M15" i="8"/>
  <c r="M16" i="8" s="1"/>
  <c r="M6" i="8"/>
  <c r="M6" i="20"/>
  <c r="N12" i="8"/>
  <c r="M6" i="14"/>
  <c r="J110" i="15"/>
  <c r="J111" i="15" s="1"/>
  <c r="H80" i="15"/>
  <c r="H110" i="15" s="1"/>
  <c r="H75" i="15"/>
  <c r="H79" i="15"/>
  <c r="H87" i="15"/>
  <c r="J102" i="15"/>
  <c r="J103" i="15" s="1"/>
  <c r="H76" i="15"/>
  <c r="H102" i="15" s="1"/>
  <c r="L22" i="8"/>
  <c r="L77" i="8"/>
  <c r="J36" i="8"/>
  <c r="J35" i="8"/>
  <c r="K2" i="14"/>
  <c r="K2" i="15"/>
  <c r="K2" i="8"/>
  <c r="K24" i="8"/>
  <c r="K27" i="8"/>
  <c r="K2" i="20"/>
  <c r="J51" i="8"/>
  <c r="H88" i="15" l="1"/>
  <c r="H94" i="15" s="1"/>
  <c r="H103" i="15"/>
  <c r="H105" i="15" s="1"/>
  <c r="J105" i="15"/>
  <c r="F106" i="15" s="1"/>
  <c r="J113" i="15"/>
  <c r="F114" i="15" s="1"/>
  <c r="H111" i="15"/>
  <c r="H113" i="15" s="1"/>
  <c r="H96" i="15"/>
  <c r="H136" i="15" s="1"/>
  <c r="J136" i="15"/>
  <c r="J137" i="15" s="1"/>
  <c r="J139" i="15" s="1"/>
  <c r="N6" i="8"/>
  <c r="N6" i="15"/>
  <c r="N6" i="20"/>
  <c r="O12" i="8"/>
  <c r="N6" i="14"/>
  <c r="N15" i="8"/>
  <c r="N16" i="8" s="1"/>
  <c r="M77" i="8"/>
  <c r="M22" i="8"/>
  <c r="K3" i="15"/>
  <c r="K76" i="8"/>
  <c r="K78" i="8" s="1"/>
  <c r="K50" i="8"/>
  <c r="K3" i="14"/>
  <c r="K26" i="8"/>
  <c r="K28" i="8" s="1"/>
  <c r="L23" i="8"/>
  <c r="K3" i="20"/>
  <c r="K40" i="8"/>
  <c r="K41" i="8" s="1"/>
  <c r="K3" i="8"/>
  <c r="K34" i="8"/>
  <c r="J54" i="8"/>
  <c r="J65" i="8"/>
  <c r="K66" i="8" s="1"/>
  <c r="J46" i="8"/>
  <c r="K47" i="8" s="1"/>
  <c r="J13" i="14"/>
  <c r="J58" i="8"/>
  <c r="J60" i="8" s="1"/>
  <c r="N22" i="8" l="1"/>
  <c r="N77" i="8"/>
  <c r="O6" i="15"/>
  <c r="O6" i="20"/>
  <c r="O6" i="8"/>
  <c r="O6" i="14"/>
  <c r="P12" i="8"/>
  <c r="O15" i="8"/>
  <c r="O16" i="8" s="1"/>
  <c r="F120" i="15"/>
  <c r="F116" i="15"/>
  <c r="F117" i="15"/>
  <c r="F124" i="15"/>
  <c r="K36" i="8"/>
  <c r="K35" i="8"/>
  <c r="J4" i="15"/>
  <c r="J4" i="14"/>
  <c r="J4" i="20"/>
  <c r="J4" i="8"/>
  <c r="L2" i="15"/>
  <c r="L2" i="14"/>
  <c r="L2" i="8"/>
  <c r="L24" i="8"/>
  <c r="L27" i="8"/>
  <c r="L2" i="20"/>
  <c r="J210" i="14"/>
  <c r="J211" i="14" s="1"/>
  <c r="J28" i="14"/>
  <c r="J29" i="14" s="1"/>
  <c r="J119" i="14"/>
  <c r="J120" i="14" s="1"/>
  <c r="K53" i="8"/>
  <c r="K55" i="8" s="1"/>
  <c r="K51" i="8"/>
  <c r="K68" i="8"/>
  <c r="K69" i="8" s="1"/>
  <c r="K224" i="14"/>
  <c r="K225" i="14" s="1"/>
  <c r="K227" i="14" s="1"/>
  <c r="K5" i="15"/>
  <c r="K42" i="14"/>
  <c r="K43" i="14" s="1"/>
  <c r="K45" i="14" s="1"/>
  <c r="K133" i="14"/>
  <c r="K134" i="14" s="1"/>
  <c r="K136" i="14" s="1"/>
  <c r="K5" i="14"/>
  <c r="K5" i="8"/>
  <c r="K5" i="20"/>
  <c r="P6" i="8" l="1"/>
  <c r="Q12" i="8"/>
  <c r="P6" i="14"/>
  <c r="P6" i="20"/>
  <c r="P15" i="8"/>
  <c r="P16" i="8" s="1"/>
  <c r="F118" i="15"/>
  <c r="O22" i="8"/>
  <c r="O77" i="8"/>
  <c r="K131" i="15"/>
  <c r="K59" i="8"/>
  <c r="J31" i="14"/>
  <c r="J46" i="14"/>
  <c r="J47" i="14" s="1"/>
  <c r="K13" i="14"/>
  <c r="K46" i="8"/>
  <c r="L47" i="8" s="1"/>
  <c r="K58" i="8"/>
  <c r="J213" i="14"/>
  <c r="J228" i="14"/>
  <c r="J229" i="14" s="1"/>
  <c r="K54" i="8"/>
  <c r="K65" i="8"/>
  <c r="L66" i="8" s="1"/>
  <c r="L3" i="15"/>
  <c r="L40" i="8"/>
  <c r="L41" i="8" s="1"/>
  <c r="L50" i="8"/>
  <c r="L3" i="14"/>
  <c r="L26" i="8"/>
  <c r="L28" i="8" s="1"/>
  <c r="M23" i="8"/>
  <c r="L34" i="8"/>
  <c r="L3" i="20"/>
  <c r="L3" i="8"/>
  <c r="L76" i="8"/>
  <c r="L78" i="8" s="1"/>
  <c r="J137" i="14"/>
  <c r="J138" i="14" s="1"/>
  <c r="J122" i="14"/>
  <c r="K60" i="8" l="1"/>
  <c r="K4" i="14" s="1"/>
  <c r="P22" i="8"/>
  <c r="P77" i="8"/>
  <c r="Q15" i="8"/>
  <c r="Q16" i="8" s="1"/>
  <c r="Q6" i="8"/>
  <c r="R12" i="8"/>
  <c r="Q6" i="14"/>
  <c r="Q6" i="20"/>
  <c r="F121" i="15"/>
  <c r="F122" i="15" s="1"/>
  <c r="F145" i="15" s="1"/>
  <c r="F125" i="15"/>
  <c r="F126" i="15" s="1"/>
  <c r="F149" i="15" s="1"/>
  <c r="J140" i="14"/>
  <c r="L68" i="8"/>
  <c r="L69" i="8" s="1"/>
  <c r="J49" i="14"/>
  <c r="M2" i="15"/>
  <c r="M2" i="14"/>
  <c r="M24" i="8"/>
  <c r="M2" i="8"/>
  <c r="M2" i="20"/>
  <c r="M27" i="8"/>
  <c r="L5" i="15"/>
  <c r="L224" i="14"/>
  <c r="L225" i="14" s="1"/>
  <c r="L227" i="14" s="1"/>
  <c r="L133" i="14"/>
  <c r="L134" i="14" s="1"/>
  <c r="L136" i="14" s="1"/>
  <c r="L5" i="14"/>
  <c r="L42" i="14"/>
  <c r="L43" i="14" s="1"/>
  <c r="L45" i="14" s="1"/>
  <c r="L5" i="20"/>
  <c r="L5" i="8"/>
  <c r="J231" i="14"/>
  <c r="L35" i="8"/>
  <c r="L36" i="8"/>
  <c r="K210" i="14"/>
  <c r="K211" i="14" s="1"/>
  <c r="K119" i="14"/>
  <c r="K120" i="14" s="1"/>
  <c r="K28" i="14"/>
  <c r="K29" i="14" s="1"/>
  <c r="L51" i="8"/>
  <c r="L53" i="8"/>
  <c r="L55" i="8" s="1"/>
  <c r="K4" i="8" l="1"/>
  <c r="K4" i="20"/>
  <c r="K4" i="15"/>
  <c r="R15" i="8"/>
  <c r="R16" i="8" s="1"/>
  <c r="R6" i="8"/>
  <c r="S12" i="8"/>
  <c r="R6" i="14"/>
  <c r="R6" i="20"/>
  <c r="Q22" i="8"/>
  <c r="Q77" i="8"/>
  <c r="L58" i="8"/>
  <c r="K31" i="14"/>
  <c r="K46" i="14"/>
  <c r="K47" i="14" s="1"/>
  <c r="K137" i="14"/>
  <c r="K138" i="14" s="1"/>
  <c r="K122" i="14"/>
  <c r="L131" i="15"/>
  <c r="L59" i="8"/>
  <c r="L13" i="14"/>
  <c r="L46" i="8"/>
  <c r="M47" i="8" s="1"/>
  <c r="M3" i="15"/>
  <c r="M3" i="14"/>
  <c r="M76" i="8"/>
  <c r="M78" i="8" s="1"/>
  <c r="M26" i="8"/>
  <c r="M28" i="8" s="1"/>
  <c r="M3" i="20"/>
  <c r="M40" i="8"/>
  <c r="M41" i="8" s="1"/>
  <c r="M34" i="8"/>
  <c r="M50" i="8"/>
  <c r="M3" i="8"/>
  <c r="N23" i="8"/>
  <c r="K228" i="14"/>
  <c r="K229" i="14" s="1"/>
  <c r="K213" i="14"/>
  <c r="L54" i="8"/>
  <c r="L65" i="8"/>
  <c r="M66" i="8" s="1"/>
  <c r="L60" i="8" l="1"/>
  <c r="L4" i="14" s="1"/>
  <c r="S15" i="8"/>
  <c r="S16" i="8" s="1"/>
  <c r="S6" i="8"/>
  <c r="T12" i="8"/>
  <c r="S6" i="14"/>
  <c r="S6" i="20"/>
  <c r="R77" i="8"/>
  <c r="R22" i="8"/>
  <c r="K231" i="14"/>
  <c r="M53" i="8"/>
  <c r="M55" i="8" s="1"/>
  <c r="K49" i="14"/>
  <c r="M35" i="8"/>
  <c r="M36" i="8"/>
  <c r="L210" i="14"/>
  <c r="L211" i="14" s="1"/>
  <c r="L28" i="14"/>
  <c r="L29" i="14" s="1"/>
  <c r="L119" i="14"/>
  <c r="L120" i="14" s="1"/>
  <c r="N2" i="15"/>
  <c r="N2" i="14"/>
  <c r="N2" i="8"/>
  <c r="N24" i="8"/>
  <c r="N27" i="8"/>
  <c r="N2" i="20"/>
  <c r="K140" i="14"/>
  <c r="M68" i="8"/>
  <c r="M69" i="8" s="1"/>
  <c r="M51" i="8"/>
  <c r="M224" i="14"/>
  <c r="M225" i="14" s="1"/>
  <c r="M227" i="14" s="1"/>
  <c r="M5" i="15"/>
  <c r="M42" i="14"/>
  <c r="M43" i="14" s="1"/>
  <c r="M45" i="14" s="1"/>
  <c r="M133" i="14"/>
  <c r="M134" i="14" s="1"/>
  <c r="M136" i="14" s="1"/>
  <c r="M5" i="14"/>
  <c r="M5" i="20"/>
  <c r="M5" i="8"/>
  <c r="L4" i="20" l="1"/>
  <c r="L4" i="8"/>
  <c r="L4" i="15"/>
  <c r="T15" i="8"/>
  <c r="T16" i="8" s="1"/>
  <c r="T6" i="8"/>
  <c r="T6" i="14"/>
  <c r="U12" i="8"/>
  <c r="T6" i="20"/>
  <c r="S22" i="8"/>
  <c r="S77" i="8"/>
  <c r="N3" i="15"/>
  <c r="N76" i="8"/>
  <c r="N78" i="8" s="1"/>
  <c r="N3" i="14"/>
  <c r="N3" i="8"/>
  <c r="N3" i="20"/>
  <c r="N50" i="8"/>
  <c r="N40" i="8"/>
  <c r="N41" i="8" s="1"/>
  <c r="N34" i="8"/>
  <c r="O23" i="8"/>
  <c r="N26" i="8"/>
  <c r="N28" i="8" s="1"/>
  <c r="M13" i="14"/>
  <c r="M46" i="8"/>
  <c r="N47" i="8" s="1"/>
  <c r="L31" i="14"/>
  <c r="L46" i="14"/>
  <c r="L47" i="14" s="1"/>
  <c r="M58" i="8"/>
  <c r="M131" i="15"/>
  <c r="M59" i="8"/>
  <c r="L228" i="14"/>
  <c r="L229" i="14" s="1"/>
  <c r="L213" i="14"/>
  <c r="M65" i="8"/>
  <c r="N66" i="8" s="1"/>
  <c r="M54" i="8"/>
  <c r="L137" i="14"/>
  <c r="L138" i="14" s="1"/>
  <c r="L122" i="14"/>
  <c r="M60" i="8" l="1"/>
  <c r="U6" i="14"/>
  <c r="U6" i="8"/>
  <c r="V12" i="8"/>
  <c r="U15" i="8"/>
  <c r="U16" i="8" s="1"/>
  <c r="U6" i="20"/>
  <c r="T77" i="8"/>
  <c r="T22" i="8"/>
  <c r="N51" i="8"/>
  <c r="L49" i="14"/>
  <c r="L231" i="14"/>
  <c r="N53" i="8"/>
  <c r="N55" i="8" s="1"/>
  <c r="N224" i="14"/>
  <c r="N225" i="14" s="1"/>
  <c r="N227" i="14" s="1"/>
  <c r="N42" i="14"/>
  <c r="N43" i="14" s="1"/>
  <c r="N45" i="14" s="1"/>
  <c r="N5" i="15"/>
  <c r="N133" i="14"/>
  <c r="N134" i="14" s="1"/>
  <c r="N136" i="14" s="1"/>
  <c r="N5" i="14"/>
  <c r="N5" i="20"/>
  <c r="N5" i="8"/>
  <c r="N68" i="8"/>
  <c r="N69" i="8" s="1"/>
  <c r="O2" i="15"/>
  <c r="O2" i="14"/>
  <c r="O27" i="8"/>
  <c r="O24" i="8"/>
  <c r="O2" i="20"/>
  <c r="O2" i="8"/>
  <c r="N36" i="8"/>
  <c r="N35" i="8"/>
  <c r="L140" i="14"/>
  <c r="M119" i="14"/>
  <c r="M120" i="14" s="1"/>
  <c r="M210" i="14"/>
  <c r="M211" i="14" s="1"/>
  <c r="M28" i="14"/>
  <c r="M29" i="14" s="1"/>
  <c r="V6" i="14" l="1"/>
  <c r="V6" i="8"/>
  <c r="W12" i="8"/>
  <c r="V6" i="20"/>
  <c r="V15" i="8"/>
  <c r="V16" i="8" s="1"/>
  <c r="U77" i="8"/>
  <c r="U22" i="8"/>
  <c r="O3" i="15"/>
  <c r="O3" i="14"/>
  <c r="O76" i="8"/>
  <c r="O78" i="8" s="1"/>
  <c r="O3" i="20"/>
  <c r="O50" i="8"/>
  <c r="O40" i="8"/>
  <c r="O41" i="8" s="1"/>
  <c r="O34" i="8"/>
  <c r="O3" i="8"/>
  <c r="O26" i="8"/>
  <c r="O28" i="8" s="1"/>
  <c r="P23" i="8"/>
  <c r="N13" i="14"/>
  <c r="N46" i="8"/>
  <c r="O47" i="8" s="1"/>
  <c r="M31" i="14"/>
  <c r="M46" i="14"/>
  <c r="M47" i="14" s="1"/>
  <c r="N65" i="8"/>
  <c r="O66" i="8" s="1"/>
  <c r="N54" i="8"/>
  <c r="M228" i="14"/>
  <c r="M229" i="14" s="1"/>
  <c r="M213" i="14"/>
  <c r="N131" i="15"/>
  <c r="N59" i="8"/>
  <c r="M137" i="14"/>
  <c r="M138" i="14" s="1"/>
  <c r="M122" i="14"/>
  <c r="M4" i="15"/>
  <c r="M4" i="14"/>
  <c r="M4" i="8"/>
  <c r="M4" i="20"/>
  <c r="N58" i="8"/>
  <c r="N60" i="8" l="1"/>
  <c r="N4" i="15" s="1"/>
  <c r="V77" i="8"/>
  <c r="V22" i="8"/>
  <c r="W6" i="14"/>
  <c r="W6" i="20"/>
  <c r="W6" i="8"/>
  <c r="X12" i="8"/>
  <c r="W15" i="8"/>
  <c r="W16" i="8" s="1"/>
  <c r="P2" i="14"/>
  <c r="P27" i="8"/>
  <c r="P2" i="20"/>
  <c r="P24" i="8"/>
  <c r="P2" i="8"/>
  <c r="O68" i="8"/>
  <c r="O69" i="8" s="1"/>
  <c r="O36" i="8"/>
  <c r="O58" i="8" s="1"/>
  <c r="O35" i="8"/>
  <c r="O51" i="8"/>
  <c r="M140" i="14"/>
  <c r="O5" i="15"/>
  <c r="O5" i="14"/>
  <c r="O224" i="14"/>
  <c r="O225" i="14" s="1"/>
  <c r="O227" i="14" s="1"/>
  <c r="O133" i="14"/>
  <c r="O134" i="14" s="1"/>
  <c r="O136" i="14" s="1"/>
  <c r="O42" i="14"/>
  <c r="O43" i="14" s="1"/>
  <c r="O45" i="14" s="1"/>
  <c r="O5" i="20"/>
  <c r="O5" i="8"/>
  <c r="M49" i="14"/>
  <c r="O53" i="8"/>
  <c r="O55" i="8" s="1"/>
  <c r="M231" i="14"/>
  <c r="N210" i="14"/>
  <c r="N211" i="14" s="1"/>
  <c r="N28" i="14"/>
  <c r="N29" i="14" s="1"/>
  <c r="N119" i="14"/>
  <c r="N120" i="14" s="1"/>
  <c r="N4" i="20" l="1"/>
  <c r="N4" i="8"/>
  <c r="N4" i="14"/>
  <c r="W77" i="8"/>
  <c r="W22" i="8"/>
  <c r="X6" i="20"/>
  <c r="Y12" i="8"/>
  <c r="X6" i="8"/>
  <c r="X6" i="14"/>
  <c r="X15" i="8"/>
  <c r="X16" i="8" s="1"/>
  <c r="O54" i="8"/>
  <c r="O65" i="8"/>
  <c r="P66" i="8" s="1"/>
  <c r="P68" i="8" s="1"/>
  <c r="P69" i="8" s="1"/>
  <c r="O131" i="15"/>
  <c r="O59" i="8"/>
  <c r="O60" i="8" s="1"/>
  <c r="P3" i="14"/>
  <c r="P50" i="8"/>
  <c r="P40" i="8"/>
  <c r="P41" i="8" s="1"/>
  <c r="P34" i="8"/>
  <c r="P3" i="8"/>
  <c r="P26" i="8"/>
  <c r="P28" i="8" s="1"/>
  <c r="P76" i="8"/>
  <c r="P78" i="8" s="1"/>
  <c r="Q23" i="8"/>
  <c r="P3" i="20"/>
  <c r="N46" i="14"/>
  <c r="N47" i="14" s="1"/>
  <c r="N31" i="14"/>
  <c r="N213" i="14"/>
  <c r="N228" i="14"/>
  <c r="N229" i="14" s="1"/>
  <c r="O13" i="14"/>
  <c r="O46" i="8"/>
  <c r="P47" i="8" s="1"/>
  <c r="P53" i="8" s="1"/>
  <c r="N137" i="14"/>
  <c r="N138" i="14" s="1"/>
  <c r="N122" i="14"/>
  <c r="Y6" i="20" l="1"/>
  <c r="Z12" i="8"/>
  <c r="Y6" i="8"/>
  <c r="Y15" i="8"/>
  <c r="Y16" i="8" s="1"/>
  <c r="Y6" i="14"/>
  <c r="X22" i="8"/>
  <c r="X77" i="8"/>
  <c r="P55" i="8"/>
  <c r="P59" i="8" s="1"/>
  <c r="O4" i="15"/>
  <c r="O4" i="14"/>
  <c r="O4" i="8"/>
  <c r="O4" i="20"/>
  <c r="N158" i="14"/>
  <c r="N62" i="14"/>
  <c r="N133" i="15"/>
  <c r="N135" i="15" s="1"/>
  <c r="N137" i="15" s="1"/>
  <c r="N139" i="15" s="1"/>
  <c r="N153" i="14"/>
  <c r="N67" i="14"/>
  <c r="P51" i="8"/>
  <c r="O158" i="14"/>
  <c r="O133" i="15"/>
  <c r="O135" i="15" s="1"/>
  <c r="O137" i="15" s="1"/>
  <c r="O139" i="15" s="1"/>
  <c r="O153" i="14"/>
  <c r="O67" i="14"/>
  <c r="O62" i="14"/>
  <c r="M158" i="14"/>
  <c r="M153" i="14"/>
  <c r="M133" i="15"/>
  <c r="M135" i="15" s="1"/>
  <c r="M137" i="15" s="1"/>
  <c r="M139" i="15" s="1"/>
  <c r="M67" i="14"/>
  <c r="M62" i="14"/>
  <c r="Q2" i="14"/>
  <c r="Q2" i="20"/>
  <c r="Q27" i="8"/>
  <c r="Q24" i="8"/>
  <c r="Q2" i="8"/>
  <c r="N140" i="14"/>
  <c r="O119" i="14"/>
  <c r="O120" i="14" s="1"/>
  <c r="O210" i="14"/>
  <c r="O211" i="14" s="1"/>
  <c r="O28" i="14"/>
  <c r="O29" i="14" s="1"/>
  <c r="P224" i="14"/>
  <c r="P225" i="14" s="1"/>
  <c r="P227" i="14" s="1"/>
  <c r="P133" i="14"/>
  <c r="P134" i="14" s="1"/>
  <c r="P136" i="14" s="1"/>
  <c r="P5" i="14"/>
  <c r="P42" i="14"/>
  <c r="P43" i="14" s="1"/>
  <c r="P45" i="14" s="1"/>
  <c r="P5" i="8"/>
  <c r="P5" i="20"/>
  <c r="K133" i="15"/>
  <c r="K135" i="15" s="1"/>
  <c r="K137" i="15" s="1"/>
  <c r="K158" i="14"/>
  <c r="K62" i="14"/>
  <c r="K153" i="14"/>
  <c r="K67" i="14"/>
  <c r="L67" i="14"/>
  <c r="L133" i="15"/>
  <c r="L135" i="15" s="1"/>
  <c r="L137" i="15" s="1"/>
  <c r="L139" i="15" s="1"/>
  <c r="L158" i="14"/>
  <c r="L153" i="14"/>
  <c r="L62" i="14"/>
  <c r="N49" i="14"/>
  <c r="N231" i="14"/>
  <c r="P36" i="8"/>
  <c r="P58" i="8" s="1"/>
  <c r="P60" i="8" s="1"/>
  <c r="P35" i="8"/>
  <c r="AA12" i="8" l="1"/>
  <c r="Z6" i="20"/>
  <c r="Z6" i="14"/>
  <c r="Z15" i="8"/>
  <c r="Z16" i="8" s="1"/>
  <c r="Z6" i="8"/>
  <c r="Y77" i="8"/>
  <c r="Y22" i="8"/>
  <c r="P4" i="8"/>
  <c r="P4" i="14"/>
  <c r="P4" i="20"/>
  <c r="P131" i="15"/>
  <c r="P153" i="14"/>
  <c r="P62" i="14"/>
  <c r="P158" i="14"/>
  <c r="P67" i="14"/>
  <c r="K139" i="15"/>
  <c r="F140" i="15" s="1"/>
  <c r="H137" i="15"/>
  <c r="H139" i="15" s="1"/>
  <c r="Q76" i="8"/>
  <c r="Q78" i="8" s="1"/>
  <c r="Q3" i="14"/>
  <c r="Q34" i="8"/>
  <c r="Q50" i="8"/>
  <c r="Q40" i="8"/>
  <c r="Q41" i="8" s="1"/>
  <c r="Q3" i="8"/>
  <c r="Q3" i="20"/>
  <c r="Q26" i="8"/>
  <c r="Q28" i="8" s="1"/>
  <c r="R23" i="8"/>
  <c r="O213" i="14"/>
  <c r="O228" i="14"/>
  <c r="O229" i="14" s="1"/>
  <c r="O231" i="14" s="1"/>
  <c r="P13" i="14"/>
  <c r="P46" i="8"/>
  <c r="Q47" i="8" s="1"/>
  <c r="Q53" i="8" s="1"/>
  <c r="O46" i="14"/>
  <c r="O47" i="14" s="1"/>
  <c r="O49" i="14" s="1"/>
  <c r="O31" i="14"/>
  <c r="O122" i="14"/>
  <c r="O137" i="14"/>
  <c r="O138" i="14" s="1"/>
  <c r="O140" i="14" s="1"/>
  <c r="P65" i="8"/>
  <c r="Q66" i="8" s="1"/>
  <c r="Q68" i="8" s="1"/>
  <c r="Q69" i="8" s="1"/>
  <c r="P54" i="8"/>
  <c r="Z77" i="8" l="1"/>
  <c r="Z22" i="8"/>
  <c r="Q55" i="8"/>
  <c r="Q59" i="8" s="1"/>
  <c r="AA6" i="14"/>
  <c r="AB12" i="8"/>
  <c r="AA6" i="20"/>
  <c r="AA15" i="8"/>
  <c r="AA16" i="8" s="1"/>
  <c r="AA6" i="8"/>
  <c r="R2" i="14"/>
  <c r="R2" i="20"/>
  <c r="R27" i="8"/>
  <c r="R24" i="8"/>
  <c r="R2" i="8"/>
  <c r="P210" i="14"/>
  <c r="P211" i="14" s="1"/>
  <c r="P28" i="14"/>
  <c r="P29" i="14" s="1"/>
  <c r="P119" i="14"/>
  <c r="P120" i="14" s="1"/>
  <c r="Q36" i="8"/>
  <c r="Q58" i="8" s="1"/>
  <c r="Q35" i="8"/>
  <c r="Q224" i="14"/>
  <c r="Q225" i="14" s="1"/>
  <c r="Q227" i="14" s="1"/>
  <c r="Q133" i="14"/>
  <c r="Q134" i="14" s="1"/>
  <c r="Q136" i="14" s="1"/>
  <c r="Q42" i="14"/>
  <c r="Q43" i="14" s="1"/>
  <c r="Q45" i="14" s="1"/>
  <c r="Q5" i="14"/>
  <c r="Q5" i="20"/>
  <c r="Q5" i="8"/>
  <c r="Q51" i="8"/>
  <c r="F144" i="15"/>
  <c r="F146" i="15" s="1"/>
  <c r="F9" i="17" s="1"/>
  <c r="F148" i="15"/>
  <c r="F150" i="15" s="1"/>
  <c r="F17" i="17" s="1"/>
  <c r="Q60" i="8" l="1"/>
  <c r="Q4" i="14" s="1"/>
  <c r="AB6" i="14"/>
  <c r="AC12" i="8"/>
  <c r="AB6" i="20"/>
  <c r="AB15" i="8"/>
  <c r="AB16" i="8" s="1"/>
  <c r="AB6" i="8"/>
  <c r="AA77" i="8"/>
  <c r="AA22" i="8"/>
  <c r="Q65" i="8"/>
  <c r="R66" i="8" s="1"/>
  <c r="R68" i="8" s="1"/>
  <c r="R69" i="8" s="1"/>
  <c r="Q54" i="8"/>
  <c r="R3" i="14"/>
  <c r="R50" i="8"/>
  <c r="R40" i="8"/>
  <c r="R41" i="8" s="1"/>
  <c r="S23" i="8"/>
  <c r="R34" i="8"/>
  <c r="R3" i="8"/>
  <c r="R26" i="8"/>
  <c r="R28" i="8" s="1"/>
  <c r="R76" i="8"/>
  <c r="R78" i="8" s="1"/>
  <c r="R3" i="20"/>
  <c r="P46" i="14"/>
  <c r="P47" i="14" s="1"/>
  <c r="P49" i="14" s="1"/>
  <c r="P31" i="14"/>
  <c r="P228" i="14"/>
  <c r="P229" i="14" s="1"/>
  <c r="P231" i="14" s="1"/>
  <c r="P213" i="14"/>
  <c r="Q13" i="14"/>
  <c r="Q46" i="8"/>
  <c r="R47" i="8" s="1"/>
  <c r="R53" i="8" s="1"/>
  <c r="P137" i="14"/>
  <c r="P138" i="14" s="1"/>
  <c r="P140" i="14" s="1"/>
  <c r="P122" i="14"/>
  <c r="Q131" i="15"/>
  <c r="Q153" i="14"/>
  <c r="Q67" i="14"/>
  <c r="Q62" i="14"/>
  <c r="Q158" i="14"/>
  <c r="Q4" i="20" l="1"/>
  <c r="Q4" i="8"/>
  <c r="AB77" i="8"/>
  <c r="AB22" i="8"/>
  <c r="AC6" i="14"/>
  <c r="AC6" i="20"/>
  <c r="AD12" i="8"/>
  <c r="AC15" i="8"/>
  <c r="AC16" i="8" s="1"/>
  <c r="AC6" i="8"/>
  <c r="R55" i="8"/>
  <c r="R59" i="8" s="1"/>
  <c r="R51" i="8"/>
  <c r="R35" i="8"/>
  <c r="R36" i="8"/>
  <c r="R58" i="8" s="1"/>
  <c r="S2" i="14"/>
  <c r="S2" i="20"/>
  <c r="S2" i="8"/>
  <c r="S27" i="8"/>
  <c r="S24" i="8"/>
  <c r="Q210" i="14"/>
  <c r="Q211" i="14" s="1"/>
  <c r="Q119" i="14"/>
  <c r="Q120" i="14" s="1"/>
  <c r="Q28" i="14"/>
  <c r="Q29" i="14" s="1"/>
  <c r="R133" i="14"/>
  <c r="R134" i="14" s="1"/>
  <c r="R136" i="14" s="1"/>
  <c r="R42" i="14"/>
  <c r="R43" i="14" s="1"/>
  <c r="R45" i="14" s="1"/>
  <c r="R224" i="14"/>
  <c r="R225" i="14" s="1"/>
  <c r="R227" i="14" s="1"/>
  <c r="R5" i="14"/>
  <c r="R5" i="8"/>
  <c r="R5" i="20"/>
  <c r="R60" i="8" l="1"/>
  <c r="R4" i="20" s="1"/>
  <c r="AC22" i="8"/>
  <c r="AC77" i="8"/>
  <c r="AD6" i="14"/>
  <c r="AE12" i="8"/>
  <c r="AD6" i="20"/>
  <c r="AD15" i="8"/>
  <c r="AD16" i="8" s="1"/>
  <c r="AD6" i="8"/>
  <c r="Q213" i="14"/>
  <c r="Q228" i="14"/>
  <c r="Q229" i="14" s="1"/>
  <c r="Q231" i="14" s="1"/>
  <c r="S40" i="8"/>
  <c r="S41" i="8" s="1"/>
  <c r="S50" i="8"/>
  <c r="S34" i="8"/>
  <c r="S3" i="8"/>
  <c r="S26" i="8"/>
  <c r="S28" i="8" s="1"/>
  <c r="T23" i="8"/>
  <c r="S76" i="8"/>
  <c r="S78" i="8" s="1"/>
  <c r="S3" i="14"/>
  <c r="S3" i="20"/>
  <c r="R13" i="14"/>
  <c r="R46" i="8"/>
  <c r="S47" i="8" s="1"/>
  <c r="S53" i="8" s="1"/>
  <c r="R65" i="8"/>
  <c r="S66" i="8" s="1"/>
  <c r="S68" i="8" s="1"/>
  <c r="S69" i="8" s="1"/>
  <c r="R54" i="8"/>
  <c r="R131" i="15"/>
  <c r="R153" i="14"/>
  <c r="R62" i="14"/>
  <c r="R158" i="14"/>
  <c r="R67" i="14"/>
  <c r="Q31" i="14"/>
  <c r="Q46" i="14"/>
  <c r="Q47" i="14" s="1"/>
  <c r="Q49" i="14" s="1"/>
  <c r="Q137" i="14"/>
  <c r="Q138" i="14" s="1"/>
  <c r="Q140" i="14" s="1"/>
  <c r="Q122" i="14"/>
  <c r="R4" i="8" l="1"/>
  <c r="R4" i="14"/>
  <c r="AD22" i="8"/>
  <c r="AD77" i="8"/>
  <c r="AE6" i="20"/>
  <c r="AF12" i="8"/>
  <c r="AE6" i="14"/>
  <c r="AE6" i="8"/>
  <c r="AE15" i="8"/>
  <c r="AE16" i="8" s="1"/>
  <c r="S55" i="8"/>
  <c r="S59" i="8" s="1"/>
  <c r="S36" i="8"/>
  <c r="S58" i="8" s="1"/>
  <c r="S60" i="8" s="1"/>
  <c r="S35" i="8"/>
  <c r="S224" i="14"/>
  <c r="S225" i="14" s="1"/>
  <c r="S227" i="14" s="1"/>
  <c r="S42" i="14"/>
  <c r="S43" i="14" s="1"/>
  <c r="S45" i="14" s="1"/>
  <c r="S133" i="14"/>
  <c r="S134" i="14" s="1"/>
  <c r="S136" i="14" s="1"/>
  <c r="S5" i="14"/>
  <c r="S5" i="8"/>
  <c r="S5" i="20"/>
  <c r="S51" i="8"/>
  <c r="R210" i="14"/>
  <c r="R211" i="14" s="1"/>
  <c r="R119" i="14"/>
  <c r="R120" i="14" s="1"/>
  <c r="R28" i="14"/>
  <c r="R29" i="14" s="1"/>
  <c r="R31" i="14" s="1"/>
  <c r="T2" i="14"/>
  <c r="T2" i="20"/>
  <c r="T27" i="8"/>
  <c r="T24" i="8"/>
  <c r="T2" i="8"/>
  <c r="AE22" i="8" l="1"/>
  <c r="AE77" i="8"/>
  <c r="AF6" i="20"/>
  <c r="AG12" i="8"/>
  <c r="AF15" i="8"/>
  <c r="AF16" i="8" s="1"/>
  <c r="AF6" i="14"/>
  <c r="AF6" i="8"/>
  <c r="T3" i="14"/>
  <c r="T50" i="8"/>
  <c r="T76" i="8"/>
  <c r="T78" i="8" s="1"/>
  <c r="T26" i="8"/>
  <c r="T28" i="8" s="1"/>
  <c r="U23" i="8"/>
  <c r="T3" i="8"/>
  <c r="T3" i="20"/>
  <c r="T40" i="8"/>
  <c r="T41" i="8" s="1"/>
  <c r="T34" i="8"/>
  <c r="R46" i="14"/>
  <c r="R47" i="14" s="1"/>
  <c r="R49" i="14" s="1"/>
  <c r="S153" i="14"/>
  <c r="S131" i="15"/>
  <c r="S158" i="14"/>
  <c r="S62" i="14"/>
  <c r="S67" i="14"/>
  <c r="R122" i="14"/>
  <c r="R137" i="14"/>
  <c r="R138" i="14" s="1"/>
  <c r="R140" i="14" s="1"/>
  <c r="S13" i="14"/>
  <c r="S46" i="8"/>
  <c r="T47" i="8" s="1"/>
  <c r="T53" i="8" s="1"/>
  <c r="R228" i="14"/>
  <c r="R229" i="14" s="1"/>
  <c r="R231" i="14" s="1"/>
  <c r="R213" i="14"/>
  <c r="S4" i="20"/>
  <c r="S4" i="8"/>
  <c r="S4" i="14"/>
  <c r="S65" i="8"/>
  <c r="T66" i="8" s="1"/>
  <c r="T68" i="8" s="1"/>
  <c r="T69" i="8" s="1"/>
  <c r="S54" i="8"/>
  <c r="T55" i="8" l="1"/>
  <c r="T59" i="8" s="1"/>
  <c r="AF22" i="8"/>
  <c r="AF77" i="8"/>
  <c r="AH12" i="8"/>
  <c r="AG15" i="8"/>
  <c r="AG16" i="8" s="1"/>
  <c r="AG6" i="8"/>
  <c r="AG6" i="14"/>
  <c r="AG6" i="20"/>
  <c r="T133" i="14"/>
  <c r="T134" i="14" s="1"/>
  <c r="T136" i="14" s="1"/>
  <c r="T224" i="14"/>
  <c r="T225" i="14" s="1"/>
  <c r="T227" i="14" s="1"/>
  <c r="T5" i="14"/>
  <c r="T42" i="14"/>
  <c r="T43" i="14" s="1"/>
  <c r="T45" i="14" s="1"/>
  <c r="T5" i="8"/>
  <c r="T5" i="20"/>
  <c r="S210" i="14"/>
  <c r="S211" i="14" s="1"/>
  <c r="S28" i="14"/>
  <c r="S29" i="14" s="1"/>
  <c r="S119" i="14"/>
  <c r="S120" i="14" s="1"/>
  <c r="T36" i="8"/>
  <c r="T58" i="8" s="1"/>
  <c r="T35" i="8"/>
  <c r="U27" i="8"/>
  <c r="U24" i="8"/>
  <c r="U2" i="14"/>
  <c r="U2" i="8"/>
  <c r="U2" i="20"/>
  <c r="T51" i="8"/>
  <c r="T60" i="8" l="1"/>
  <c r="T4" i="14" s="1"/>
  <c r="AG77" i="8"/>
  <c r="AG22" i="8"/>
  <c r="AH15" i="8"/>
  <c r="AH16" i="8" s="1"/>
  <c r="AH6" i="8"/>
  <c r="AH6" i="14"/>
  <c r="AI12" i="8"/>
  <c r="AH6" i="20"/>
  <c r="T13" i="14"/>
  <c r="T46" i="8"/>
  <c r="U47" i="8" s="1"/>
  <c r="U53" i="8" s="1"/>
  <c r="T65" i="8"/>
  <c r="U66" i="8" s="1"/>
  <c r="U68" i="8" s="1"/>
  <c r="U69" i="8" s="1"/>
  <c r="T54" i="8"/>
  <c r="S31" i="14"/>
  <c r="S46" i="14"/>
  <c r="S47" i="14" s="1"/>
  <c r="S49" i="14" s="1"/>
  <c r="U76" i="8"/>
  <c r="U78" i="8" s="1"/>
  <c r="U3" i="14"/>
  <c r="U50" i="8"/>
  <c r="V23" i="8"/>
  <c r="U26" i="8"/>
  <c r="U28" i="8" s="1"/>
  <c r="U40" i="8"/>
  <c r="U41" i="8" s="1"/>
  <c r="U34" i="8"/>
  <c r="U3" i="8"/>
  <c r="U3" i="20"/>
  <c r="T131" i="15"/>
  <c r="T67" i="14"/>
  <c r="T158" i="14"/>
  <c r="T153" i="14"/>
  <c r="T62" i="14"/>
  <c r="S228" i="14"/>
  <c r="S229" i="14" s="1"/>
  <c r="S231" i="14" s="1"/>
  <c r="S213" i="14"/>
  <c r="S137" i="14"/>
  <c r="S138" i="14" s="1"/>
  <c r="S140" i="14" s="1"/>
  <c r="S122" i="14"/>
  <c r="T4" i="8" l="1"/>
  <c r="T4" i="20"/>
  <c r="AI15" i="8"/>
  <c r="AI16" i="8" s="1"/>
  <c r="AI6" i="8"/>
  <c r="AI6" i="14"/>
  <c r="AJ12" i="8"/>
  <c r="AI6" i="20"/>
  <c r="AH77" i="8"/>
  <c r="AH22" i="8"/>
  <c r="U224" i="14"/>
  <c r="U225" i="14" s="1"/>
  <c r="U227" i="14" s="1"/>
  <c r="U5" i="14"/>
  <c r="U42" i="14"/>
  <c r="U43" i="14" s="1"/>
  <c r="U45" i="14" s="1"/>
  <c r="U133" i="14"/>
  <c r="U134" i="14" s="1"/>
  <c r="U136" i="14" s="1"/>
  <c r="U5" i="8"/>
  <c r="U5" i="20"/>
  <c r="U55" i="8"/>
  <c r="U59" i="8" s="1"/>
  <c r="U35" i="8"/>
  <c r="U36" i="8"/>
  <c r="U58" i="8" s="1"/>
  <c r="V2" i="14"/>
  <c r="V2" i="8"/>
  <c r="V2" i="20"/>
  <c r="V24" i="8"/>
  <c r="V27" i="8"/>
  <c r="U51" i="8"/>
  <c r="T210" i="14"/>
  <c r="T211" i="14" s="1"/>
  <c r="T28" i="14"/>
  <c r="T29" i="14" s="1"/>
  <c r="T119" i="14"/>
  <c r="T120" i="14" s="1"/>
  <c r="U60" i="8" l="1"/>
  <c r="AK12" i="8"/>
  <c r="AJ6" i="14"/>
  <c r="AJ15" i="8"/>
  <c r="AJ16" i="8" s="1"/>
  <c r="AJ6" i="20"/>
  <c r="AJ6" i="8"/>
  <c r="AI77" i="8"/>
  <c r="AI22" i="8"/>
  <c r="T137" i="14"/>
  <c r="T138" i="14" s="1"/>
  <c r="T140" i="14" s="1"/>
  <c r="T122" i="14"/>
  <c r="T46" i="14"/>
  <c r="T47" i="14" s="1"/>
  <c r="T49" i="14" s="1"/>
  <c r="T31" i="14"/>
  <c r="T213" i="14"/>
  <c r="T228" i="14"/>
  <c r="T229" i="14" s="1"/>
  <c r="T231" i="14" s="1"/>
  <c r="V3" i="14"/>
  <c r="V76" i="8"/>
  <c r="V78" i="8" s="1"/>
  <c r="V3" i="20"/>
  <c r="W23" i="8"/>
  <c r="V26" i="8"/>
  <c r="V28" i="8" s="1"/>
  <c r="V3" i="8"/>
  <c r="V50" i="8"/>
  <c r="V40" i="8"/>
  <c r="V41" i="8" s="1"/>
  <c r="V34" i="8"/>
  <c r="U13" i="14"/>
  <c r="U46" i="8"/>
  <c r="V47" i="8" s="1"/>
  <c r="V53" i="8" s="1"/>
  <c r="U158" i="14"/>
  <c r="U62" i="14"/>
  <c r="U67" i="14"/>
  <c r="U131" i="15"/>
  <c r="U153" i="14"/>
  <c r="U65" i="8"/>
  <c r="V66" i="8" s="1"/>
  <c r="V68" i="8" s="1"/>
  <c r="V69" i="8" s="1"/>
  <c r="U54" i="8"/>
  <c r="V55" i="8" l="1"/>
  <c r="V59" i="8" s="1"/>
  <c r="AJ22" i="8"/>
  <c r="AJ77" i="8"/>
  <c r="AK6" i="20"/>
  <c r="AK6" i="14"/>
  <c r="AK15" i="8"/>
  <c r="AK16" i="8" s="1"/>
  <c r="AK6" i="8"/>
  <c r="AL12" i="8"/>
  <c r="V51" i="8"/>
  <c r="W2" i="14"/>
  <c r="W2" i="8"/>
  <c r="W27" i="8"/>
  <c r="W24" i="8"/>
  <c r="W2" i="20"/>
  <c r="V224" i="14"/>
  <c r="V225" i="14" s="1"/>
  <c r="V227" i="14" s="1"/>
  <c r="V133" i="14"/>
  <c r="V134" i="14" s="1"/>
  <c r="V136" i="14" s="1"/>
  <c r="V5" i="14"/>
  <c r="V42" i="14"/>
  <c r="V43" i="14" s="1"/>
  <c r="V45" i="14" s="1"/>
  <c r="V5" i="8"/>
  <c r="V5" i="20"/>
  <c r="U28" i="14"/>
  <c r="U29" i="14" s="1"/>
  <c r="U119" i="14"/>
  <c r="U120" i="14" s="1"/>
  <c r="U210" i="14"/>
  <c r="U211" i="14" s="1"/>
  <c r="V35" i="8"/>
  <c r="V36" i="8"/>
  <c r="V58" i="8" s="1"/>
  <c r="V60" i="8" s="1"/>
  <c r="U4" i="14"/>
  <c r="U4" i="20"/>
  <c r="U4" i="8"/>
  <c r="AK22" i="8" l="1"/>
  <c r="AK77" i="8"/>
  <c r="AL15" i="8"/>
  <c r="AL16" i="8" s="1"/>
  <c r="AL6" i="20"/>
  <c r="AL6" i="14"/>
  <c r="AL6" i="8"/>
  <c r="AM12" i="8"/>
  <c r="V4" i="20"/>
  <c r="V4" i="8"/>
  <c r="V4" i="14"/>
  <c r="U228" i="14"/>
  <c r="U229" i="14" s="1"/>
  <c r="U231" i="14" s="1"/>
  <c r="U213" i="14"/>
  <c r="U122" i="14"/>
  <c r="U137" i="14"/>
  <c r="U138" i="14" s="1"/>
  <c r="U140" i="14" s="1"/>
  <c r="V67" i="14"/>
  <c r="V153" i="14"/>
  <c r="V62" i="14"/>
  <c r="V131" i="15"/>
  <c r="V158" i="14"/>
  <c r="V46" i="8"/>
  <c r="W47" i="8" s="1"/>
  <c r="W53" i="8" s="1"/>
  <c r="V13" i="14"/>
  <c r="W3" i="14"/>
  <c r="W50" i="8"/>
  <c r="W76" i="8"/>
  <c r="W78" i="8" s="1"/>
  <c r="X23" i="8"/>
  <c r="W26" i="8"/>
  <c r="W28" i="8" s="1"/>
  <c r="W3" i="20"/>
  <c r="W3" i="8"/>
  <c r="W40" i="8"/>
  <c r="W41" i="8" s="1"/>
  <c r="W34" i="8"/>
  <c r="U46" i="14"/>
  <c r="U47" i="14" s="1"/>
  <c r="U49" i="14" s="1"/>
  <c r="U31" i="14"/>
  <c r="V65" i="8"/>
  <c r="W66" i="8" s="1"/>
  <c r="W68" i="8" s="1"/>
  <c r="W69" i="8" s="1"/>
  <c r="V54" i="8"/>
  <c r="AM15" i="8" l="1"/>
  <c r="AM16" i="8" s="1"/>
  <c r="AM6" i="8"/>
  <c r="AM6" i="14"/>
  <c r="AM6" i="20"/>
  <c r="AN12" i="8"/>
  <c r="AL22" i="8"/>
  <c r="AL77" i="8"/>
  <c r="X2" i="14"/>
  <c r="X2" i="8"/>
  <c r="X24" i="8"/>
  <c r="X27" i="8"/>
  <c r="X2" i="20"/>
  <c r="V119" i="14"/>
  <c r="V120" i="14" s="1"/>
  <c r="V210" i="14"/>
  <c r="V211" i="14" s="1"/>
  <c r="V28" i="14"/>
  <c r="V29" i="14" s="1"/>
  <c r="W55" i="8"/>
  <c r="W59" i="8" s="1"/>
  <c r="W51" i="8"/>
  <c r="W35" i="8"/>
  <c r="W36" i="8"/>
  <c r="W58" i="8" s="1"/>
  <c r="W224" i="14"/>
  <c r="W225" i="14" s="1"/>
  <c r="W227" i="14" s="1"/>
  <c r="W133" i="14"/>
  <c r="W134" i="14" s="1"/>
  <c r="W136" i="14" s="1"/>
  <c r="W42" i="14"/>
  <c r="W43" i="14" s="1"/>
  <c r="W45" i="14" s="1"/>
  <c r="W5" i="14"/>
  <c r="W5" i="8"/>
  <c r="W5" i="20"/>
  <c r="W60" i="8" l="1"/>
  <c r="AN15" i="8"/>
  <c r="AN16" i="8" s="1"/>
  <c r="AN6" i="8"/>
  <c r="AN6" i="14"/>
  <c r="AN6" i="20"/>
  <c r="AO12" i="8"/>
  <c r="AM22" i="8"/>
  <c r="AM77" i="8"/>
  <c r="V46" i="14"/>
  <c r="V47" i="14" s="1"/>
  <c r="V49" i="14" s="1"/>
  <c r="V31" i="14"/>
  <c r="V122" i="14"/>
  <c r="V137" i="14"/>
  <c r="V138" i="14" s="1"/>
  <c r="V140" i="14" s="1"/>
  <c r="X3" i="14"/>
  <c r="X40" i="8"/>
  <c r="X41" i="8" s="1"/>
  <c r="X50" i="8"/>
  <c r="X76" i="8"/>
  <c r="X78" i="8" s="1"/>
  <c r="Y23" i="8"/>
  <c r="X26" i="8"/>
  <c r="X28" i="8" s="1"/>
  <c r="X3" i="20"/>
  <c r="X34" i="8"/>
  <c r="X3" i="8"/>
  <c r="W153" i="14"/>
  <c r="W158" i="14"/>
  <c r="W131" i="15"/>
  <c r="W67" i="14"/>
  <c r="W62" i="14"/>
  <c r="W13" i="14"/>
  <c r="W46" i="8"/>
  <c r="X47" i="8" s="1"/>
  <c r="X53" i="8" s="1"/>
  <c r="V213" i="14"/>
  <c r="V228" i="14"/>
  <c r="V229" i="14" s="1"/>
  <c r="V231" i="14" s="1"/>
  <c r="W54" i="8"/>
  <c r="W65" i="8"/>
  <c r="X66" i="8" s="1"/>
  <c r="X68" i="8" s="1"/>
  <c r="X69" i="8" s="1"/>
  <c r="AO15" i="8" l="1"/>
  <c r="AO16" i="8" s="1"/>
  <c r="AO6" i="8"/>
  <c r="AO6" i="20"/>
  <c r="AO6" i="14"/>
  <c r="AP12" i="8"/>
  <c r="AN77" i="8"/>
  <c r="AN22" i="8"/>
  <c r="X224" i="14"/>
  <c r="X225" i="14" s="1"/>
  <c r="X227" i="14" s="1"/>
  <c r="X133" i="14"/>
  <c r="X134" i="14" s="1"/>
  <c r="X136" i="14" s="1"/>
  <c r="X5" i="14"/>
  <c r="X42" i="14"/>
  <c r="X43" i="14" s="1"/>
  <c r="X45" i="14" s="1"/>
  <c r="X5" i="20"/>
  <c r="X5" i="8"/>
  <c r="X51" i="8"/>
  <c r="Y2" i="14"/>
  <c r="Y27" i="8"/>
  <c r="Y2" i="20"/>
  <c r="Y24" i="8"/>
  <c r="Y2" i="8"/>
  <c r="X35" i="8"/>
  <c r="X36" i="8"/>
  <c r="X58" i="8" s="1"/>
  <c r="W4" i="14"/>
  <c r="W4" i="8"/>
  <c r="W4" i="20"/>
  <c r="X55" i="8"/>
  <c r="X59" i="8" s="1"/>
  <c r="W119" i="14"/>
  <c r="W120" i="14" s="1"/>
  <c r="W210" i="14"/>
  <c r="W211" i="14" s="1"/>
  <c r="W28" i="14"/>
  <c r="W29" i="14" s="1"/>
  <c r="X60" i="8" l="1"/>
  <c r="AP15" i="8"/>
  <c r="AP16" i="8" s="1"/>
  <c r="AP6" i="8"/>
  <c r="AP6" i="14"/>
  <c r="AP6" i="20"/>
  <c r="AQ12" i="8"/>
  <c r="AO22" i="8"/>
  <c r="AO77" i="8"/>
  <c r="X13" i="14"/>
  <c r="X46" i="8"/>
  <c r="Y47" i="8" s="1"/>
  <c r="Y53" i="8" s="1"/>
  <c r="X131" i="15"/>
  <c r="X67" i="14"/>
  <c r="X153" i="14"/>
  <c r="X158" i="14"/>
  <c r="X62" i="14"/>
  <c r="W122" i="14"/>
  <c r="W137" i="14"/>
  <c r="W138" i="14" s="1"/>
  <c r="W140" i="14" s="1"/>
  <c r="Y3" i="14"/>
  <c r="Y76" i="8"/>
  <c r="Y78" i="8" s="1"/>
  <c r="Y26" i="8"/>
  <c r="Y28" i="8" s="1"/>
  <c r="Y50" i="8"/>
  <c r="Y3" i="20"/>
  <c r="Y34" i="8"/>
  <c r="Y40" i="8"/>
  <c r="Y41" i="8" s="1"/>
  <c r="Z23" i="8"/>
  <c r="Y3" i="8"/>
  <c r="W228" i="14"/>
  <c r="W229" i="14" s="1"/>
  <c r="W231" i="14" s="1"/>
  <c r="W213" i="14"/>
  <c r="X54" i="8"/>
  <c r="X65" i="8"/>
  <c r="Y66" i="8" s="1"/>
  <c r="Y68" i="8" s="1"/>
  <c r="Y69" i="8" s="1"/>
  <c r="W46" i="14"/>
  <c r="W47" i="14" s="1"/>
  <c r="W49" i="14" s="1"/>
  <c r="W31" i="14"/>
  <c r="AQ6" i="14" l="1"/>
  <c r="AQ15" i="8"/>
  <c r="AQ16" i="8" s="1"/>
  <c r="AQ6" i="8"/>
  <c r="AR12" i="8"/>
  <c r="AQ6" i="20"/>
  <c r="AP77" i="8"/>
  <c r="AP22" i="8"/>
  <c r="X4" i="8"/>
  <c r="X4" i="14"/>
  <c r="X4" i="20"/>
  <c r="Z2" i="14"/>
  <c r="Z2" i="8"/>
  <c r="Z27" i="8"/>
  <c r="Z2" i="20"/>
  <c r="Z24" i="8"/>
  <c r="Y51" i="8"/>
  <c r="Y224" i="14"/>
  <c r="Y225" i="14" s="1"/>
  <c r="Y227" i="14" s="1"/>
  <c r="Y42" i="14"/>
  <c r="Y43" i="14" s="1"/>
  <c r="Y45" i="14" s="1"/>
  <c r="Y133" i="14"/>
  <c r="Y134" i="14" s="1"/>
  <c r="Y136" i="14" s="1"/>
  <c r="Y5" i="20"/>
  <c r="Y5" i="8"/>
  <c r="Y5" i="14"/>
  <c r="Y55" i="8"/>
  <c r="Y59" i="8" s="1"/>
  <c r="Y36" i="8"/>
  <c r="Y58" i="8" s="1"/>
  <c r="Y35" i="8"/>
  <c r="X210" i="14"/>
  <c r="X211" i="14" s="1"/>
  <c r="X119" i="14"/>
  <c r="X120" i="14" s="1"/>
  <c r="X28" i="14"/>
  <c r="X29" i="14" s="1"/>
  <c r="Y60" i="8" l="1"/>
  <c r="Y4" i="20" s="1"/>
  <c r="AQ77" i="8"/>
  <c r="AQ22" i="8"/>
  <c r="AR6" i="14"/>
  <c r="AR15" i="8"/>
  <c r="AR16" i="8" s="1"/>
  <c r="AR6" i="8"/>
  <c r="AS12" i="8"/>
  <c r="AR6" i="20"/>
  <c r="X228" i="14"/>
  <c r="X229" i="14" s="1"/>
  <c r="X231" i="14" s="1"/>
  <c r="X213" i="14"/>
  <c r="Y13" i="14"/>
  <c r="Y46" i="8"/>
  <c r="Z47" i="8" s="1"/>
  <c r="Z53" i="8" s="1"/>
  <c r="Z76" i="8"/>
  <c r="Z78" i="8" s="1"/>
  <c r="Z3" i="14"/>
  <c r="Z26" i="8"/>
  <c r="Z28" i="8" s="1"/>
  <c r="Z34" i="8"/>
  <c r="Z40" i="8"/>
  <c r="Z41" i="8" s="1"/>
  <c r="Z3" i="20"/>
  <c r="Z3" i="8"/>
  <c r="Z50" i="8"/>
  <c r="AA23" i="8"/>
  <c r="X137" i="14"/>
  <c r="X138" i="14" s="1"/>
  <c r="X140" i="14" s="1"/>
  <c r="X122" i="14"/>
  <c r="Y131" i="15"/>
  <c r="Y158" i="14"/>
  <c r="Y153" i="14"/>
  <c r="Y67" i="14"/>
  <c r="Y62" i="14"/>
  <c r="Y54" i="8"/>
  <c r="Y65" i="8"/>
  <c r="Z66" i="8" s="1"/>
  <c r="Z68" i="8" s="1"/>
  <c r="Z69" i="8" s="1"/>
  <c r="X46" i="14"/>
  <c r="X47" i="14" s="1"/>
  <c r="X49" i="14" s="1"/>
  <c r="X31" i="14"/>
  <c r="Z55" i="8" l="1"/>
  <c r="Z59" i="8" s="1"/>
  <c r="Y4" i="8"/>
  <c r="Y4" i="14"/>
  <c r="AS6" i="14"/>
  <c r="AS6" i="20"/>
  <c r="AT12" i="8"/>
  <c r="AS6" i="8"/>
  <c r="AS15" i="8"/>
  <c r="AS16" i="8" s="1"/>
  <c r="AR77" i="8"/>
  <c r="AR22" i="8"/>
  <c r="Z35" i="8"/>
  <c r="Z36" i="8"/>
  <c r="Z58" i="8" s="1"/>
  <c r="Z42" i="14"/>
  <c r="Z43" i="14" s="1"/>
  <c r="Z45" i="14" s="1"/>
  <c r="Z224" i="14"/>
  <c r="Z225" i="14" s="1"/>
  <c r="Z227" i="14" s="1"/>
  <c r="Z133" i="14"/>
  <c r="Z134" i="14" s="1"/>
  <c r="Z136" i="14" s="1"/>
  <c r="Z5" i="14"/>
  <c r="Z5" i="20"/>
  <c r="Z5" i="8"/>
  <c r="Y119" i="14"/>
  <c r="Y120" i="14" s="1"/>
  <c r="Y28" i="14"/>
  <c r="Y29" i="14" s="1"/>
  <c r="Y210" i="14"/>
  <c r="Y211" i="14" s="1"/>
  <c r="AA2" i="14"/>
  <c r="AA27" i="8"/>
  <c r="AA2" i="20"/>
  <c r="AA24" i="8"/>
  <c r="AA2" i="8"/>
  <c r="Z51" i="8"/>
  <c r="Z60" i="8" l="1"/>
  <c r="Z4" i="14" s="1"/>
  <c r="AS77" i="8"/>
  <c r="AS22" i="8"/>
  <c r="AT6" i="20"/>
  <c r="AU12" i="8"/>
  <c r="AT6" i="8"/>
  <c r="AT6" i="14"/>
  <c r="AT15" i="8"/>
  <c r="AT16" i="8" s="1"/>
  <c r="Y122" i="14"/>
  <c r="Y137" i="14"/>
  <c r="Y138" i="14" s="1"/>
  <c r="Y140" i="14" s="1"/>
  <c r="AA3" i="14"/>
  <c r="AA76" i="8"/>
  <c r="AA78" i="8" s="1"/>
  <c r="AA3" i="20"/>
  <c r="AA40" i="8"/>
  <c r="AA41" i="8" s="1"/>
  <c r="AA34" i="8"/>
  <c r="AA3" i="8"/>
  <c r="AA26" i="8"/>
  <c r="AA28" i="8" s="1"/>
  <c r="AA50" i="8"/>
  <c r="AB23" i="8"/>
  <c r="Z131" i="15"/>
  <c r="Z158" i="14"/>
  <c r="Z62" i="14"/>
  <c r="Z153" i="14"/>
  <c r="Z67" i="14"/>
  <c r="Y31" i="14"/>
  <c r="Y46" i="14"/>
  <c r="Y47" i="14" s="1"/>
  <c r="Y49" i="14" s="1"/>
  <c r="Z65" i="8"/>
  <c r="AA66" i="8" s="1"/>
  <c r="AA68" i="8" s="1"/>
  <c r="AA69" i="8" s="1"/>
  <c r="Z54" i="8"/>
  <c r="Z4" i="8"/>
  <c r="Z4" i="20"/>
  <c r="Y228" i="14"/>
  <c r="Y229" i="14" s="1"/>
  <c r="Y231" i="14" s="1"/>
  <c r="Y213" i="14"/>
  <c r="Z13" i="14"/>
  <c r="Z46" i="8"/>
  <c r="AA47" i="8" s="1"/>
  <c r="AA53" i="8" s="1"/>
  <c r="AA55" i="8" l="1"/>
  <c r="AA59" i="8" s="1"/>
  <c r="AT22" i="8"/>
  <c r="AT77" i="8"/>
  <c r="AU6" i="20"/>
  <c r="AV12" i="8"/>
  <c r="AU6" i="8"/>
  <c r="AU6" i="14"/>
  <c r="AU15" i="8"/>
  <c r="AU16" i="8" s="1"/>
  <c r="AB27" i="8"/>
  <c r="AB2" i="14"/>
  <c r="AB24" i="8"/>
  <c r="AB2" i="20"/>
  <c r="AB2" i="8"/>
  <c r="AA51" i="8"/>
  <c r="Z210" i="14"/>
  <c r="Z211" i="14" s="1"/>
  <c r="Z28" i="14"/>
  <c r="Z29" i="14" s="1"/>
  <c r="Z119" i="14"/>
  <c r="Z120" i="14" s="1"/>
  <c r="AA36" i="8"/>
  <c r="AA58" i="8" s="1"/>
  <c r="AA35" i="8"/>
  <c r="AA224" i="14"/>
  <c r="AA225" i="14" s="1"/>
  <c r="AA227" i="14" s="1"/>
  <c r="AA5" i="14"/>
  <c r="AA133" i="14"/>
  <c r="AA134" i="14" s="1"/>
  <c r="AA136" i="14" s="1"/>
  <c r="AA42" i="14"/>
  <c r="AA43" i="14" s="1"/>
  <c r="AA45" i="14" s="1"/>
  <c r="AA5" i="20"/>
  <c r="AA5" i="8"/>
  <c r="AA60" i="8" l="1"/>
  <c r="AA4" i="14" s="1"/>
  <c r="AW12" i="8"/>
  <c r="AV6" i="14"/>
  <c r="AV15" i="8"/>
  <c r="AV16" i="8" s="1"/>
  <c r="AV6" i="20"/>
  <c r="AV6" i="8"/>
  <c r="AU22" i="8"/>
  <c r="AU77" i="8"/>
  <c r="Z137" i="14"/>
  <c r="Z138" i="14" s="1"/>
  <c r="Z140" i="14" s="1"/>
  <c r="Z122" i="14"/>
  <c r="AA54" i="8"/>
  <c r="AA65" i="8"/>
  <c r="AB66" i="8" s="1"/>
  <c r="AB68" i="8" s="1"/>
  <c r="AB69" i="8" s="1"/>
  <c r="Z213" i="14"/>
  <c r="Z228" i="14"/>
  <c r="Z229" i="14" s="1"/>
  <c r="Z231" i="14" s="1"/>
  <c r="AA158" i="14"/>
  <c r="AA153" i="14"/>
  <c r="AA131" i="15"/>
  <c r="AA62" i="14"/>
  <c r="AA67" i="14"/>
  <c r="AB76" i="8"/>
  <c r="AB78" i="8" s="1"/>
  <c r="AB3" i="14"/>
  <c r="AB34" i="8"/>
  <c r="AB3" i="8"/>
  <c r="AB40" i="8"/>
  <c r="AB41" i="8" s="1"/>
  <c r="AB26" i="8"/>
  <c r="AB28" i="8" s="1"/>
  <c r="AB50" i="8"/>
  <c r="AC23" i="8"/>
  <c r="AB3" i="20"/>
  <c r="Z31" i="14"/>
  <c r="Z46" i="14"/>
  <c r="Z47" i="14" s="1"/>
  <c r="Z49" i="14" s="1"/>
  <c r="AA13" i="14"/>
  <c r="AA46" i="8"/>
  <c r="AB47" i="8" s="1"/>
  <c r="AB53" i="8" s="1"/>
  <c r="AA4" i="8"/>
  <c r="AA4" i="20"/>
  <c r="AB55" i="8" l="1"/>
  <c r="AB59" i="8" s="1"/>
  <c r="AV77" i="8"/>
  <c r="AV22" i="8"/>
  <c r="AW6" i="14"/>
  <c r="AW6" i="8"/>
  <c r="AX12" i="8"/>
  <c r="AW15" i="8"/>
  <c r="AW16" i="8" s="1"/>
  <c r="AW6" i="20"/>
  <c r="AC2" i="14"/>
  <c r="AC27" i="8"/>
  <c r="AC2" i="20"/>
  <c r="AC24" i="8"/>
  <c r="AC2" i="8"/>
  <c r="AB51" i="8"/>
  <c r="AB36" i="8"/>
  <c r="AB58" i="8" s="1"/>
  <c r="AB35" i="8"/>
  <c r="AA119" i="14"/>
  <c r="AA120" i="14" s="1"/>
  <c r="AA210" i="14"/>
  <c r="AA211" i="14" s="1"/>
  <c r="AA28" i="14"/>
  <c r="AA29" i="14" s="1"/>
  <c r="AB224" i="14"/>
  <c r="AB225" i="14" s="1"/>
  <c r="AB227" i="14" s="1"/>
  <c r="AB133" i="14"/>
  <c r="AB134" i="14" s="1"/>
  <c r="AB136" i="14" s="1"/>
  <c r="AB5" i="14"/>
  <c r="AB42" i="14"/>
  <c r="AB43" i="14" s="1"/>
  <c r="AB45" i="14" s="1"/>
  <c r="AB5" i="20"/>
  <c r="AB5" i="8"/>
  <c r="AB60" i="8" l="1"/>
  <c r="AB4" i="14" s="1"/>
  <c r="AW22" i="8"/>
  <c r="AW77" i="8"/>
  <c r="AX6" i="14"/>
  <c r="AX6" i="8"/>
  <c r="AY12" i="8"/>
  <c r="AX15" i="8"/>
  <c r="AX16" i="8" s="1"/>
  <c r="AX6" i="20"/>
  <c r="AB13" i="14"/>
  <c r="AB46" i="8"/>
  <c r="AC47" i="8" s="1"/>
  <c r="AC53" i="8" s="1"/>
  <c r="AB65" i="8"/>
  <c r="AC66" i="8" s="1"/>
  <c r="AC68" i="8" s="1"/>
  <c r="AC69" i="8" s="1"/>
  <c r="AB54" i="8"/>
  <c r="AC3" i="14"/>
  <c r="AC34" i="8"/>
  <c r="AC76" i="8"/>
  <c r="AC78" i="8" s="1"/>
  <c r="AC3" i="8"/>
  <c r="AC40" i="8"/>
  <c r="AC41" i="8" s="1"/>
  <c r="AC3" i="20"/>
  <c r="AC26" i="8"/>
  <c r="AC28" i="8" s="1"/>
  <c r="AC50" i="8"/>
  <c r="AD23" i="8"/>
  <c r="AB131" i="15"/>
  <c r="AB158" i="14"/>
  <c r="AB153" i="14"/>
  <c r="AB67" i="14"/>
  <c r="AB62" i="14"/>
  <c r="AA46" i="14"/>
  <c r="AA47" i="14" s="1"/>
  <c r="AA49" i="14" s="1"/>
  <c r="AA31" i="14"/>
  <c r="AA137" i="14"/>
  <c r="AA138" i="14" s="1"/>
  <c r="AA140" i="14" s="1"/>
  <c r="AA122" i="14"/>
  <c r="AA213" i="14"/>
  <c r="AA228" i="14"/>
  <c r="AA229" i="14" s="1"/>
  <c r="AA231" i="14" s="1"/>
  <c r="AB4" i="20" l="1"/>
  <c r="AB4" i="8"/>
  <c r="AX22" i="8"/>
  <c r="AX77" i="8"/>
  <c r="AY6" i="14"/>
  <c r="AY6" i="20"/>
  <c r="AY6" i="8"/>
  <c r="AZ12" i="8"/>
  <c r="AY15" i="8"/>
  <c r="AY16" i="8" s="1"/>
  <c r="AC36" i="8"/>
  <c r="AC58" i="8" s="1"/>
  <c r="AC35" i="8"/>
  <c r="AC224" i="14"/>
  <c r="AC225" i="14" s="1"/>
  <c r="AC227" i="14" s="1"/>
  <c r="AC133" i="14"/>
  <c r="AC134" i="14" s="1"/>
  <c r="AC136" i="14" s="1"/>
  <c r="AC42" i="14"/>
  <c r="AC43" i="14" s="1"/>
  <c r="AC45" i="14" s="1"/>
  <c r="AC5" i="14"/>
  <c r="AC5" i="20"/>
  <c r="AC5" i="8"/>
  <c r="AD2" i="14"/>
  <c r="AD2" i="20"/>
  <c r="AD24" i="8"/>
  <c r="AD27" i="8"/>
  <c r="AD2" i="8"/>
  <c r="AC51" i="8"/>
  <c r="AC55" i="8"/>
  <c r="AC59" i="8" s="1"/>
  <c r="AB210" i="14"/>
  <c r="AB211" i="14" s="1"/>
  <c r="AB28" i="14"/>
  <c r="AB29" i="14" s="1"/>
  <c r="AB119" i="14"/>
  <c r="AB120" i="14" s="1"/>
  <c r="AC60" i="8" l="1"/>
  <c r="AZ6" i="14"/>
  <c r="AZ6" i="20"/>
  <c r="BA12" i="8"/>
  <c r="AZ6" i="8"/>
  <c r="AZ15" i="8"/>
  <c r="AZ16" i="8" s="1"/>
  <c r="AY22" i="8"/>
  <c r="AY77" i="8"/>
  <c r="AC131" i="15"/>
  <c r="AC153" i="14"/>
  <c r="AC158" i="14"/>
  <c r="AC67" i="14"/>
  <c r="AC62" i="14"/>
  <c r="AC65" i="8"/>
  <c r="AD66" i="8" s="1"/>
  <c r="AD68" i="8" s="1"/>
  <c r="AD69" i="8" s="1"/>
  <c r="AC54" i="8"/>
  <c r="AB228" i="14"/>
  <c r="AB229" i="14" s="1"/>
  <c r="AB231" i="14" s="1"/>
  <c r="AB213" i="14"/>
  <c r="AB46" i="14"/>
  <c r="AB47" i="14" s="1"/>
  <c r="AB49" i="14" s="1"/>
  <c r="AB31" i="14"/>
  <c r="AC13" i="14"/>
  <c r="AC46" i="8"/>
  <c r="AD47" i="8" s="1"/>
  <c r="AD53" i="8" s="1"/>
  <c r="AB137" i="14"/>
  <c r="AB138" i="14" s="1"/>
  <c r="AB140" i="14" s="1"/>
  <c r="AB122" i="14"/>
  <c r="AD76" i="8"/>
  <c r="AD78" i="8" s="1"/>
  <c r="AD3" i="8"/>
  <c r="AD50" i="8"/>
  <c r="AD40" i="8"/>
  <c r="AD41" i="8" s="1"/>
  <c r="AD34" i="8"/>
  <c r="AE23" i="8"/>
  <c r="AD3" i="14"/>
  <c r="AD3" i="20"/>
  <c r="AD26" i="8"/>
  <c r="AD28" i="8" s="1"/>
  <c r="AZ22" i="8" l="1"/>
  <c r="AZ77" i="8"/>
  <c r="BB12" i="8"/>
  <c r="BA6" i="20"/>
  <c r="BA6" i="8"/>
  <c r="BA15" i="8"/>
  <c r="BA16" i="8" s="1"/>
  <c r="BA6" i="14"/>
  <c r="AD51" i="8"/>
  <c r="AD55" i="8"/>
  <c r="AD59" i="8" s="1"/>
  <c r="AC210" i="14"/>
  <c r="AC211" i="14" s="1"/>
  <c r="AC119" i="14"/>
  <c r="AC120" i="14" s="1"/>
  <c r="AC28" i="14"/>
  <c r="AC29" i="14" s="1"/>
  <c r="AC4" i="14"/>
  <c r="AC4" i="20"/>
  <c r="AC4" i="8"/>
  <c r="AD133" i="14"/>
  <c r="AD134" i="14" s="1"/>
  <c r="AD136" i="14" s="1"/>
  <c r="AD224" i="14"/>
  <c r="AD225" i="14" s="1"/>
  <c r="AD227" i="14" s="1"/>
  <c r="AD42" i="14"/>
  <c r="AD43" i="14" s="1"/>
  <c r="AD45" i="14" s="1"/>
  <c r="AD5" i="14"/>
  <c r="AD5" i="8"/>
  <c r="AD5" i="20"/>
  <c r="AE2" i="14"/>
  <c r="AE2" i="8"/>
  <c r="AE2" i="20"/>
  <c r="AE24" i="8"/>
  <c r="AE27" i="8"/>
  <c r="AD36" i="8"/>
  <c r="AD58" i="8" s="1"/>
  <c r="AD35" i="8"/>
  <c r="AD60" i="8" l="1"/>
  <c r="AD4" i="14" s="1"/>
  <c r="BA22" i="8"/>
  <c r="BA77" i="8"/>
  <c r="BB6" i="20"/>
  <c r="BC12" i="8"/>
  <c r="BB6" i="8"/>
  <c r="BB15" i="8"/>
  <c r="BB16" i="8" s="1"/>
  <c r="BB6" i="14"/>
  <c r="AC122" i="14"/>
  <c r="AC137" i="14"/>
  <c r="AC138" i="14" s="1"/>
  <c r="AC140" i="14" s="1"/>
  <c r="AC213" i="14"/>
  <c r="AC228" i="14"/>
  <c r="AC229" i="14" s="1"/>
  <c r="AC231" i="14" s="1"/>
  <c r="AC31" i="14"/>
  <c r="AC46" i="14"/>
  <c r="AC47" i="14" s="1"/>
  <c r="AC49" i="14" s="1"/>
  <c r="AD131" i="15"/>
  <c r="AD153" i="14"/>
  <c r="AD158" i="14"/>
  <c r="AD62" i="14"/>
  <c r="AD67" i="14"/>
  <c r="AD65" i="8"/>
  <c r="AE66" i="8" s="1"/>
  <c r="AE68" i="8" s="1"/>
  <c r="AE69" i="8" s="1"/>
  <c r="AD54" i="8"/>
  <c r="AE76" i="8"/>
  <c r="AE78" i="8" s="1"/>
  <c r="AE3" i="14"/>
  <c r="AE50" i="8"/>
  <c r="AE3" i="8"/>
  <c r="AE40" i="8"/>
  <c r="AE41" i="8" s="1"/>
  <c r="AE34" i="8"/>
  <c r="AF23" i="8"/>
  <c r="AE3" i="20"/>
  <c r="AE26" i="8"/>
  <c r="AE28" i="8" s="1"/>
  <c r="AD13" i="14"/>
  <c r="AD46" i="8"/>
  <c r="AE47" i="8" s="1"/>
  <c r="AE53" i="8" s="1"/>
  <c r="AD4" i="8" l="1"/>
  <c r="AD4" i="20"/>
  <c r="AE55" i="8"/>
  <c r="AE59" i="8" s="1"/>
  <c r="BD12" i="8"/>
  <c r="BC6" i="8"/>
  <c r="BC15" i="8"/>
  <c r="BC16" i="8" s="1"/>
  <c r="BC6" i="20"/>
  <c r="BC6" i="14"/>
  <c r="BB22" i="8"/>
  <c r="BB77" i="8"/>
  <c r="AE224" i="14"/>
  <c r="AE225" i="14" s="1"/>
  <c r="AE227" i="14" s="1"/>
  <c r="AE42" i="14"/>
  <c r="AE43" i="14" s="1"/>
  <c r="AE45" i="14" s="1"/>
  <c r="AE133" i="14"/>
  <c r="AE134" i="14" s="1"/>
  <c r="AE136" i="14" s="1"/>
  <c r="AE5" i="14"/>
  <c r="AE5" i="8"/>
  <c r="AE5" i="20"/>
  <c r="AF2" i="14"/>
  <c r="AF2" i="20"/>
  <c r="AF24" i="8"/>
  <c r="AF27" i="8"/>
  <c r="AF2" i="8"/>
  <c r="AD210" i="14"/>
  <c r="AD211" i="14" s="1"/>
  <c r="AD28" i="14"/>
  <c r="AD29" i="14" s="1"/>
  <c r="AD119" i="14"/>
  <c r="AD120" i="14" s="1"/>
  <c r="AE36" i="8"/>
  <c r="AE58" i="8" s="1"/>
  <c r="AE35" i="8"/>
  <c r="AE51" i="8"/>
  <c r="AE60" i="8" l="1"/>
  <c r="AE4" i="14" s="1"/>
  <c r="BC22" i="8"/>
  <c r="BC77" i="8"/>
  <c r="BD15" i="8"/>
  <c r="BD16" i="8" s="1"/>
  <c r="BD6" i="8"/>
  <c r="BE12" i="8"/>
  <c r="BD6" i="20"/>
  <c r="BD6" i="14"/>
  <c r="AF40" i="8"/>
  <c r="AF41" i="8" s="1"/>
  <c r="AF76" i="8"/>
  <c r="AF78" i="8" s="1"/>
  <c r="AF50" i="8"/>
  <c r="AF34" i="8"/>
  <c r="AF26" i="8"/>
  <c r="AF28" i="8" s="1"/>
  <c r="AF3" i="14"/>
  <c r="AG23" i="8"/>
  <c r="AF3" i="20"/>
  <c r="AF3" i="8"/>
  <c r="AE153" i="14"/>
  <c r="AE158" i="14"/>
  <c r="AE131" i="15"/>
  <c r="AE67" i="14"/>
  <c r="AE62" i="14"/>
  <c r="AD137" i="14"/>
  <c r="AD138" i="14" s="1"/>
  <c r="AD140" i="14" s="1"/>
  <c r="AD122" i="14"/>
  <c r="AD31" i="14"/>
  <c r="AD46" i="14"/>
  <c r="AD47" i="14" s="1"/>
  <c r="AD49" i="14" s="1"/>
  <c r="AD228" i="14"/>
  <c r="AD229" i="14" s="1"/>
  <c r="AD231" i="14" s="1"/>
  <c r="AD213" i="14"/>
  <c r="AE65" i="8"/>
  <c r="AF66" i="8" s="1"/>
  <c r="AF68" i="8" s="1"/>
  <c r="AF69" i="8" s="1"/>
  <c r="AE54" i="8"/>
  <c r="AE13" i="14"/>
  <c r="AE46" i="8"/>
  <c r="AF47" i="8" s="1"/>
  <c r="AF53" i="8" s="1"/>
  <c r="AF55" i="8" s="1"/>
  <c r="AF59" i="8" s="1"/>
  <c r="AE4" i="8" l="1"/>
  <c r="AE4" i="20"/>
  <c r="BE15" i="8"/>
  <c r="BE16" i="8" s="1"/>
  <c r="BE6" i="8"/>
  <c r="BF12" i="8"/>
  <c r="BE6" i="14"/>
  <c r="BE6" i="20"/>
  <c r="BD22" i="8"/>
  <c r="BD77" i="8"/>
  <c r="AG24" i="8"/>
  <c r="AG2" i="14"/>
  <c r="AG27" i="8"/>
  <c r="AG2" i="8"/>
  <c r="AG2" i="20"/>
  <c r="AF35" i="8"/>
  <c r="AF36" i="8"/>
  <c r="AF58" i="8" s="1"/>
  <c r="AF60" i="8" s="1"/>
  <c r="AF51" i="8"/>
  <c r="AF133" i="14"/>
  <c r="AF134" i="14" s="1"/>
  <c r="AF136" i="14" s="1"/>
  <c r="AF224" i="14"/>
  <c r="AF225" i="14" s="1"/>
  <c r="AF227" i="14" s="1"/>
  <c r="AF42" i="14"/>
  <c r="AF43" i="14" s="1"/>
  <c r="AF45" i="14" s="1"/>
  <c r="AF5" i="14"/>
  <c r="AF5" i="8"/>
  <c r="AF5" i="20"/>
  <c r="AE210" i="14"/>
  <c r="AE211" i="14" s="1"/>
  <c r="AE119" i="14"/>
  <c r="AE120" i="14" s="1"/>
  <c r="AE28" i="14"/>
  <c r="AE29" i="14" s="1"/>
  <c r="BG12" i="8" l="1"/>
  <c r="BF15" i="8"/>
  <c r="BF16" i="8" s="1"/>
  <c r="BF6" i="14"/>
  <c r="BF6" i="20"/>
  <c r="BF6" i="8"/>
  <c r="BE77" i="8"/>
  <c r="BE22" i="8"/>
  <c r="AF65" i="8"/>
  <c r="AG66" i="8" s="1"/>
  <c r="AG68" i="8" s="1"/>
  <c r="AG69" i="8" s="1"/>
  <c r="AF54" i="8"/>
  <c r="AF13" i="14"/>
  <c r="AF46" i="8"/>
  <c r="AG47" i="8" s="1"/>
  <c r="AG53" i="8" s="1"/>
  <c r="AE137" i="14"/>
  <c r="AE138" i="14" s="1"/>
  <c r="AE140" i="14" s="1"/>
  <c r="AE122" i="14"/>
  <c r="AF4" i="14"/>
  <c r="AF4" i="20"/>
  <c r="AF4" i="8"/>
  <c r="AE31" i="14"/>
  <c r="AE46" i="14"/>
  <c r="AE47" i="14" s="1"/>
  <c r="AE49" i="14" s="1"/>
  <c r="AE228" i="14"/>
  <c r="AE229" i="14" s="1"/>
  <c r="AE231" i="14" s="1"/>
  <c r="AE213" i="14"/>
  <c r="AF131" i="15"/>
  <c r="AF67" i="14"/>
  <c r="AF153" i="14"/>
  <c r="AF158" i="14"/>
  <c r="AF62" i="14"/>
  <c r="AG50" i="8"/>
  <c r="AG40" i="8"/>
  <c r="AG41" i="8" s="1"/>
  <c r="AG76" i="8"/>
  <c r="AG78" i="8" s="1"/>
  <c r="AG26" i="8"/>
  <c r="AG28" i="8" s="1"/>
  <c r="AG3" i="14"/>
  <c r="AH23" i="8"/>
  <c r="AG3" i="8"/>
  <c r="AG3" i="20"/>
  <c r="AG34" i="8"/>
  <c r="AG55" i="8" l="1"/>
  <c r="AG59" i="8" s="1"/>
  <c r="BF22" i="8"/>
  <c r="BF77" i="8"/>
  <c r="BG6" i="14"/>
  <c r="BG6" i="20"/>
  <c r="BG15" i="8"/>
  <c r="BG16" i="8" s="1"/>
  <c r="BH12" i="8"/>
  <c r="BG6" i="8"/>
  <c r="AG51" i="8"/>
  <c r="AH2" i="14"/>
  <c r="AH27" i="8"/>
  <c r="AH2" i="8"/>
  <c r="AH2" i="20"/>
  <c r="AH24" i="8"/>
  <c r="AF210" i="14"/>
  <c r="AF211" i="14" s="1"/>
  <c r="AF119" i="14"/>
  <c r="AF120" i="14" s="1"/>
  <c r="AF28" i="14"/>
  <c r="AF29" i="14" s="1"/>
  <c r="AG36" i="8"/>
  <c r="AG58" i="8" s="1"/>
  <c r="AG60" i="8" s="1"/>
  <c r="AG35" i="8"/>
  <c r="AG224" i="14"/>
  <c r="AG225" i="14" s="1"/>
  <c r="AG227" i="14" s="1"/>
  <c r="AG133" i="14"/>
  <c r="AG134" i="14" s="1"/>
  <c r="AG136" i="14" s="1"/>
  <c r="AG42" i="14"/>
  <c r="AG43" i="14" s="1"/>
  <c r="AG45" i="14" s="1"/>
  <c r="AG5" i="14"/>
  <c r="AG5" i="8"/>
  <c r="AG5" i="20"/>
  <c r="BG22" i="8" l="1"/>
  <c r="BG77" i="8"/>
  <c r="BI12" i="8"/>
  <c r="BH15" i="8"/>
  <c r="BH16" i="8" s="1"/>
  <c r="BH6" i="14"/>
  <c r="BH6" i="20"/>
  <c r="BH6" i="8"/>
  <c r="F13" i="8"/>
  <c r="AG4" i="14"/>
  <c r="AG4" i="20"/>
  <c r="AG4" i="8"/>
  <c r="AF31" i="14"/>
  <c r="AF46" i="14"/>
  <c r="AF47" i="14" s="1"/>
  <c r="AF49" i="14" s="1"/>
  <c r="AF228" i="14"/>
  <c r="AF229" i="14" s="1"/>
  <c r="AF231" i="14" s="1"/>
  <c r="AF213" i="14"/>
  <c r="AH76" i="8"/>
  <c r="AH78" i="8" s="1"/>
  <c r="AH3" i="14"/>
  <c r="AH50" i="8"/>
  <c r="AH3" i="20"/>
  <c r="AI23" i="8"/>
  <c r="AH26" i="8"/>
  <c r="AH28" i="8" s="1"/>
  <c r="AH34" i="8"/>
  <c r="AH40" i="8"/>
  <c r="AH41" i="8" s="1"/>
  <c r="AH3" i="8"/>
  <c r="AG158" i="14"/>
  <c r="AG131" i="15"/>
  <c r="AG67" i="14"/>
  <c r="AG62" i="14"/>
  <c r="AG153" i="14"/>
  <c r="AF137" i="14"/>
  <c r="AF138" i="14" s="1"/>
  <c r="AF140" i="14" s="1"/>
  <c r="AF122" i="14"/>
  <c r="AG65" i="8"/>
  <c r="AH66" i="8" s="1"/>
  <c r="AH68" i="8" s="1"/>
  <c r="AH69" i="8" s="1"/>
  <c r="AG54" i="8"/>
  <c r="AG46" i="8"/>
  <c r="AH47" i="8" s="1"/>
  <c r="AH53" i="8" s="1"/>
  <c r="AG13" i="14"/>
  <c r="AH55" i="8" l="1"/>
  <c r="AH59" i="8" s="1"/>
  <c r="BI15" i="8"/>
  <c r="BI16" i="8" s="1"/>
  <c r="BI6" i="8"/>
  <c r="BI6" i="14"/>
  <c r="BI6" i="20"/>
  <c r="BH22" i="8"/>
  <c r="BH77" i="8"/>
  <c r="H16" i="8"/>
  <c r="AH51" i="8"/>
  <c r="AG210" i="14"/>
  <c r="AG211" i="14" s="1"/>
  <c r="AG28" i="14"/>
  <c r="AG29" i="14" s="1"/>
  <c r="AG119" i="14"/>
  <c r="AG120" i="14" s="1"/>
  <c r="AH36" i="8"/>
  <c r="AH58" i="8" s="1"/>
  <c r="AH60" i="8" s="1"/>
  <c r="AH35" i="8"/>
  <c r="AH224" i="14"/>
  <c r="AH225" i="14" s="1"/>
  <c r="AH227" i="14" s="1"/>
  <c r="AH42" i="14"/>
  <c r="AH43" i="14" s="1"/>
  <c r="AH45" i="14" s="1"/>
  <c r="AH5" i="14"/>
  <c r="AH133" i="14"/>
  <c r="AH134" i="14" s="1"/>
  <c r="AH136" i="14" s="1"/>
  <c r="AH5" i="20"/>
  <c r="AH5" i="8"/>
  <c r="AI2" i="14"/>
  <c r="AI2" i="8"/>
  <c r="AI24" i="8"/>
  <c r="AI27" i="8"/>
  <c r="AI2" i="20"/>
  <c r="H22" i="8" l="1"/>
  <c r="H77" i="8"/>
  <c r="BI22" i="8"/>
  <c r="BI77" i="8"/>
  <c r="AH4" i="14"/>
  <c r="AH4" i="20"/>
  <c r="AH4" i="8"/>
  <c r="AG137" i="14"/>
  <c r="AG138" i="14" s="1"/>
  <c r="AG140" i="14" s="1"/>
  <c r="AG122" i="14"/>
  <c r="AG31" i="14"/>
  <c r="AG46" i="14"/>
  <c r="AG47" i="14" s="1"/>
  <c r="AG49" i="14" s="1"/>
  <c r="AH46" i="8"/>
  <c r="AI47" i="8" s="1"/>
  <c r="AI53" i="8" s="1"/>
  <c r="AH13" i="14"/>
  <c r="AG213" i="14"/>
  <c r="AG228" i="14"/>
  <c r="AG229" i="14" s="1"/>
  <c r="AG231" i="14" s="1"/>
  <c r="AH54" i="8"/>
  <c r="AH65" i="8"/>
  <c r="AI66" i="8" s="1"/>
  <c r="AI68" i="8" s="1"/>
  <c r="AI69" i="8" s="1"/>
  <c r="AI50" i="8"/>
  <c r="AI76" i="8"/>
  <c r="AI78" i="8" s="1"/>
  <c r="AI3" i="14"/>
  <c r="AJ23" i="8"/>
  <c r="AI26" i="8"/>
  <c r="AI28" i="8" s="1"/>
  <c r="AI3" i="20"/>
  <c r="AI40" i="8"/>
  <c r="AI41" i="8" s="1"/>
  <c r="AI34" i="8"/>
  <c r="AI3" i="8"/>
  <c r="AH67" i="14"/>
  <c r="AH131" i="15"/>
  <c r="AH158" i="14"/>
  <c r="AH62" i="14"/>
  <c r="AH153" i="14"/>
  <c r="AI55" i="8" l="1"/>
  <c r="AI59" i="8" s="1"/>
  <c r="AH119" i="14"/>
  <c r="AH120" i="14" s="1"/>
  <c r="AH28" i="14"/>
  <c r="AH29" i="14" s="1"/>
  <c r="AH210" i="14"/>
  <c r="AH211" i="14" s="1"/>
  <c r="AJ2" i="14"/>
  <c r="AJ2" i="8"/>
  <c r="AJ27" i="8"/>
  <c r="AJ2" i="20"/>
  <c r="AJ24" i="8"/>
  <c r="AI224" i="14"/>
  <c r="AI225" i="14" s="1"/>
  <c r="AI227" i="14" s="1"/>
  <c r="AI5" i="14"/>
  <c r="AI42" i="14"/>
  <c r="AI43" i="14" s="1"/>
  <c r="AI45" i="14" s="1"/>
  <c r="AI133" i="14"/>
  <c r="AI134" i="14" s="1"/>
  <c r="AI136" i="14" s="1"/>
  <c r="AI5" i="8"/>
  <c r="AI5" i="20"/>
  <c r="AI51" i="8"/>
  <c r="AI36" i="8"/>
  <c r="AI58" i="8" s="1"/>
  <c r="AI35" i="8"/>
  <c r="AI60" i="8" l="1"/>
  <c r="AI4" i="8" s="1"/>
  <c r="AJ3" i="14"/>
  <c r="AJ40" i="8"/>
  <c r="AJ41" i="8" s="1"/>
  <c r="AJ76" i="8"/>
  <c r="AJ78" i="8" s="1"/>
  <c r="AK23" i="8"/>
  <c r="AJ50" i="8"/>
  <c r="AJ26" i="8"/>
  <c r="AJ28" i="8" s="1"/>
  <c r="AJ3" i="20"/>
  <c r="AJ34" i="8"/>
  <c r="AJ3" i="8"/>
  <c r="AI131" i="15"/>
  <c r="AI62" i="14"/>
  <c r="AI153" i="14"/>
  <c r="AI67" i="14"/>
  <c r="AI158" i="14"/>
  <c r="AI13" i="14"/>
  <c r="AI46" i="8"/>
  <c r="AJ47" i="8" s="1"/>
  <c r="AJ53" i="8" s="1"/>
  <c r="AI65" i="8"/>
  <c r="AJ66" i="8" s="1"/>
  <c r="AJ68" i="8" s="1"/>
  <c r="AJ69" i="8" s="1"/>
  <c r="AI54" i="8"/>
  <c r="AH213" i="14"/>
  <c r="AH228" i="14"/>
  <c r="AH229" i="14" s="1"/>
  <c r="AH231" i="14" s="1"/>
  <c r="AH46" i="14"/>
  <c r="AH47" i="14" s="1"/>
  <c r="AH49" i="14" s="1"/>
  <c r="AH31" i="14"/>
  <c r="AH122" i="14"/>
  <c r="AH137" i="14"/>
  <c r="AH138" i="14" s="1"/>
  <c r="AH140" i="14" s="1"/>
  <c r="AI4" i="20" l="1"/>
  <c r="AI4" i="14"/>
  <c r="AJ55" i="8"/>
  <c r="AJ59" i="8" s="1"/>
  <c r="AI210" i="14"/>
  <c r="AI211" i="14" s="1"/>
  <c r="AI119" i="14"/>
  <c r="AI120" i="14" s="1"/>
  <c r="AI28" i="14"/>
  <c r="AI29" i="14" s="1"/>
  <c r="AJ51" i="8"/>
  <c r="AK2" i="14"/>
  <c r="AK27" i="8"/>
  <c r="AK2" i="8"/>
  <c r="AK24" i="8"/>
  <c r="AK2" i="20"/>
  <c r="AJ224" i="14"/>
  <c r="AJ225" i="14" s="1"/>
  <c r="AJ227" i="14" s="1"/>
  <c r="AJ5" i="14"/>
  <c r="AJ42" i="14"/>
  <c r="AJ43" i="14" s="1"/>
  <c r="AJ45" i="14" s="1"/>
  <c r="AJ133" i="14"/>
  <c r="AJ134" i="14" s="1"/>
  <c r="AJ136" i="14" s="1"/>
  <c r="AJ5" i="20"/>
  <c r="AJ5" i="8"/>
  <c r="AJ35" i="8"/>
  <c r="AJ36" i="8"/>
  <c r="AJ58" i="8" s="1"/>
  <c r="AJ60" i="8" l="1"/>
  <c r="AJ4" i="14" s="1"/>
  <c r="AK3" i="14"/>
  <c r="AK76" i="8"/>
  <c r="AK78" i="8" s="1"/>
  <c r="AK26" i="8"/>
  <c r="AK28" i="8" s="1"/>
  <c r="AK50" i="8"/>
  <c r="AK3" i="20"/>
  <c r="AK34" i="8"/>
  <c r="AL23" i="8"/>
  <c r="AK40" i="8"/>
  <c r="AK41" i="8" s="1"/>
  <c r="AK3" i="8"/>
  <c r="AJ13" i="14"/>
  <c r="AJ46" i="8"/>
  <c r="AK47" i="8" s="1"/>
  <c r="AK53" i="8" s="1"/>
  <c r="AJ131" i="15"/>
  <c r="AJ67" i="14"/>
  <c r="AJ158" i="14"/>
  <c r="AJ62" i="14"/>
  <c r="AJ153" i="14"/>
  <c r="AJ54" i="8"/>
  <c r="AJ65" i="8"/>
  <c r="AK66" i="8" s="1"/>
  <c r="AK68" i="8" s="1"/>
  <c r="AK69" i="8" s="1"/>
  <c r="AI46" i="14"/>
  <c r="AI47" i="14" s="1"/>
  <c r="AI49" i="14" s="1"/>
  <c r="AI31" i="14"/>
  <c r="AI122" i="14"/>
  <c r="AI137" i="14"/>
  <c r="AI138" i="14" s="1"/>
  <c r="AI140" i="14" s="1"/>
  <c r="AI228" i="14"/>
  <c r="AI229" i="14" s="1"/>
  <c r="AI231" i="14" s="1"/>
  <c r="AI213" i="14"/>
  <c r="AJ4" i="20" l="1"/>
  <c r="AJ4" i="8"/>
  <c r="AK55" i="8"/>
  <c r="AK59" i="8" s="1"/>
  <c r="AJ210" i="14"/>
  <c r="AJ211" i="14" s="1"/>
  <c r="AJ28" i="14"/>
  <c r="AJ29" i="14" s="1"/>
  <c r="AJ119" i="14"/>
  <c r="AJ120" i="14" s="1"/>
  <c r="AL2" i="14"/>
  <c r="AL2" i="8"/>
  <c r="AL24" i="8"/>
  <c r="AL27" i="8"/>
  <c r="AL2" i="20"/>
  <c r="AK51" i="8"/>
  <c r="AK36" i="8"/>
  <c r="AK58" i="8" s="1"/>
  <c r="AK35" i="8"/>
  <c r="AK224" i="14"/>
  <c r="AK225" i="14" s="1"/>
  <c r="AK227" i="14" s="1"/>
  <c r="AK133" i="14"/>
  <c r="AK134" i="14" s="1"/>
  <c r="AK136" i="14" s="1"/>
  <c r="AK5" i="14"/>
  <c r="AK42" i="14"/>
  <c r="AK43" i="14" s="1"/>
  <c r="AK45" i="14" s="1"/>
  <c r="AK5" i="20"/>
  <c r="AK5" i="8"/>
  <c r="AK60" i="8" l="1"/>
  <c r="AK4" i="14" s="1"/>
  <c r="AK65" i="8"/>
  <c r="AL66" i="8" s="1"/>
  <c r="AL68" i="8" s="1"/>
  <c r="AL69" i="8" s="1"/>
  <c r="AK54" i="8"/>
  <c r="AL76" i="8"/>
  <c r="AL78" i="8" s="1"/>
  <c r="AL50" i="8"/>
  <c r="AL34" i="8"/>
  <c r="AL26" i="8"/>
  <c r="AL28" i="8" s="1"/>
  <c r="AL3" i="20"/>
  <c r="AL3" i="8"/>
  <c r="AL3" i="14"/>
  <c r="AM23" i="8"/>
  <c r="AL40" i="8"/>
  <c r="AL41" i="8" s="1"/>
  <c r="AK131" i="15"/>
  <c r="AK158" i="14"/>
  <c r="AK153" i="14"/>
  <c r="AK67" i="14"/>
  <c r="AK62" i="14"/>
  <c r="AJ137" i="14"/>
  <c r="AJ138" i="14" s="1"/>
  <c r="AJ140" i="14" s="1"/>
  <c r="AJ122" i="14"/>
  <c r="AK13" i="14"/>
  <c r="AK46" i="8"/>
  <c r="AL47" i="8" s="1"/>
  <c r="AL53" i="8" s="1"/>
  <c r="AJ46" i="14"/>
  <c r="AJ47" i="14" s="1"/>
  <c r="AJ49" i="14" s="1"/>
  <c r="AJ31" i="14"/>
  <c r="AK4" i="8"/>
  <c r="AK4" i="20"/>
  <c r="AJ228" i="14"/>
  <c r="AJ229" i="14" s="1"/>
  <c r="AJ231" i="14" s="1"/>
  <c r="AJ213" i="14"/>
  <c r="AL55" i="8" l="1"/>
  <c r="AL59" i="8" s="1"/>
  <c r="AM2" i="14"/>
  <c r="AM2" i="20"/>
  <c r="AM24" i="8"/>
  <c r="AM2" i="8"/>
  <c r="AM27" i="8"/>
  <c r="AL36" i="8"/>
  <c r="AL58" i="8" s="1"/>
  <c r="AL35" i="8"/>
  <c r="AL51" i="8"/>
  <c r="AL224" i="14"/>
  <c r="AL225" i="14" s="1"/>
  <c r="AL227" i="14" s="1"/>
  <c r="AL42" i="14"/>
  <c r="AL43" i="14" s="1"/>
  <c r="AL45" i="14" s="1"/>
  <c r="AL133" i="14"/>
  <c r="AL134" i="14" s="1"/>
  <c r="AL136" i="14" s="1"/>
  <c r="AL5" i="14"/>
  <c r="AL5" i="20"/>
  <c r="AL5" i="8"/>
  <c r="AK119" i="14"/>
  <c r="AK120" i="14" s="1"/>
  <c r="AK210" i="14"/>
  <c r="AK211" i="14" s="1"/>
  <c r="AK28" i="14"/>
  <c r="AK29" i="14" s="1"/>
  <c r="AL60" i="8" l="1"/>
  <c r="AL4" i="20" s="1"/>
  <c r="AL65" i="8"/>
  <c r="AM66" i="8" s="1"/>
  <c r="AM68" i="8" s="1"/>
  <c r="AM69" i="8" s="1"/>
  <c r="AL54" i="8"/>
  <c r="AK228" i="14"/>
  <c r="AK229" i="14" s="1"/>
  <c r="AK231" i="14" s="1"/>
  <c r="AK213" i="14"/>
  <c r="AM3" i="14"/>
  <c r="AM26" i="8"/>
  <c r="AM28" i="8" s="1"/>
  <c r="AM3" i="20"/>
  <c r="AM34" i="8"/>
  <c r="AM76" i="8"/>
  <c r="AM78" i="8" s="1"/>
  <c r="AM50" i="8"/>
  <c r="AM3" i="8"/>
  <c r="AM40" i="8"/>
  <c r="AM41" i="8" s="1"/>
  <c r="AN23" i="8"/>
  <c r="AL4" i="8"/>
  <c r="AK31" i="14"/>
  <c r="AK46" i="14"/>
  <c r="AK47" i="14" s="1"/>
  <c r="AK49" i="14" s="1"/>
  <c r="AL13" i="14"/>
  <c r="AL46" i="8"/>
  <c r="AM47" i="8" s="1"/>
  <c r="AM53" i="8" s="1"/>
  <c r="AK122" i="14"/>
  <c r="AK137" i="14"/>
  <c r="AK138" i="14" s="1"/>
  <c r="AK140" i="14" s="1"/>
  <c r="AL131" i="15"/>
  <c r="AL158" i="14"/>
  <c r="AL62" i="14"/>
  <c r="AL153" i="14"/>
  <c r="AL67" i="14"/>
  <c r="AL4" i="14" l="1"/>
  <c r="AM55" i="8"/>
  <c r="AM59" i="8" s="1"/>
  <c r="AM51" i="8"/>
  <c r="AM36" i="8"/>
  <c r="AM58" i="8" s="1"/>
  <c r="AM60" i="8" s="1"/>
  <c r="AM35" i="8"/>
  <c r="AL210" i="14"/>
  <c r="AL211" i="14" s="1"/>
  <c r="AL28" i="14"/>
  <c r="AL29" i="14" s="1"/>
  <c r="AL119" i="14"/>
  <c r="AL120" i="14" s="1"/>
  <c r="AM224" i="14"/>
  <c r="AM225" i="14" s="1"/>
  <c r="AM227" i="14" s="1"/>
  <c r="AM133" i="14"/>
  <c r="AM134" i="14" s="1"/>
  <c r="AM136" i="14" s="1"/>
  <c r="AM5" i="14"/>
  <c r="AM42" i="14"/>
  <c r="AM43" i="14" s="1"/>
  <c r="AM45" i="14" s="1"/>
  <c r="AM5" i="20"/>
  <c r="AM5" i="8"/>
  <c r="AN27" i="8"/>
  <c r="AN2" i="14"/>
  <c r="AN24" i="8"/>
  <c r="AN2" i="20"/>
  <c r="AN2" i="8"/>
  <c r="AM158" i="14" l="1"/>
  <c r="AM131" i="15"/>
  <c r="AM153" i="14"/>
  <c r="AM67" i="14"/>
  <c r="AM62" i="14"/>
  <c r="AN76" i="8"/>
  <c r="AN78" i="8" s="1"/>
  <c r="AN3" i="14"/>
  <c r="AN40" i="8"/>
  <c r="AN41" i="8" s="1"/>
  <c r="AN50" i="8"/>
  <c r="AN3" i="8"/>
  <c r="AN34" i="8"/>
  <c r="AN3" i="20"/>
  <c r="AN26" i="8"/>
  <c r="AN28" i="8" s="1"/>
  <c r="AO23" i="8"/>
  <c r="AL213" i="14"/>
  <c r="AL228" i="14"/>
  <c r="AL229" i="14" s="1"/>
  <c r="AL231" i="14" s="1"/>
  <c r="AL31" i="14"/>
  <c r="AL46" i="14"/>
  <c r="AL47" i="14" s="1"/>
  <c r="AL49" i="14" s="1"/>
  <c r="AM13" i="14"/>
  <c r="AM46" i="8"/>
  <c r="AN47" i="8" s="1"/>
  <c r="AN53" i="8" s="1"/>
  <c r="AM4" i="14"/>
  <c r="AM4" i="20"/>
  <c r="AM4" i="8"/>
  <c r="AL137" i="14"/>
  <c r="AL138" i="14" s="1"/>
  <c r="AL140" i="14" s="1"/>
  <c r="AL122" i="14"/>
  <c r="AM54" i="8"/>
  <c r="AM65" i="8"/>
  <c r="AN66" i="8" s="1"/>
  <c r="AN68" i="8" s="1"/>
  <c r="AN69" i="8" s="1"/>
  <c r="AN55" i="8" l="1"/>
  <c r="AN59" i="8" s="1"/>
  <c r="AM119" i="14"/>
  <c r="AM120" i="14" s="1"/>
  <c r="AM210" i="14"/>
  <c r="AM211" i="14" s="1"/>
  <c r="AM28" i="14"/>
  <c r="AM29" i="14" s="1"/>
  <c r="AO2" i="14"/>
  <c r="AO27" i="8"/>
  <c r="AO2" i="20"/>
  <c r="AO24" i="8"/>
  <c r="AO2" i="8"/>
  <c r="AN51" i="8"/>
  <c r="AN133" i="14"/>
  <c r="AN134" i="14" s="1"/>
  <c r="AN136" i="14" s="1"/>
  <c r="AN224" i="14"/>
  <c r="AN225" i="14" s="1"/>
  <c r="AN227" i="14" s="1"/>
  <c r="AN5" i="14"/>
  <c r="AN42" i="14"/>
  <c r="AN43" i="14" s="1"/>
  <c r="AN45" i="14" s="1"/>
  <c r="AN5" i="20"/>
  <c r="AN5" i="8"/>
  <c r="AN36" i="8"/>
  <c r="AN58" i="8" s="1"/>
  <c r="AN60" i="8" s="1"/>
  <c r="AN35" i="8"/>
  <c r="AN54" i="8" l="1"/>
  <c r="AN65" i="8"/>
  <c r="AO66" i="8" s="1"/>
  <c r="AO68" i="8" s="1"/>
  <c r="AO69" i="8" s="1"/>
  <c r="AN4" i="14"/>
  <c r="AN4" i="8"/>
  <c r="AN4" i="20"/>
  <c r="AO3" i="14"/>
  <c r="AO34" i="8"/>
  <c r="AO50" i="8"/>
  <c r="AO3" i="8"/>
  <c r="AO40" i="8"/>
  <c r="AO41" i="8" s="1"/>
  <c r="AO76" i="8"/>
  <c r="AO78" i="8" s="1"/>
  <c r="AO26" i="8"/>
  <c r="AO28" i="8" s="1"/>
  <c r="AO3" i="20"/>
  <c r="AP23" i="8"/>
  <c r="AM46" i="14"/>
  <c r="AM47" i="14" s="1"/>
  <c r="AM49" i="14" s="1"/>
  <c r="AM31" i="14"/>
  <c r="AN131" i="15"/>
  <c r="AN153" i="14"/>
  <c r="AN67" i="14"/>
  <c r="AN158" i="14"/>
  <c r="AN62" i="14"/>
  <c r="AM213" i="14"/>
  <c r="AM228" i="14"/>
  <c r="AM229" i="14" s="1"/>
  <c r="AM231" i="14" s="1"/>
  <c r="AN46" i="8"/>
  <c r="AO47" i="8" s="1"/>
  <c r="AO53" i="8" s="1"/>
  <c r="AN13" i="14"/>
  <c r="AM137" i="14"/>
  <c r="AM138" i="14" s="1"/>
  <c r="AM140" i="14" s="1"/>
  <c r="AM122" i="14"/>
  <c r="AO55" i="8" l="1"/>
  <c r="AO59" i="8" s="1"/>
  <c r="AO36" i="8"/>
  <c r="AO58" i="8" s="1"/>
  <c r="AO35" i="8"/>
  <c r="AN210" i="14"/>
  <c r="AN211" i="14" s="1"/>
  <c r="AN119" i="14"/>
  <c r="AN120" i="14" s="1"/>
  <c r="AN28" i="14"/>
  <c r="AN29" i="14" s="1"/>
  <c r="AP2" i="14"/>
  <c r="AP27" i="8"/>
  <c r="AP2" i="20"/>
  <c r="AP24" i="8"/>
  <c r="AP2" i="8"/>
  <c r="AO51" i="8"/>
  <c r="AO224" i="14"/>
  <c r="AO225" i="14" s="1"/>
  <c r="AO227" i="14" s="1"/>
  <c r="AO133" i="14"/>
  <c r="AO134" i="14" s="1"/>
  <c r="AO136" i="14" s="1"/>
  <c r="AO42" i="14"/>
  <c r="AO43" i="14" s="1"/>
  <c r="AO45" i="14" s="1"/>
  <c r="AO5" i="20"/>
  <c r="AO5" i="8"/>
  <c r="AO5" i="14"/>
  <c r="AO60" i="8" l="1"/>
  <c r="AO4" i="20" s="1"/>
  <c r="AN46" i="14"/>
  <c r="AN47" i="14" s="1"/>
  <c r="AN49" i="14" s="1"/>
  <c r="AN31" i="14"/>
  <c r="AP3" i="14"/>
  <c r="AP50" i="8"/>
  <c r="AP3" i="8"/>
  <c r="AP76" i="8"/>
  <c r="AP78" i="8" s="1"/>
  <c r="AP34" i="8"/>
  <c r="AP40" i="8"/>
  <c r="AP41" i="8" s="1"/>
  <c r="AQ23" i="8"/>
  <c r="AP3" i="20"/>
  <c r="AP26" i="8"/>
  <c r="AP28" i="8" s="1"/>
  <c r="AN137" i="14"/>
  <c r="AN138" i="14" s="1"/>
  <c r="AN140" i="14" s="1"/>
  <c r="AN122" i="14"/>
  <c r="AO131" i="15"/>
  <c r="AO153" i="14"/>
  <c r="AO158" i="14"/>
  <c r="AO62" i="14"/>
  <c r="AO67" i="14"/>
  <c r="AN228" i="14"/>
  <c r="AN229" i="14" s="1"/>
  <c r="AN231" i="14" s="1"/>
  <c r="AN213" i="14"/>
  <c r="AO65" i="8"/>
  <c r="AP66" i="8" s="1"/>
  <c r="AP68" i="8" s="1"/>
  <c r="AP69" i="8" s="1"/>
  <c r="AO54" i="8"/>
  <c r="AO13" i="14"/>
  <c r="AO46" i="8"/>
  <c r="AP47" i="8" s="1"/>
  <c r="AP53" i="8" s="1"/>
  <c r="AO4" i="8" l="1"/>
  <c r="AO4" i="14"/>
  <c r="AP55" i="8"/>
  <c r="AP59" i="8" s="1"/>
  <c r="AP51" i="8"/>
  <c r="AP133" i="14"/>
  <c r="AP134" i="14" s="1"/>
  <c r="AP136" i="14" s="1"/>
  <c r="AP224" i="14"/>
  <c r="AP225" i="14" s="1"/>
  <c r="AP227" i="14" s="1"/>
  <c r="AP42" i="14"/>
  <c r="AP43" i="14" s="1"/>
  <c r="AP45" i="14" s="1"/>
  <c r="AP5" i="14"/>
  <c r="AP5" i="8"/>
  <c r="AP5" i="20"/>
  <c r="AQ2" i="14"/>
  <c r="AQ2" i="20"/>
  <c r="AQ24" i="8"/>
  <c r="AQ2" i="8"/>
  <c r="AQ27" i="8"/>
  <c r="AP36" i="8"/>
  <c r="AP58" i="8" s="1"/>
  <c r="AP35" i="8"/>
  <c r="AO210" i="14"/>
  <c r="AO211" i="14" s="1"/>
  <c r="AO28" i="14"/>
  <c r="AO29" i="14" s="1"/>
  <c r="AO119" i="14"/>
  <c r="AO120" i="14" s="1"/>
  <c r="AP60" i="8" l="1"/>
  <c r="AP4" i="14" s="1"/>
  <c r="AP4" i="8"/>
  <c r="AO137" i="14"/>
  <c r="AO138" i="14" s="1"/>
  <c r="AO140" i="14" s="1"/>
  <c r="AO122" i="14"/>
  <c r="AO46" i="14"/>
  <c r="AO47" i="14" s="1"/>
  <c r="AO49" i="14" s="1"/>
  <c r="AO31" i="14"/>
  <c r="AO213" i="14"/>
  <c r="AO228" i="14"/>
  <c r="AO229" i="14" s="1"/>
  <c r="AO231" i="14" s="1"/>
  <c r="AP54" i="8"/>
  <c r="AP65" i="8"/>
  <c r="AQ66" i="8" s="1"/>
  <c r="AQ68" i="8" s="1"/>
  <c r="AQ69" i="8" s="1"/>
  <c r="AP13" i="14"/>
  <c r="AP46" i="8"/>
  <c r="AQ47" i="8" s="1"/>
  <c r="AQ53" i="8" s="1"/>
  <c r="AP131" i="15"/>
  <c r="AP153" i="14"/>
  <c r="AP158" i="14"/>
  <c r="AP67" i="14"/>
  <c r="AP62" i="14"/>
  <c r="AQ3" i="14"/>
  <c r="AQ76" i="8"/>
  <c r="AQ78" i="8" s="1"/>
  <c r="AQ50" i="8"/>
  <c r="AQ3" i="8"/>
  <c r="AR23" i="8"/>
  <c r="AQ34" i="8"/>
  <c r="AQ40" i="8"/>
  <c r="AQ41" i="8" s="1"/>
  <c r="AQ26" i="8"/>
  <c r="AQ28" i="8" s="1"/>
  <c r="AQ3" i="20"/>
  <c r="AP4" i="20" l="1"/>
  <c r="AQ55" i="8"/>
  <c r="AQ59" i="8" s="1"/>
  <c r="AQ36" i="8"/>
  <c r="AQ58" i="8" s="1"/>
  <c r="AQ60" i="8" s="1"/>
  <c r="AQ35" i="8"/>
  <c r="AP210" i="14"/>
  <c r="AP211" i="14" s="1"/>
  <c r="AP28" i="14"/>
  <c r="AP29" i="14" s="1"/>
  <c r="AP119" i="14"/>
  <c r="AP120" i="14" s="1"/>
  <c r="AR2" i="14"/>
  <c r="AR2" i="20"/>
  <c r="AR24" i="8"/>
  <c r="AR27" i="8"/>
  <c r="AR2" i="8"/>
  <c r="AQ51" i="8"/>
  <c r="AQ42" i="14"/>
  <c r="AQ43" i="14" s="1"/>
  <c r="AQ45" i="14" s="1"/>
  <c r="AQ224" i="14"/>
  <c r="AQ225" i="14" s="1"/>
  <c r="AQ227" i="14" s="1"/>
  <c r="AQ133" i="14"/>
  <c r="AQ134" i="14" s="1"/>
  <c r="AQ136" i="14" s="1"/>
  <c r="AQ5" i="14"/>
  <c r="AQ5" i="8"/>
  <c r="AQ5" i="20"/>
  <c r="AQ153" i="14" l="1"/>
  <c r="AQ131" i="15"/>
  <c r="AQ158" i="14"/>
  <c r="AQ67" i="14"/>
  <c r="AQ62" i="14"/>
  <c r="AR76" i="8"/>
  <c r="AR78" i="8" s="1"/>
  <c r="AR50" i="8"/>
  <c r="AR3" i="14"/>
  <c r="AR34" i="8"/>
  <c r="AR40" i="8"/>
  <c r="AR41" i="8" s="1"/>
  <c r="AS23" i="8"/>
  <c r="AR3" i="8"/>
  <c r="AR26" i="8"/>
  <c r="AR28" i="8" s="1"/>
  <c r="AR3" i="20"/>
  <c r="AP46" i="14"/>
  <c r="AP47" i="14" s="1"/>
  <c r="AP49" i="14" s="1"/>
  <c r="AP31" i="14"/>
  <c r="AP228" i="14"/>
  <c r="AP229" i="14" s="1"/>
  <c r="AP231" i="14" s="1"/>
  <c r="AP213" i="14"/>
  <c r="AP137" i="14"/>
  <c r="AP138" i="14" s="1"/>
  <c r="AP140" i="14" s="1"/>
  <c r="AP122" i="14"/>
  <c r="AQ65" i="8"/>
  <c r="AR66" i="8" s="1"/>
  <c r="AR68" i="8" s="1"/>
  <c r="AR69" i="8" s="1"/>
  <c r="AQ54" i="8"/>
  <c r="AQ13" i="14"/>
  <c r="AQ46" i="8"/>
  <c r="AR47" i="8" s="1"/>
  <c r="AR53" i="8" s="1"/>
  <c r="AQ4" i="14"/>
  <c r="AQ4" i="20"/>
  <c r="AQ4" i="8"/>
  <c r="AR55" i="8" l="1"/>
  <c r="AR59" i="8" s="1"/>
  <c r="AR35" i="8"/>
  <c r="AR36" i="8"/>
  <c r="AR58" i="8" s="1"/>
  <c r="AR133" i="14"/>
  <c r="AR134" i="14" s="1"/>
  <c r="AR136" i="14" s="1"/>
  <c r="AR42" i="14"/>
  <c r="AR43" i="14" s="1"/>
  <c r="AR45" i="14" s="1"/>
  <c r="AR224" i="14"/>
  <c r="AR225" i="14" s="1"/>
  <c r="AR227" i="14" s="1"/>
  <c r="AR5" i="14"/>
  <c r="AR5" i="8"/>
  <c r="AR5" i="20"/>
  <c r="AQ210" i="14"/>
  <c r="AQ211" i="14" s="1"/>
  <c r="AQ119" i="14"/>
  <c r="AQ120" i="14" s="1"/>
  <c r="AQ28" i="14"/>
  <c r="AQ29" i="14" s="1"/>
  <c r="AR51" i="8"/>
  <c r="AS2" i="14"/>
  <c r="AS24" i="8"/>
  <c r="AS27" i="8"/>
  <c r="AS2" i="8"/>
  <c r="AS2" i="20"/>
  <c r="AR60" i="8" l="1"/>
  <c r="AR4" i="8" s="1"/>
  <c r="AQ31" i="14"/>
  <c r="AQ46" i="14"/>
  <c r="AQ47" i="14" s="1"/>
  <c r="AQ49" i="14" s="1"/>
  <c r="AQ228" i="14"/>
  <c r="AQ229" i="14" s="1"/>
  <c r="AQ231" i="14" s="1"/>
  <c r="AQ213" i="14"/>
  <c r="AQ137" i="14"/>
  <c r="AQ138" i="14" s="1"/>
  <c r="AQ140" i="14" s="1"/>
  <c r="AQ122" i="14"/>
  <c r="AR131" i="15"/>
  <c r="AR158" i="14"/>
  <c r="AR153" i="14"/>
  <c r="AR67" i="14"/>
  <c r="AR62" i="14"/>
  <c r="AR65" i="8"/>
  <c r="AS66" i="8" s="1"/>
  <c r="AS68" i="8" s="1"/>
  <c r="AS69" i="8" s="1"/>
  <c r="AR54" i="8"/>
  <c r="AS76" i="8"/>
  <c r="AS78" i="8" s="1"/>
  <c r="AS3" i="14"/>
  <c r="AS40" i="8"/>
  <c r="AS41" i="8" s="1"/>
  <c r="AS50" i="8"/>
  <c r="AS34" i="8"/>
  <c r="AT23" i="8"/>
  <c r="AS26" i="8"/>
  <c r="AS28" i="8" s="1"/>
  <c r="AS3" i="8"/>
  <c r="AS3" i="20"/>
  <c r="AR13" i="14"/>
  <c r="AR46" i="8"/>
  <c r="AS47" i="8" s="1"/>
  <c r="AS53" i="8" s="1"/>
  <c r="AR4" i="20" l="1"/>
  <c r="AR4" i="14"/>
  <c r="AS55" i="8"/>
  <c r="AS59" i="8" s="1"/>
  <c r="AT2" i="14"/>
  <c r="AT27" i="8"/>
  <c r="AT2" i="8"/>
  <c r="AT2" i="20"/>
  <c r="AT24" i="8"/>
  <c r="AR210" i="14"/>
  <c r="AR211" i="14" s="1"/>
  <c r="AR28" i="14"/>
  <c r="AR29" i="14" s="1"/>
  <c r="AR119" i="14"/>
  <c r="AR120" i="14" s="1"/>
  <c r="AS36" i="8"/>
  <c r="AS58" i="8" s="1"/>
  <c r="AS35" i="8"/>
  <c r="AS224" i="14"/>
  <c r="AS225" i="14" s="1"/>
  <c r="AS227" i="14" s="1"/>
  <c r="AS133" i="14"/>
  <c r="AS134" i="14" s="1"/>
  <c r="AS136" i="14" s="1"/>
  <c r="AS5" i="8"/>
  <c r="AS5" i="20"/>
  <c r="AS5" i="14"/>
  <c r="AS42" i="14"/>
  <c r="AS43" i="14" s="1"/>
  <c r="AS45" i="14" s="1"/>
  <c r="AS51" i="8"/>
  <c r="AS60" i="8" l="1"/>
  <c r="AS4" i="14" s="1"/>
  <c r="AS4" i="20"/>
  <c r="AR137" i="14"/>
  <c r="AR138" i="14" s="1"/>
  <c r="AR140" i="14" s="1"/>
  <c r="AR122" i="14"/>
  <c r="AR31" i="14"/>
  <c r="AR46" i="14"/>
  <c r="AR47" i="14" s="1"/>
  <c r="AR49" i="14" s="1"/>
  <c r="AR213" i="14"/>
  <c r="AR228" i="14"/>
  <c r="AR229" i="14" s="1"/>
  <c r="AR231" i="14" s="1"/>
  <c r="AS65" i="8"/>
  <c r="AT66" i="8" s="1"/>
  <c r="AT68" i="8" s="1"/>
  <c r="AT69" i="8" s="1"/>
  <c r="AS54" i="8"/>
  <c r="AS158" i="14"/>
  <c r="AS131" i="15"/>
  <c r="AS153" i="14"/>
  <c r="AS67" i="14"/>
  <c r="AS62" i="14"/>
  <c r="AS46" i="8"/>
  <c r="AT47" i="8" s="1"/>
  <c r="AT53" i="8" s="1"/>
  <c r="AS13" i="14"/>
  <c r="AT3" i="14"/>
  <c r="AT50" i="8"/>
  <c r="AT3" i="20"/>
  <c r="AT76" i="8"/>
  <c r="AT78" i="8" s="1"/>
  <c r="AT40" i="8"/>
  <c r="AT41" i="8" s="1"/>
  <c r="AT26" i="8"/>
  <c r="AT28" i="8" s="1"/>
  <c r="AU23" i="8"/>
  <c r="AT3" i="8"/>
  <c r="AT34" i="8"/>
  <c r="AS4" i="8" l="1"/>
  <c r="AT35" i="8"/>
  <c r="AT36" i="8"/>
  <c r="AT58" i="8" s="1"/>
  <c r="AT55" i="8"/>
  <c r="AT59" i="8" s="1"/>
  <c r="AS28" i="14"/>
  <c r="AS29" i="14" s="1"/>
  <c r="AS210" i="14"/>
  <c r="AS211" i="14" s="1"/>
  <c r="AS119" i="14"/>
  <c r="AS120" i="14" s="1"/>
  <c r="AU2" i="14"/>
  <c r="AU27" i="8"/>
  <c r="AU2" i="8"/>
  <c r="AU24" i="8"/>
  <c r="AU2" i="20"/>
  <c r="AT224" i="14"/>
  <c r="AT225" i="14" s="1"/>
  <c r="AT227" i="14" s="1"/>
  <c r="AT133" i="14"/>
  <c r="AT134" i="14" s="1"/>
  <c r="AT136" i="14" s="1"/>
  <c r="AT42" i="14"/>
  <c r="AT43" i="14" s="1"/>
  <c r="AT45" i="14" s="1"/>
  <c r="AT5" i="20"/>
  <c r="AT5" i="14"/>
  <c r="AT5" i="8"/>
  <c r="AT51" i="8"/>
  <c r="AT60" i="8" l="1"/>
  <c r="AU76" i="8"/>
  <c r="AU78" i="8" s="1"/>
  <c r="AU50" i="8"/>
  <c r="AU3" i="14"/>
  <c r="AU40" i="8"/>
  <c r="AU41" i="8" s="1"/>
  <c r="AV23" i="8"/>
  <c r="AU3" i="20"/>
  <c r="AU26" i="8"/>
  <c r="AU28" i="8" s="1"/>
  <c r="AU34" i="8"/>
  <c r="AU3" i="8"/>
  <c r="AT131" i="15"/>
  <c r="AT153" i="14"/>
  <c r="AT67" i="14"/>
  <c r="AT158" i="14"/>
  <c r="AT62" i="14"/>
  <c r="AS31" i="14"/>
  <c r="AS46" i="14"/>
  <c r="AS47" i="14" s="1"/>
  <c r="AS49" i="14" s="1"/>
  <c r="AT65" i="8"/>
  <c r="AU66" i="8" s="1"/>
  <c r="AU68" i="8" s="1"/>
  <c r="AU69" i="8" s="1"/>
  <c r="AT54" i="8"/>
  <c r="AS213" i="14"/>
  <c r="AS228" i="14"/>
  <c r="AS229" i="14" s="1"/>
  <c r="AS231" i="14" s="1"/>
  <c r="AT13" i="14"/>
  <c r="AT46" i="8"/>
  <c r="AU47" i="8" s="1"/>
  <c r="AU53" i="8" s="1"/>
  <c r="AS137" i="14"/>
  <c r="AS138" i="14" s="1"/>
  <c r="AS140" i="14" s="1"/>
  <c r="AS122" i="14"/>
  <c r="AV2" i="8" l="1"/>
  <c r="AV2" i="14"/>
  <c r="AV24" i="8"/>
  <c r="AV2" i="20"/>
  <c r="AV27" i="8"/>
  <c r="AU55" i="8"/>
  <c r="AU59" i="8" s="1"/>
  <c r="AT4" i="14"/>
  <c r="AT4" i="20"/>
  <c r="AT4" i="8"/>
  <c r="AU36" i="8"/>
  <c r="AU58" i="8" s="1"/>
  <c r="AU60" i="8" s="1"/>
  <c r="AU35" i="8"/>
  <c r="AT210" i="14"/>
  <c r="AT211" i="14" s="1"/>
  <c r="AT119" i="14"/>
  <c r="AT120" i="14" s="1"/>
  <c r="AT28" i="14"/>
  <c r="AT29" i="14" s="1"/>
  <c r="AU51" i="8"/>
  <c r="AU224" i="14"/>
  <c r="AU225" i="14" s="1"/>
  <c r="AU227" i="14" s="1"/>
  <c r="AU133" i="14"/>
  <c r="AU134" i="14" s="1"/>
  <c r="AU136" i="14" s="1"/>
  <c r="AU42" i="14"/>
  <c r="AU43" i="14" s="1"/>
  <c r="AU45" i="14" s="1"/>
  <c r="AU5" i="8"/>
  <c r="AU5" i="14"/>
  <c r="AU5" i="20"/>
  <c r="AU65" i="8" l="1"/>
  <c r="AV66" i="8" s="1"/>
  <c r="AV68" i="8" s="1"/>
  <c r="AV69" i="8" s="1"/>
  <c r="AU54" i="8"/>
  <c r="AT46" i="14"/>
  <c r="AT47" i="14" s="1"/>
  <c r="AT49" i="14" s="1"/>
  <c r="AT31" i="14"/>
  <c r="AV3" i="14"/>
  <c r="AV76" i="8"/>
  <c r="AV78" i="8" s="1"/>
  <c r="AV40" i="8"/>
  <c r="AV41" i="8" s="1"/>
  <c r="AV50" i="8"/>
  <c r="AW23" i="8"/>
  <c r="AV26" i="8"/>
  <c r="AV28" i="8" s="1"/>
  <c r="AV3" i="20"/>
  <c r="AV3" i="8"/>
  <c r="AV34" i="8"/>
  <c r="AU158" i="14"/>
  <c r="AU131" i="15"/>
  <c r="AU153" i="14"/>
  <c r="AU62" i="14"/>
  <c r="AU67" i="14"/>
  <c r="AU13" i="14"/>
  <c r="AU46" i="8"/>
  <c r="AV47" i="8" s="1"/>
  <c r="AV53" i="8" s="1"/>
  <c r="AT122" i="14"/>
  <c r="AT137" i="14"/>
  <c r="AT138" i="14" s="1"/>
  <c r="AT140" i="14" s="1"/>
  <c r="AT213" i="14"/>
  <c r="AT228" i="14"/>
  <c r="AT229" i="14" s="1"/>
  <c r="AT231" i="14" s="1"/>
  <c r="AV55" i="8" l="1"/>
  <c r="AV59" i="8" s="1"/>
  <c r="AU210" i="14"/>
  <c r="AU211" i="14" s="1"/>
  <c r="AU119" i="14"/>
  <c r="AU120" i="14" s="1"/>
  <c r="AU28" i="14"/>
  <c r="AU29" i="14" s="1"/>
  <c r="AV51" i="8"/>
  <c r="AW2" i="14"/>
  <c r="AW27" i="8"/>
  <c r="AW2" i="8"/>
  <c r="AW24" i="8"/>
  <c r="AW2" i="20"/>
  <c r="AV35" i="8"/>
  <c r="AV36" i="8"/>
  <c r="AV58" i="8" s="1"/>
  <c r="AV224" i="14"/>
  <c r="AV225" i="14" s="1"/>
  <c r="AV227" i="14" s="1"/>
  <c r="AV133" i="14"/>
  <c r="AV134" i="14" s="1"/>
  <c r="AV136" i="14" s="1"/>
  <c r="AV5" i="14"/>
  <c r="AV42" i="14"/>
  <c r="AV43" i="14" s="1"/>
  <c r="AV45" i="14" s="1"/>
  <c r="AV5" i="20"/>
  <c r="AV5" i="8"/>
  <c r="AU4" i="14"/>
  <c r="AU4" i="8"/>
  <c r="AU4" i="20"/>
  <c r="AV60" i="8" l="1"/>
  <c r="AV4" i="14" s="1"/>
  <c r="AW3" i="14"/>
  <c r="AW76" i="8"/>
  <c r="AW78" i="8" s="1"/>
  <c r="AW26" i="8"/>
  <c r="AW28" i="8" s="1"/>
  <c r="AW3" i="20"/>
  <c r="AW3" i="8"/>
  <c r="AX23" i="8"/>
  <c r="AW50" i="8"/>
  <c r="AW34" i="8"/>
  <c r="AW40" i="8"/>
  <c r="AW41" i="8" s="1"/>
  <c r="AV65" i="8"/>
  <c r="AW66" i="8" s="1"/>
  <c r="AW68" i="8" s="1"/>
  <c r="AW69" i="8" s="1"/>
  <c r="AV54" i="8"/>
  <c r="AV13" i="14"/>
  <c r="AV46" i="8"/>
  <c r="AW47" i="8" s="1"/>
  <c r="AW53" i="8" s="1"/>
  <c r="AV131" i="15"/>
  <c r="AV67" i="14"/>
  <c r="AV62" i="14"/>
  <c r="AV158" i="14"/>
  <c r="AV153" i="14"/>
  <c r="AU46" i="14"/>
  <c r="AU47" i="14" s="1"/>
  <c r="AU49" i="14" s="1"/>
  <c r="AU31" i="14"/>
  <c r="AU122" i="14"/>
  <c r="AU137" i="14"/>
  <c r="AU138" i="14" s="1"/>
  <c r="AU140" i="14" s="1"/>
  <c r="AV4" i="8"/>
  <c r="AV4" i="20"/>
  <c r="AU228" i="14"/>
  <c r="AU229" i="14" s="1"/>
  <c r="AU231" i="14" s="1"/>
  <c r="AU213" i="14"/>
  <c r="AW55" i="8" l="1"/>
  <c r="AW59" i="8" s="1"/>
  <c r="AW36" i="8"/>
  <c r="AW58" i="8" s="1"/>
  <c r="AW60" i="8" s="1"/>
  <c r="AW35" i="8"/>
  <c r="AW51" i="8"/>
  <c r="AX2" i="14"/>
  <c r="AX2" i="8"/>
  <c r="AX24" i="8"/>
  <c r="AX2" i="20"/>
  <c r="AX27" i="8"/>
  <c r="AW224" i="14"/>
  <c r="AW225" i="14" s="1"/>
  <c r="AW227" i="14" s="1"/>
  <c r="AW133" i="14"/>
  <c r="AW134" i="14" s="1"/>
  <c r="AW136" i="14" s="1"/>
  <c r="AW42" i="14"/>
  <c r="AW43" i="14" s="1"/>
  <c r="AW45" i="14" s="1"/>
  <c r="AW5" i="14"/>
  <c r="AW5" i="20"/>
  <c r="AW5" i="8"/>
  <c r="AV210" i="14"/>
  <c r="AV211" i="14" s="1"/>
  <c r="AV28" i="14"/>
  <c r="AV29" i="14" s="1"/>
  <c r="AV119" i="14"/>
  <c r="AV120" i="14" s="1"/>
  <c r="AX3" i="14" l="1"/>
  <c r="AX76" i="8"/>
  <c r="AX78" i="8" s="1"/>
  <c r="AX50" i="8"/>
  <c r="AX3" i="8"/>
  <c r="AX3" i="20"/>
  <c r="AX26" i="8"/>
  <c r="AX28" i="8" s="1"/>
  <c r="AX40" i="8"/>
  <c r="AX41" i="8" s="1"/>
  <c r="AY23" i="8"/>
  <c r="AX34" i="8"/>
  <c r="AV228" i="14"/>
  <c r="AV229" i="14" s="1"/>
  <c r="AV231" i="14" s="1"/>
  <c r="AV213" i="14"/>
  <c r="AW13" i="14"/>
  <c r="AW46" i="8"/>
  <c r="AX47" i="8" s="1"/>
  <c r="AX53" i="8" s="1"/>
  <c r="AV46" i="14"/>
  <c r="AV47" i="14" s="1"/>
  <c r="AV49" i="14" s="1"/>
  <c r="AV31" i="14"/>
  <c r="AW4" i="14"/>
  <c r="AW4" i="8"/>
  <c r="AW4" i="20"/>
  <c r="AV137" i="14"/>
  <c r="AV138" i="14" s="1"/>
  <c r="AV140" i="14" s="1"/>
  <c r="AV122" i="14"/>
  <c r="AW65" i="8"/>
  <c r="AX66" i="8" s="1"/>
  <c r="AX68" i="8" s="1"/>
  <c r="AX69" i="8" s="1"/>
  <c r="AW54" i="8"/>
  <c r="AW131" i="15"/>
  <c r="AW158" i="14"/>
  <c r="AW153" i="14"/>
  <c r="AW62" i="14"/>
  <c r="AW67" i="14"/>
  <c r="AX55" i="8" l="1"/>
  <c r="AX59" i="8" s="1"/>
  <c r="AY2" i="20"/>
  <c r="AY24" i="8"/>
  <c r="AY2" i="14"/>
  <c r="AY2" i="8"/>
  <c r="AY27" i="8"/>
  <c r="AX36" i="8"/>
  <c r="AX58" i="8" s="1"/>
  <c r="AX35" i="8"/>
  <c r="AX51" i="8"/>
  <c r="AX224" i="14"/>
  <c r="AX225" i="14" s="1"/>
  <c r="AX227" i="14" s="1"/>
  <c r="AX42" i="14"/>
  <c r="AX43" i="14" s="1"/>
  <c r="AX45" i="14" s="1"/>
  <c r="AX133" i="14"/>
  <c r="AX134" i="14" s="1"/>
  <c r="AX136" i="14" s="1"/>
  <c r="AX5" i="14"/>
  <c r="AX5" i="20"/>
  <c r="AX5" i="8"/>
  <c r="AW119" i="14"/>
  <c r="AW120" i="14" s="1"/>
  <c r="AW210" i="14"/>
  <c r="AW211" i="14" s="1"/>
  <c r="AW28" i="14"/>
  <c r="AW29" i="14" s="1"/>
  <c r="AX60" i="8" l="1"/>
  <c r="AX4" i="8" s="1"/>
  <c r="AW46" i="14"/>
  <c r="AW47" i="14" s="1"/>
  <c r="AW49" i="14" s="1"/>
  <c r="AW31" i="14"/>
  <c r="AW122" i="14"/>
  <c r="AW137" i="14"/>
  <c r="AW138" i="14" s="1"/>
  <c r="AW140" i="14" s="1"/>
  <c r="AW228" i="14"/>
  <c r="AW229" i="14" s="1"/>
  <c r="AW231" i="14" s="1"/>
  <c r="AW213" i="14"/>
  <c r="AY3" i="14"/>
  <c r="AY76" i="8"/>
  <c r="AY78" i="8" s="1"/>
  <c r="AY50" i="8"/>
  <c r="AY3" i="20"/>
  <c r="AY26" i="8"/>
  <c r="AY28" i="8" s="1"/>
  <c r="AY3" i="8"/>
  <c r="AY34" i="8"/>
  <c r="AZ23" i="8"/>
  <c r="AY40" i="8"/>
  <c r="AY41" i="8" s="1"/>
  <c r="AX65" i="8"/>
  <c r="AY66" i="8" s="1"/>
  <c r="AY68" i="8" s="1"/>
  <c r="AY69" i="8" s="1"/>
  <c r="AX54" i="8"/>
  <c r="AX13" i="14"/>
  <c r="AX46" i="8"/>
  <c r="AY47" i="8" s="1"/>
  <c r="AY53" i="8" s="1"/>
  <c r="AY55" i="8" s="1"/>
  <c r="AY59" i="8" s="1"/>
  <c r="AX131" i="15"/>
  <c r="AX158" i="14"/>
  <c r="AX62" i="14"/>
  <c r="AX153" i="14"/>
  <c r="AX67" i="14"/>
  <c r="AX4" i="14" l="1"/>
  <c r="AX4" i="20"/>
  <c r="AX210" i="14"/>
  <c r="AX211" i="14" s="1"/>
  <c r="AX119" i="14"/>
  <c r="AX120" i="14" s="1"/>
  <c r="AX28" i="14"/>
  <c r="AX29" i="14" s="1"/>
  <c r="AY5" i="14"/>
  <c r="AY133" i="14"/>
  <c r="AY134" i="14" s="1"/>
  <c r="AY136" i="14" s="1"/>
  <c r="AY224" i="14"/>
  <c r="AY225" i="14" s="1"/>
  <c r="AY227" i="14" s="1"/>
  <c r="AY5" i="8"/>
  <c r="AY5" i="20"/>
  <c r="AY42" i="14"/>
  <c r="AY43" i="14" s="1"/>
  <c r="AY45" i="14" s="1"/>
  <c r="AY35" i="8"/>
  <c r="AY36" i="8"/>
  <c r="AY58" i="8" s="1"/>
  <c r="AY60" i="8" s="1"/>
  <c r="AZ27" i="8"/>
  <c r="AZ24" i="8"/>
  <c r="AZ2" i="20"/>
  <c r="AZ2" i="14"/>
  <c r="AZ2" i="8"/>
  <c r="AY51" i="8"/>
  <c r="AY13" i="14" l="1"/>
  <c r="AY46" i="8"/>
  <c r="AZ47" i="8" s="1"/>
  <c r="AZ53" i="8" s="1"/>
  <c r="AY158" i="14"/>
  <c r="AY131" i="15"/>
  <c r="AY153" i="14"/>
  <c r="AY67" i="14"/>
  <c r="AY62" i="14"/>
  <c r="AY4" i="14"/>
  <c r="AY4" i="8"/>
  <c r="AY4" i="20"/>
  <c r="AY54" i="8"/>
  <c r="AY65" i="8"/>
  <c r="AZ66" i="8" s="1"/>
  <c r="AZ68" i="8" s="1"/>
  <c r="AZ69" i="8" s="1"/>
  <c r="AX31" i="14"/>
  <c r="AX46" i="14"/>
  <c r="AX47" i="14" s="1"/>
  <c r="AX49" i="14" s="1"/>
  <c r="AZ3" i="14"/>
  <c r="AZ76" i="8"/>
  <c r="AZ78" i="8" s="1"/>
  <c r="AZ26" i="8"/>
  <c r="AZ28" i="8" s="1"/>
  <c r="AZ34" i="8"/>
  <c r="AZ3" i="8"/>
  <c r="AZ50" i="8"/>
  <c r="AZ3" i="20"/>
  <c r="AZ40" i="8"/>
  <c r="AZ41" i="8" s="1"/>
  <c r="BA23" i="8"/>
  <c r="AX122" i="14"/>
  <c r="AX137" i="14"/>
  <c r="AX138" i="14" s="1"/>
  <c r="AX140" i="14" s="1"/>
  <c r="AX213" i="14"/>
  <c r="AX228" i="14"/>
  <c r="AX229" i="14" s="1"/>
  <c r="AX231" i="14" s="1"/>
  <c r="AZ35" i="8" l="1"/>
  <c r="AZ36" i="8"/>
  <c r="AZ58" i="8" s="1"/>
  <c r="AZ224" i="14"/>
  <c r="AZ225" i="14" s="1"/>
  <c r="AZ227" i="14" s="1"/>
  <c r="AZ133" i="14"/>
  <c r="AZ134" i="14" s="1"/>
  <c r="AZ136" i="14" s="1"/>
  <c r="AZ42" i="14"/>
  <c r="AZ43" i="14" s="1"/>
  <c r="AZ45" i="14" s="1"/>
  <c r="AZ5" i="8"/>
  <c r="AZ5" i="20"/>
  <c r="AZ5" i="14"/>
  <c r="BA2" i="14"/>
  <c r="BA2" i="20"/>
  <c r="BA24" i="8"/>
  <c r="BA27" i="8"/>
  <c r="BA2" i="8"/>
  <c r="AZ55" i="8"/>
  <c r="AZ59" i="8" s="1"/>
  <c r="AZ51" i="8"/>
  <c r="AY119" i="14"/>
  <c r="AY120" i="14" s="1"/>
  <c r="AY28" i="14"/>
  <c r="AY29" i="14" s="1"/>
  <c r="AY210" i="14"/>
  <c r="AY211" i="14" s="1"/>
  <c r="AZ60" i="8" l="1"/>
  <c r="AY213" i="14"/>
  <c r="AY228" i="14"/>
  <c r="AY229" i="14" s="1"/>
  <c r="AY231" i="14" s="1"/>
  <c r="AY137" i="14"/>
  <c r="AY138" i="14" s="1"/>
  <c r="AY140" i="14" s="1"/>
  <c r="AY122" i="14"/>
  <c r="AY46" i="14"/>
  <c r="AY47" i="14" s="1"/>
  <c r="AY49" i="14" s="1"/>
  <c r="AY31" i="14"/>
  <c r="AZ65" i="8"/>
  <c r="BA66" i="8" s="1"/>
  <c r="BA68" i="8" s="1"/>
  <c r="BA69" i="8" s="1"/>
  <c r="AZ54" i="8"/>
  <c r="AZ131" i="15"/>
  <c r="AZ158" i="14"/>
  <c r="AZ153" i="14"/>
  <c r="AZ67" i="14"/>
  <c r="AZ62" i="14"/>
  <c r="BA34" i="8"/>
  <c r="BA3" i="14"/>
  <c r="BA76" i="8"/>
  <c r="BA78" i="8" s="1"/>
  <c r="BA3" i="8"/>
  <c r="BA3" i="20"/>
  <c r="BA50" i="8"/>
  <c r="BA26" i="8"/>
  <c r="BA28" i="8" s="1"/>
  <c r="BA40" i="8"/>
  <c r="BA41" i="8" s="1"/>
  <c r="BB23" i="8"/>
  <c r="AZ13" i="14"/>
  <c r="AZ46" i="8"/>
  <c r="BA47" i="8" s="1"/>
  <c r="BA53" i="8" s="1"/>
  <c r="BA55" i="8" l="1"/>
  <c r="BA59" i="8" s="1"/>
  <c r="AZ4" i="14"/>
  <c r="AZ4" i="8"/>
  <c r="AZ4" i="20"/>
  <c r="AZ210" i="14"/>
  <c r="AZ211" i="14" s="1"/>
  <c r="AZ28" i="14"/>
  <c r="AZ29" i="14" s="1"/>
  <c r="AZ119" i="14"/>
  <c r="AZ120" i="14" s="1"/>
  <c r="BB2" i="14"/>
  <c r="BB27" i="8"/>
  <c r="BB2" i="20"/>
  <c r="BB24" i="8"/>
  <c r="BB2" i="8"/>
  <c r="BA51" i="8"/>
  <c r="BA224" i="14"/>
  <c r="BA225" i="14" s="1"/>
  <c r="BA227" i="14" s="1"/>
  <c r="BA133" i="14"/>
  <c r="BA134" i="14" s="1"/>
  <c r="BA136" i="14" s="1"/>
  <c r="BA5" i="14"/>
  <c r="BA42" i="14"/>
  <c r="BA43" i="14" s="1"/>
  <c r="BA45" i="14" s="1"/>
  <c r="BA5" i="20"/>
  <c r="BA5" i="8"/>
  <c r="BA36" i="8"/>
  <c r="BA58" i="8" s="1"/>
  <c r="BA35" i="8"/>
  <c r="BA60" i="8" l="1"/>
  <c r="BA4" i="14" s="1"/>
  <c r="BA4" i="20"/>
  <c r="AZ137" i="14"/>
  <c r="AZ138" i="14" s="1"/>
  <c r="AZ140" i="14" s="1"/>
  <c r="AZ122" i="14"/>
  <c r="AZ228" i="14"/>
  <c r="AZ229" i="14" s="1"/>
  <c r="AZ231" i="14" s="1"/>
  <c r="AZ213" i="14"/>
  <c r="AZ46" i="14"/>
  <c r="AZ47" i="14" s="1"/>
  <c r="AZ49" i="14" s="1"/>
  <c r="AZ31" i="14"/>
  <c r="BA131" i="15"/>
  <c r="BA153" i="14"/>
  <c r="BA158" i="14"/>
  <c r="BA62" i="14"/>
  <c r="BA67" i="14"/>
  <c r="BA65" i="8"/>
  <c r="BB66" i="8" s="1"/>
  <c r="BB68" i="8" s="1"/>
  <c r="BB69" i="8" s="1"/>
  <c r="BA54" i="8"/>
  <c r="BA13" i="14"/>
  <c r="BA46" i="8"/>
  <c r="BB47" i="8" s="1"/>
  <c r="BB53" i="8" s="1"/>
  <c r="BB76" i="8"/>
  <c r="BB78" i="8" s="1"/>
  <c r="BB3" i="14"/>
  <c r="BB3" i="8"/>
  <c r="BC23" i="8"/>
  <c r="BB34" i="8"/>
  <c r="BB40" i="8"/>
  <c r="BB41" i="8" s="1"/>
  <c r="BB26" i="8"/>
  <c r="BB28" i="8" s="1"/>
  <c r="BB3" i="20"/>
  <c r="BB50" i="8"/>
  <c r="BA4" i="8" l="1"/>
  <c r="BB55" i="8"/>
  <c r="BB59" i="8" s="1"/>
  <c r="BB35" i="8"/>
  <c r="BB36" i="8"/>
  <c r="BB58" i="8" s="1"/>
  <c r="BC2" i="20"/>
  <c r="BC2" i="8"/>
  <c r="BC24" i="8"/>
  <c r="BC27" i="8"/>
  <c r="BC2" i="14"/>
  <c r="BB51" i="8"/>
  <c r="BA210" i="14"/>
  <c r="BA211" i="14" s="1"/>
  <c r="BA119" i="14"/>
  <c r="BA120" i="14" s="1"/>
  <c r="BA28" i="14"/>
  <c r="BA29" i="14" s="1"/>
  <c r="BB133" i="14"/>
  <c r="BB134" i="14" s="1"/>
  <c r="BB136" i="14" s="1"/>
  <c r="BB224" i="14"/>
  <c r="BB225" i="14" s="1"/>
  <c r="BB227" i="14" s="1"/>
  <c r="BB5" i="14"/>
  <c r="BB5" i="8"/>
  <c r="BB42" i="14"/>
  <c r="BB43" i="14" s="1"/>
  <c r="BB45" i="14" s="1"/>
  <c r="BB5" i="20"/>
  <c r="BB60" i="8" l="1"/>
  <c r="BB4" i="14" s="1"/>
  <c r="BB65" i="8"/>
  <c r="BC66" i="8" s="1"/>
  <c r="BC68" i="8" s="1"/>
  <c r="BC69" i="8" s="1"/>
  <c r="BB54" i="8"/>
  <c r="BC76" i="8"/>
  <c r="BC78" i="8" s="1"/>
  <c r="BC3" i="14"/>
  <c r="BC3" i="8"/>
  <c r="BC40" i="8"/>
  <c r="BC41" i="8" s="1"/>
  <c r="BD23" i="8"/>
  <c r="BC34" i="8"/>
  <c r="BC26" i="8"/>
  <c r="BC28" i="8" s="1"/>
  <c r="BC3" i="20"/>
  <c r="BC50" i="8"/>
  <c r="BB13" i="14"/>
  <c r="BB46" i="8"/>
  <c r="BC47" i="8" s="1"/>
  <c r="BC53" i="8" s="1"/>
  <c r="BB131" i="15"/>
  <c r="BB153" i="14"/>
  <c r="BB67" i="14"/>
  <c r="BB62" i="14"/>
  <c r="BB158" i="14"/>
  <c r="BA46" i="14"/>
  <c r="BA47" i="14" s="1"/>
  <c r="BA49" i="14" s="1"/>
  <c r="BA31" i="14"/>
  <c r="BA122" i="14"/>
  <c r="BA137" i="14"/>
  <c r="BA138" i="14" s="1"/>
  <c r="BA140" i="14" s="1"/>
  <c r="BA213" i="14"/>
  <c r="BA228" i="14"/>
  <c r="BA229" i="14" s="1"/>
  <c r="BA231" i="14" s="1"/>
  <c r="BB4" i="8" l="1"/>
  <c r="BB4" i="20"/>
  <c r="BC55" i="8"/>
  <c r="BC59" i="8" s="1"/>
  <c r="BC224" i="14"/>
  <c r="BC225" i="14" s="1"/>
  <c r="BC227" i="14" s="1"/>
  <c r="BC42" i="14"/>
  <c r="BC43" i="14" s="1"/>
  <c r="BC45" i="14" s="1"/>
  <c r="BC5" i="14"/>
  <c r="BC133" i="14"/>
  <c r="BC134" i="14" s="1"/>
  <c r="BC136" i="14" s="1"/>
  <c r="BC5" i="8"/>
  <c r="BC5" i="20"/>
  <c r="BC51" i="8"/>
  <c r="BC36" i="8"/>
  <c r="BC58" i="8" s="1"/>
  <c r="BC60" i="8" s="1"/>
  <c r="BC35" i="8"/>
  <c r="BB210" i="14"/>
  <c r="BB211" i="14" s="1"/>
  <c r="BB119" i="14"/>
  <c r="BB120" i="14" s="1"/>
  <c r="BB28" i="14"/>
  <c r="BB29" i="14" s="1"/>
  <c r="BD2" i="14"/>
  <c r="BD2" i="20"/>
  <c r="BD24" i="8"/>
  <c r="BD27" i="8"/>
  <c r="BD2" i="8"/>
  <c r="BC4" i="14" l="1"/>
  <c r="BC4" i="20"/>
  <c r="BC4" i="8"/>
  <c r="BC13" i="14"/>
  <c r="BC46" i="8"/>
  <c r="BD47" i="8" s="1"/>
  <c r="BD53" i="8" s="1"/>
  <c r="BC54" i="8"/>
  <c r="BC65" i="8"/>
  <c r="BD66" i="8" s="1"/>
  <c r="BD68" i="8" s="1"/>
  <c r="BD69" i="8" s="1"/>
  <c r="BC153" i="14"/>
  <c r="BC131" i="15"/>
  <c r="BC158" i="14"/>
  <c r="BC67" i="14"/>
  <c r="BC62" i="14"/>
  <c r="BB228" i="14"/>
  <c r="BB229" i="14" s="1"/>
  <c r="BB231" i="14" s="1"/>
  <c r="BB213" i="14"/>
  <c r="BD3" i="14"/>
  <c r="BD76" i="8"/>
  <c r="BD78" i="8" s="1"/>
  <c r="BD34" i="8"/>
  <c r="BD40" i="8"/>
  <c r="BD41" i="8" s="1"/>
  <c r="BE23" i="8"/>
  <c r="BD50" i="8"/>
  <c r="BD26" i="8"/>
  <c r="BD28" i="8" s="1"/>
  <c r="BD3" i="20"/>
  <c r="BD3" i="8"/>
  <c r="BB31" i="14"/>
  <c r="BB46" i="14"/>
  <c r="BB47" i="14" s="1"/>
  <c r="BB49" i="14" s="1"/>
  <c r="BB137" i="14"/>
  <c r="BB138" i="14" s="1"/>
  <c r="BB140" i="14" s="1"/>
  <c r="BB122" i="14"/>
  <c r="BD55" i="8" l="1"/>
  <c r="BD59" i="8" s="1"/>
  <c r="BE2" i="14"/>
  <c r="BE24" i="8"/>
  <c r="BE27" i="8"/>
  <c r="BE2" i="8"/>
  <c r="BE2" i="20"/>
  <c r="BC210" i="14"/>
  <c r="BC211" i="14" s="1"/>
  <c r="BC119" i="14"/>
  <c r="BC120" i="14" s="1"/>
  <c r="BC28" i="14"/>
  <c r="BC29" i="14" s="1"/>
  <c r="BD35" i="8"/>
  <c r="BD36" i="8"/>
  <c r="BD58" i="8" s="1"/>
  <c r="BD133" i="14"/>
  <c r="BD134" i="14" s="1"/>
  <c r="BD136" i="14" s="1"/>
  <c r="BD224" i="14"/>
  <c r="BD225" i="14" s="1"/>
  <c r="BD227" i="14" s="1"/>
  <c r="BD42" i="14"/>
  <c r="BD43" i="14" s="1"/>
  <c r="BD45" i="14" s="1"/>
  <c r="BD5" i="14"/>
  <c r="BD5" i="8"/>
  <c r="BD5" i="20"/>
  <c r="BD51" i="8"/>
  <c r="BD60" i="8" l="1"/>
  <c r="BD4" i="14" s="1"/>
  <c r="BD54" i="8"/>
  <c r="BD65" i="8"/>
  <c r="BE66" i="8" s="1"/>
  <c r="BE68" i="8" s="1"/>
  <c r="BE69" i="8" s="1"/>
  <c r="BC137" i="14"/>
  <c r="BC138" i="14" s="1"/>
  <c r="BC140" i="14" s="1"/>
  <c r="BC122" i="14"/>
  <c r="BD131" i="15"/>
  <c r="BD67" i="14"/>
  <c r="BD153" i="14"/>
  <c r="BD158" i="14"/>
  <c r="BD62" i="14"/>
  <c r="BE3" i="14"/>
  <c r="BE40" i="8"/>
  <c r="BE41" i="8" s="1"/>
  <c r="BE76" i="8"/>
  <c r="BE78" i="8" s="1"/>
  <c r="BE50" i="8"/>
  <c r="BE34" i="8"/>
  <c r="BF23" i="8"/>
  <c r="BE3" i="8"/>
  <c r="BE26" i="8"/>
  <c r="BE28" i="8" s="1"/>
  <c r="BE3" i="20"/>
  <c r="BC31" i="14"/>
  <c r="BC46" i="14"/>
  <c r="BC47" i="14" s="1"/>
  <c r="BC49" i="14" s="1"/>
  <c r="BD13" i="14"/>
  <c r="BD46" i="8"/>
  <c r="BE47" i="8" s="1"/>
  <c r="BE53" i="8" s="1"/>
  <c r="BC228" i="14"/>
  <c r="BC229" i="14" s="1"/>
  <c r="BC231" i="14" s="1"/>
  <c r="BC213" i="14"/>
  <c r="BE55" i="8" l="1"/>
  <c r="BE59" i="8" s="1"/>
  <c r="BD4" i="8"/>
  <c r="BD4" i="20"/>
  <c r="BF2" i="14"/>
  <c r="BF27" i="8"/>
  <c r="BF2" i="8"/>
  <c r="BF2" i="20"/>
  <c r="BF24" i="8"/>
  <c r="BE35" i="8"/>
  <c r="BE36" i="8"/>
  <c r="BE58" i="8" s="1"/>
  <c r="BE60" i="8" s="1"/>
  <c r="BE51" i="8"/>
  <c r="BE224" i="14"/>
  <c r="BE225" i="14" s="1"/>
  <c r="BE227" i="14" s="1"/>
  <c r="BE42" i="14"/>
  <c r="BE43" i="14" s="1"/>
  <c r="BE45" i="14" s="1"/>
  <c r="BE133" i="14"/>
  <c r="BE134" i="14" s="1"/>
  <c r="BE136" i="14" s="1"/>
  <c r="BE5" i="14"/>
  <c r="BE5" i="8"/>
  <c r="BE5" i="20"/>
  <c r="BD119" i="14"/>
  <c r="BD120" i="14" s="1"/>
  <c r="BD28" i="14"/>
  <c r="BD29" i="14" s="1"/>
  <c r="BD210" i="14"/>
  <c r="BD211" i="14" s="1"/>
  <c r="BF3" i="14" l="1"/>
  <c r="BF40" i="8"/>
  <c r="BF41" i="8" s="1"/>
  <c r="BF76" i="8"/>
  <c r="BF78" i="8" s="1"/>
  <c r="BF50" i="8"/>
  <c r="BF34" i="8"/>
  <c r="BG23" i="8"/>
  <c r="BF3" i="20"/>
  <c r="BF26" i="8"/>
  <c r="BF28" i="8" s="1"/>
  <c r="BF3" i="8"/>
  <c r="BE4" i="14"/>
  <c r="BE4" i="20"/>
  <c r="BE4" i="8"/>
  <c r="BE54" i="8"/>
  <c r="BE65" i="8"/>
  <c r="BF66" i="8" s="1"/>
  <c r="BF68" i="8" s="1"/>
  <c r="BF69" i="8" s="1"/>
  <c r="BD228" i="14"/>
  <c r="BD229" i="14" s="1"/>
  <c r="BD231" i="14" s="1"/>
  <c r="BD213" i="14"/>
  <c r="BD46" i="14"/>
  <c r="BD47" i="14" s="1"/>
  <c r="BD49" i="14" s="1"/>
  <c r="BD31" i="14"/>
  <c r="BE158" i="14"/>
  <c r="BE153" i="14"/>
  <c r="BE131" i="15"/>
  <c r="BE62" i="14"/>
  <c r="BE67" i="14"/>
  <c r="BD137" i="14"/>
  <c r="BD138" i="14" s="1"/>
  <c r="BD140" i="14" s="1"/>
  <c r="BD122" i="14"/>
  <c r="BE13" i="14"/>
  <c r="BE46" i="8"/>
  <c r="BF47" i="8" s="1"/>
  <c r="BF53" i="8" s="1"/>
  <c r="BF55" i="8" l="1"/>
  <c r="BF59" i="8" s="1"/>
  <c r="BF51" i="8"/>
  <c r="BG2" i="14"/>
  <c r="BG27" i="8"/>
  <c r="BG2" i="8"/>
  <c r="BG24" i="8"/>
  <c r="BG2" i="20"/>
  <c r="BE28" i="14"/>
  <c r="BE29" i="14" s="1"/>
  <c r="BE210" i="14"/>
  <c r="BE211" i="14" s="1"/>
  <c r="BE119" i="14"/>
  <c r="BE120" i="14" s="1"/>
  <c r="BF36" i="8"/>
  <c r="BF58" i="8" s="1"/>
  <c r="BF35" i="8"/>
  <c r="BF224" i="14"/>
  <c r="BF225" i="14" s="1"/>
  <c r="BF227" i="14" s="1"/>
  <c r="BF133" i="14"/>
  <c r="BF134" i="14" s="1"/>
  <c r="BF136" i="14" s="1"/>
  <c r="BF42" i="14"/>
  <c r="BF43" i="14" s="1"/>
  <c r="BF45" i="14" s="1"/>
  <c r="BF5" i="14"/>
  <c r="BF5" i="8"/>
  <c r="BF5" i="20"/>
  <c r="BF60" i="8" l="1"/>
  <c r="BF4" i="8" s="1"/>
  <c r="BE31" i="14"/>
  <c r="BE46" i="14"/>
  <c r="BE47" i="14" s="1"/>
  <c r="BE49" i="14" s="1"/>
  <c r="BE228" i="14"/>
  <c r="BE229" i="14" s="1"/>
  <c r="BE231" i="14" s="1"/>
  <c r="BE213" i="14"/>
  <c r="BF67" i="14"/>
  <c r="BF153" i="14"/>
  <c r="BF158" i="14"/>
  <c r="BF131" i="15"/>
  <c r="BF62" i="14"/>
  <c r="BF65" i="8"/>
  <c r="BG66" i="8" s="1"/>
  <c r="BG68" i="8" s="1"/>
  <c r="BG69" i="8" s="1"/>
  <c r="BF54" i="8"/>
  <c r="BF13" i="14"/>
  <c r="BF46" i="8"/>
  <c r="BG47" i="8" s="1"/>
  <c r="BG53" i="8" s="1"/>
  <c r="BF4" i="20"/>
  <c r="BF4" i="14"/>
  <c r="BG76" i="8"/>
  <c r="BG78" i="8" s="1"/>
  <c r="BG3" i="14"/>
  <c r="BG50" i="8"/>
  <c r="BH23" i="8"/>
  <c r="BG26" i="8"/>
  <c r="BG28" i="8" s="1"/>
  <c r="BG40" i="8"/>
  <c r="BG41" i="8" s="1"/>
  <c r="BG3" i="20"/>
  <c r="BG3" i="8"/>
  <c r="BG34" i="8"/>
  <c r="BE137" i="14"/>
  <c r="BE138" i="14" s="1"/>
  <c r="BE140" i="14" s="1"/>
  <c r="BE122" i="14"/>
  <c r="BG55" i="8" l="1"/>
  <c r="BG59" i="8" s="1"/>
  <c r="BG224" i="14"/>
  <c r="BG225" i="14" s="1"/>
  <c r="BG227" i="14" s="1"/>
  <c r="BG133" i="14"/>
  <c r="BG134" i="14" s="1"/>
  <c r="BG136" i="14" s="1"/>
  <c r="BG42" i="14"/>
  <c r="BG43" i="14" s="1"/>
  <c r="BG45" i="14" s="1"/>
  <c r="BG5" i="14"/>
  <c r="BG5" i="8"/>
  <c r="BG5" i="20"/>
  <c r="BG36" i="8"/>
  <c r="BG58" i="8" s="1"/>
  <c r="BG35" i="8"/>
  <c r="BF210" i="14"/>
  <c r="BF211" i="14" s="1"/>
  <c r="BF28" i="14"/>
  <c r="BF29" i="14" s="1"/>
  <c r="BF119" i="14"/>
  <c r="BF120" i="14" s="1"/>
  <c r="BH2" i="14"/>
  <c r="BH27" i="8"/>
  <c r="BH2" i="8"/>
  <c r="BH24" i="8"/>
  <c r="BH2" i="20"/>
  <c r="BG51" i="8"/>
  <c r="BG60" i="8" l="1"/>
  <c r="BG4" i="14" s="1"/>
  <c r="BF31" i="14"/>
  <c r="BF46" i="14"/>
  <c r="BF47" i="14" s="1"/>
  <c r="BF49" i="14" s="1"/>
  <c r="BF137" i="14"/>
  <c r="BF138" i="14" s="1"/>
  <c r="BF140" i="14" s="1"/>
  <c r="BF122" i="14"/>
  <c r="BG153" i="14"/>
  <c r="BG131" i="15"/>
  <c r="BG158" i="14"/>
  <c r="BG67" i="14"/>
  <c r="BG62" i="14"/>
  <c r="BG13" i="14"/>
  <c r="BG46" i="8"/>
  <c r="BH47" i="8" s="1"/>
  <c r="BG54" i="8"/>
  <c r="BG65" i="8"/>
  <c r="BH66" i="8" s="1"/>
  <c r="BH76" i="8"/>
  <c r="BH78" i="8" s="1"/>
  <c r="BH3" i="14"/>
  <c r="BH40" i="8"/>
  <c r="BH41" i="8" s="1"/>
  <c r="H41" i="8" s="1"/>
  <c r="BH50" i="8"/>
  <c r="BI23" i="8"/>
  <c r="BH3" i="20"/>
  <c r="BH26" i="8"/>
  <c r="BH28" i="8" s="1"/>
  <c r="BH34" i="8"/>
  <c r="BH3" i="8"/>
  <c r="BF213" i="14"/>
  <c r="BF228" i="14"/>
  <c r="BF229" i="14" s="1"/>
  <c r="BF231" i="14" s="1"/>
  <c r="BG4" i="8" l="1"/>
  <c r="BG4" i="20"/>
  <c r="BH51" i="8"/>
  <c r="BH53" i="8"/>
  <c r="BH55" i="8" s="1"/>
  <c r="H47" i="8"/>
  <c r="H53" i="8" s="1"/>
  <c r="BH224" i="14"/>
  <c r="BH225" i="14" s="1"/>
  <c r="BH227" i="14" s="1"/>
  <c r="BH42" i="14"/>
  <c r="BH43" i="14" s="1"/>
  <c r="BH45" i="14" s="1"/>
  <c r="BH133" i="14"/>
  <c r="BH134" i="14" s="1"/>
  <c r="BH136" i="14" s="1"/>
  <c r="BH5" i="14"/>
  <c r="BH5" i="20"/>
  <c r="BH5" i="8"/>
  <c r="BG119" i="14"/>
  <c r="BG120" i="14" s="1"/>
  <c r="BG210" i="14"/>
  <c r="BG211" i="14" s="1"/>
  <c r="BG28" i="14"/>
  <c r="BG29" i="14" s="1"/>
  <c r="BH68" i="8"/>
  <c r="BH69" i="8" s="1"/>
  <c r="H66" i="8"/>
  <c r="H68" i="8" s="1"/>
  <c r="BH35" i="8"/>
  <c r="BH36" i="8"/>
  <c r="H28" i="8"/>
  <c r="BI2" i="14"/>
  <c r="BI2" i="20"/>
  <c r="BI27" i="8"/>
  <c r="BI2" i="8"/>
  <c r="BI24" i="8"/>
  <c r="BG137" i="14" l="1"/>
  <c r="BG138" i="14" s="1"/>
  <c r="BG140" i="14" s="1"/>
  <c r="BG122" i="14"/>
  <c r="BI3" i="14"/>
  <c r="BI76" i="8"/>
  <c r="BI78" i="8" s="1"/>
  <c r="BI26" i="8"/>
  <c r="BI28" i="8" s="1"/>
  <c r="BI50" i="8"/>
  <c r="BI51" i="8" s="1"/>
  <c r="BI3" i="20"/>
  <c r="BI40" i="8"/>
  <c r="BI41" i="8" s="1"/>
  <c r="BI34" i="8"/>
  <c r="BI3" i="8"/>
  <c r="BH58" i="8"/>
  <c r="F37" i="8"/>
  <c r="H36" i="8"/>
  <c r="H58" i="8" s="1"/>
  <c r="BH59" i="8"/>
  <c r="H55" i="8"/>
  <c r="F56" i="8"/>
  <c r="BH131" i="15"/>
  <c r="BH67" i="14"/>
  <c r="BH153" i="14"/>
  <c r="BH158" i="14"/>
  <c r="BH62" i="14"/>
  <c r="BG31" i="14"/>
  <c r="BG46" i="14"/>
  <c r="BG47" i="14" s="1"/>
  <c r="BG49" i="14" s="1"/>
  <c r="BH54" i="8"/>
  <c r="BH65" i="8"/>
  <c r="BI66" i="8" s="1"/>
  <c r="BI68" i="8" s="1"/>
  <c r="BI69" i="8" s="1"/>
  <c r="H51" i="8"/>
  <c r="BH13" i="14"/>
  <c r="BH46" i="8"/>
  <c r="BI47" i="8" s="1"/>
  <c r="BI53" i="8" s="1"/>
  <c r="H35" i="8"/>
  <c r="F70" i="8"/>
  <c r="H69" i="8"/>
  <c r="BG228" i="14"/>
  <c r="BG229" i="14" s="1"/>
  <c r="BG231" i="14" s="1"/>
  <c r="BG213" i="14"/>
  <c r="BH60" i="8" l="1"/>
  <c r="BI55" i="8"/>
  <c r="BI59" i="8" s="1"/>
  <c r="BI36" i="8"/>
  <c r="BI58" i="8" s="1"/>
  <c r="BI35" i="8"/>
  <c r="BI65" i="8"/>
  <c r="BI54" i="8"/>
  <c r="BH210" i="14"/>
  <c r="BH211" i="14" s="1"/>
  <c r="BH119" i="14"/>
  <c r="BH120" i="14" s="1"/>
  <c r="BH28" i="14"/>
  <c r="BH29" i="14" s="1"/>
  <c r="H65" i="8"/>
  <c r="H54" i="8"/>
  <c r="H131" i="15"/>
  <c r="H59" i="8"/>
  <c r="H46" i="8"/>
  <c r="BI224" i="14"/>
  <c r="BI225" i="14" s="1"/>
  <c r="BI227" i="14" s="1"/>
  <c r="BI42" i="14"/>
  <c r="BI43" i="14" s="1"/>
  <c r="BI45" i="14" s="1"/>
  <c r="BI133" i="14"/>
  <c r="BI134" i="14" s="1"/>
  <c r="BI136" i="14" s="1"/>
  <c r="BI5" i="14"/>
  <c r="BI5" i="20"/>
  <c r="BI5" i="8"/>
  <c r="BI60" i="8" l="1"/>
  <c r="BI4" i="14" s="1"/>
  <c r="BH228" i="14"/>
  <c r="BH229" i="14" s="1"/>
  <c r="BH231" i="14" s="1"/>
  <c r="BH213" i="14"/>
  <c r="BH4" i="14"/>
  <c r="BH4" i="8"/>
  <c r="BH4" i="20"/>
  <c r="BH46" i="14"/>
  <c r="BH47" i="14" s="1"/>
  <c r="BH49" i="14" s="1"/>
  <c r="BH31" i="14"/>
  <c r="BH122" i="14"/>
  <c r="BH137" i="14"/>
  <c r="BH138" i="14" s="1"/>
  <c r="BH140" i="14" s="1"/>
  <c r="BI13" i="14"/>
  <c r="BI46" i="8"/>
  <c r="BI131" i="15"/>
  <c r="BI158" i="14"/>
  <c r="BI153" i="14"/>
  <c r="BI62" i="14"/>
  <c r="BI67" i="14"/>
  <c r="BI4" i="20" l="1"/>
  <c r="BI4" i="8"/>
  <c r="BI119" i="14"/>
  <c r="BI120" i="14" s="1"/>
  <c r="BI210" i="14"/>
  <c r="BI211" i="14" s="1"/>
  <c r="BI28" i="14"/>
  <c r="BI29" i="14" s="1"/>
  <c r="BI46" i="14" l="1"/>
  <c r="BI47" i="14" s="1"/>
  <c r="BI31" i="14"/>
  <c r="F32" i="14" s="1"/>
  <c r="F34" i="14" s="1"/>
  <c r="F36" i="14" s="1"/>
  <c r="H29" i="14"/>
  <c r="BI228" i="14"/>
  <c r="BI229" i="14" s="1"/>
  <c r="BI213" i="14"/>
  <c r="F214" i="14" s="1"/>
  <c r="F216" i="14" s="1"/>
  <c r="F218" i="14" s="1"/>
  <c r="H211" i="14"/>
  <c r="BI137" i="14"/>
  <c r="BI138" i="14" s="1"/>
  <c r="BI122" i="14"/>
  <c r="F123" i="14" s="1"/>
  <c r="F125" i="14" s="1"/>
  <c r="F127" i="14" s="1"/>
  <c r="H120" i="14"/>
  <c r="BI140" i="14" l="1"/>
  <c r="F141" i="14" s="1"/>
  <c r="F144" i="14" s="1"/>
  <c r="H138" i="14"/>
  <c r="H140" i="14" s="1"/>
  <c r="H213" i="14"/>
  <c r="H228" i="14"/>
  <c r="H46" i="14"/>
  <c r="H31" i="14"/>
  <c r="F147" i="14"/>
  <c r="F143" i="14"/>
  <c r="F238" i="14"/>
  <c r="F234" i="14"/>
  <c r="BI231" i="14"/>
  <c r="F232" i="14" s="1"/>
  <c r="F235" i="14" s="1"/>
  <c r="H229" i="14"/>
  <c r="H231" i="14" s="1"/>
  <c r="F52" i="14"/>
  <c r="F56" i="14"/>
  <c r="H137" i="14"/>
  <c r="H122" i="14"/>
  <c r="BI49" i="14"/>
  <c r="F50" i="14" s="1"/>
  <c r="F53" i="14" s="1"/>
  <c r="H47" i="14"/>
  <c r="H49" i="14" s="1"/>
  <c r="F145" i="14" l="1"/>
  <c r="F154" i="14" s="1"/>
  <c r="F156" i="14" s="1"/>
  <c r="F54" i="14"/>
  <c r="F57" i="14" s="1"/>
  <c r="F58" i="14" s="1"/>
  <c r="F68" i="14" s="1"/>
  <c r="F70" i="14" s="1"/>
  <c r="F236" i="14"/>
  <c r="F63" i="14" l="1"/>
  <c r="F65" i="14" s="1"/>
  <c r="F74" i="14" s="1"/>
  <c r="F76" i="14" s="1"/>
  <c r="F99" i="14" s="1"/>
  <c r="F100" i="14" s="1"/>
  <c r="F302" i="14" s="1"/>
  <c r="F148" i="14"/>
  <c r="F149" i="14" s="1"/>
  <c r="F159" i="14" s="1"/>
  <c r="F161" i="14" s="1"/>
  <c r="F173" i="14" s="1"/>
  <c r="F175" i="14" s="1"/>
  <c r="F194" i="14" s="1"/>
  <c r="F313" i="14" s="1"/>
  <c r="F82" i="14"/>
  <c r="F84" i="14" s="1"/>
  <c r="F103" i="14" s="1"/>
  <c r="F312" i="14" s="1"/>
  <c r="F86" i="14"/>
  <c r="F88" i="14" s="1"/>
  <c r="F105" i="14" s="1"/>
  <c r="F317" i="14" s="1"/>
  <c r="F239" i="14"/>
  <c r="F240" i="14" s="1"/>
  <c r="F250" i="14" s="1"/>
  <c r="F252" i="14" s="1"/>
  <c r="F245" i="14"/>
  <c r="F247" i="14" s="1"/>
  <c r="F165" i="14"/>
  <c r="F167" i="14" s="1"/>
  <c r="F190" i="14" s="1"/>
  <c r="F191" i="14" s="1"/>
  <c r="F303" i="14" s="1"/>
  <c r="F169" i="14"/>
  <c r="F171" i="14" s="1"/>
  <c r="F192" i="14" s="1"/>
  <c r="F308" i="14" s="1"/>
  <c r="F78" i="14" l="1"/>
  <c r="F80" i="14" s="1"/>
  <c r="F101" i="14" s="1"/>
  <c r="F307" i="14" s="1"/>
  <c r="F177" i="14"/>
  <c r="F179" i="14" s="1"/>
  <c r="F196" i="14" s="1"/>
  <c r="F318" i="14" s="1"/>
  <c r="F268" i="14"/>
  <c r="F270" i="14" s="1"/>
  <c r="F287" i="14" s="1"/>
  <c r="F319" i="14" s="1"/>
  <c r="F264" i="14"/>
  <c r="F266" i="14" s="1"/>
  <c r="F285" i="14" s="1"/>
  <c r="F314" i="14" s="1"/>
  <c r="F315" i="14" s="1"/>
  <c r="F24" i="17" s="1"/>
  <c r="F256" i="14"/>
  <c r="F258" i="14" s="1"/>
  <c r="F281" i="14" s="1"/>
  <c r="F282" i="14" s="1"/>
  <c r="F304" i="14" s="1"/>
  <c r="F305" i="14" s="1"/>
  <c r="F8" i="17" s="1"/>
  <c r="F12" i="17" s="1"/>
  <c r="F260" i="14"/>
  <c r="F262" i="14" s="1"/>
  <c r="F283" i="14" s="1"/>
  <c r="F309" i="14" s="1"/>
  <c r="F310" i="14" l="1"/>
  <c r="F16" i="17" s="1"/>
  <c r="F20" i="17" s="1"/>
  <c r="F320" i="14"/>
  <c r="F26" i="17" s="1"/>
</calcChain>
</file>

<file path=xl/sharedStrings.xml><?xml version="1.0" encoding="utf-8"?>
<sst xmlns="http://schemas.openxmlformats.org/spreadsheetml/2006/main" count="17066" uniqueCount="412">
  <si>
    <t>FOUNTAIN_INSTANCE_URL</t>
  </si>
  <si>
    <t>FountainLive</t>
  </si>
  <si>
    <t>externalModelId</t>
  </si>
  <si>
    <t>EXTERNAL_MODEL_NAME</t>
  </si>
  <si>
    <t>Copy of SRN-Water-trading-incentive-mode</t>
  </si>
  <si>
    <t>EXTERNAL_MODEL_CODE</t>
  </si>
  <si>
    <t>EXTMDL_5821</t>
  </si>
  <si>
    <t>EXTERNAL_MODEL_FAMILY</t>
  </si>
  <si>
    <t>EXTERNAL</t>
  </si>
  <si>
    <t>companyId</t>
  </si>
  <si>
    <t>companyName</t>
  </si>
  <si>
    <t>Southern Water Services Ltd</t>
  </si>
  <si>
    <t>F_Outputs_Report_ID</t>
  </si>
  <si>
    <t>F_Outputs_TEAM</t>
  </si>
  <si>
    <t>IPL</t>
  </si>
  <si>
    <t>F_Outputs_USER</t>
  </si>
  <si>
    <t>OFWAT\Nahila.Chowdhury</t>
  </si>
  <si>
    <t>F_Outputs_TITLE</t>
  </si>
  <si>
    <t>SRN-Water-trading-incentive-model-Dec-20_Fout</t>
  </si>
  <si>
    <t>outputRunId</t>
  </si>
  <si>
    <t>outputRunName</t>
  </si>
  <si>
    <t>Run 11 - PR24 FD Data</t>
  </si>
  <si>
    <t>outputSheetLastSent</t>
  </si>
  <si>
    <t>01 Nov 2024 09:50:33</t>
  </si>
  <si>
    <t>PR24 Water Trading Incentive reconciliation model</t>
  </si>
  <si>
    <t>Model code</t>
  </si>
  <si>
    <t>PR24R30</t>
  </si>
  <si>
    <t>Version number:</t>
  </si>
  <si>
    <t>File name:</t>
  </si>
  <si>
    <t xml:space="preserve">PR24R30 Water Trading Incentive reconciliation </t>
  </si>
  <si>
    <t>Date:</t>
  </si>
  <si>
    <t>For enquiries please contact:</t>
  </si>
  <si>
    <t xml:space="preserve">PR24@ofwat.gov.uk </t>
  </si>
  <si>
    <t>Below are details of changes to the model from the previously published version (May 2025). The changes fix issues that have been identified and implement improvements for clarity and ease of use.</t>
  </si>
  <si>
    <t>Reference</t>
  </si>
  <si>
    <t>Sheet(s) in current model</t>
  </si>
  <si>
    <t>Description of change(s) made</t>
  </si>
  <si>
    <t>Model link(s)</t>
  </si>
  <si>
    <t>Change log</t>
  </si>
  <si>
    <t>Addition of change log</t>
  </si>
  <si>
    <t>Inputs &amp; Outputs log</t>
  </si>
  <si>
    <t>Addition of inputs &amp; outputs worksheet</t>
  </si>
  <si>
    <t>Multiple worksheets</t>
  </si>
  <si>
    <t>Minor formatting changes and removal of dummy data</t>
  </si>
  <si>
    <t>Corrected inputs, calculations and some outputs of the model labelled as in “(2027-28 FYA CPIH deflated)” prices to instead read  “2022-23 FYA CPIH deflated”</t>
  </si>
  <si>
    <t>We have clarified the inputs required within the model.  Companies should input data related to the length of the trade. e.g., if an export agreement spans 25 years, then 25 years of data should be entered.</t>
  </si>
  <si>
    <t>Actual data should be inserted where available, and for future years, forecast data.</t>
  </si>
  <si>
    <t>END</t>
  </si>
  <si>
    <t>#</t>
  </si>
  <si>
    <t>Worksheet</t>
  </si>
  <si>
    <t>Input</t>
  </si>
  <si>
    <t>Description</t>
  </si>
  <si>
    <t>Source</t>
  </si>
  <si>
    <t>Units</t>
  </si>
  <si>
    <t>The discount rate used to provide a time value of money adjustment for export and import incentives which is Wholesale allowed return on capital (real)</t>
  </si>
  <si>
    <t>Company specific discount rate for reprofiling allowed revenue. PR24 Final Determination Allowed Return model.</t>
  </si>
  <si>
    <t>True / False flag</t>
  </si>
  <si>
    <t>Company</t>
  </si>
  <si>
    <t>The proportion of the NPV of the economic profit from a water trade that the exporting company is allowed to keep. This is equal to 50%.</t>
  </si>
  <si>
    <t>Ofwat</t>
  </si>
  <si>
    <t>The total value of the export incentive balance remaining from the previous price control period 2020-25</t>
  </si>
  <si>
    <t>PR19 water trading incentive model published in PR24 final determinations</t>
  </si>
  <si>
    <t>The total value of the export incentive balance remaining from the previous price control period 2020-25, that is allocated to the water resources control</t>
  </si>
  <si>
    <t>Name or reference of a water export, export 1</t>
  </si>
  <si>
    <t>The proportion of the export incentive for export 1 that is allocated to the water resources control</t>
  </si>
  <si>
    <t>The outturn revenue derived from export 1 under the bulk supply agreement to export water</t>
  </si>
  <si>
    <t>Company’s APR. Table 4A, RAG 4 reference 4A.1 – 4A.25</t>
  </si>
  <si>
    <t>The outturn cost (inclusive of the return on capital) of export 1. This is equal to the revenue allowance associated with the overall outturn totex requirement to operationalise the trade i.e. opex and the funding of the RCV.</t>
  </si>
  <si>
    <t>Name or reference of a water export, export 2</t>
  </si>
  <si>
    <t>The proportion of the export incentive for export 2 that is allocated to the water resources control</t>
  </si>
  <si>
    <t>The outturn revenue derived from export 2 under the bulk supply agreement to export water</t>
  </si>
  <si>
    <t>The outturn cost (inclusive of the return on capital) of export 2. This is equal to the revenue allowance associated with the overall outturn totex requirement to operationalise the trade i.e. opex and the funding of the RCV.</t>
  </si>
  <si>
    <t>Name or reference of a water export, export 3</t>
  </si>
  <si>
    <t>The proportion of the export incentive for export 3 that is allocated to the water resources control</t>
  </si>
  <si>
    <t>The outturn revenue derived from export 3 under the bulk supply agreement to export water</t>
  </si>
  <si>
    <t>The outturn cost (inclusive of the return on capital) of export 3. This is equal to the revenue allowance associated with the overall outturn totex requirement to operationalise the trade i.e. opex and the funding of the RCV.</t>
  </si>
  <si>
    <t>The proportion of the cost of water imported through an import that the importer can retain as an import incentive. This is equal to 5%.</t>
  </si>
  <si>
    <t>The company’s allowed revenue for wholesale water consisting of the sum of the water resources and water network plus revenue allowance</t>
  </si>
  <si>
    <t>PR24 final determinations: RR10 table of Financial Model</t>
  </si>
  <si>
    <t>Cap on import incentive payments as a proportion of Company's wholesale water allowed revenue. It is equal to 0.1%.</t>
  </si>
  <si>
    <t>Name or reference of a water import, import 1</t>
  </si>
  <si>
    <t>The proportion of the import incentive for an import, import 1 that is allocated to the water resources control</t>
  </si>
  <si>
    <t>The cost of the water imported through an import, import 1</t>
  </si>
  <si>
    <t>Name or reference of a water import, import 2</t>
  </si>
  <si>
    <t>The proportion of the import incentive for an import, import 2 that is allocated to the water resources control</t>
  </si>
  <si>
    <t>The cost of the water imported through an import, import 2</t>
  </si>
  <si>
    <t>Name or reference of a water import, import 3</t>
  </si>
  <si>
    <t>The proportion of the import incentive for an import, import 3 that is allocated to the water resources control</t>
  </si>
  <si>
    <t>The cost of the water imported through an import, import 3</t>
  </si>
  <si>
    <t>Output</t>
  </si>
  <si>
    <t>Dependent model</t>
  </si>
  <si>
    <t>The end-of-period export incentives earned on qualifying trades over the 2026-30 period.</t>
  </si>
  <si>
    <t>n/a</t>
  </si>
  <si>
    <t>The end-of-period input incentives earned on qualifying trades over the 2026-30 period.</t>
  </si>
  <si>
    <t>The outstanding incentives balance from PR24</t>
  </si>
  <si>
    <t>The end-of-period revenue adjustment applied to water resources revenue in PR29 to account for any export, import incentives earned on qualifying trades over the 2026-30 period and any outstanding incentives balance from PR24</t>
  </si>
  <si>
    <t>Revenue adjustments feeder model</t>
  </si>
  <si>
    <t>The end-of-period revenue adjustment applied to water network plus revenue in PR29 to account for any export, import incentives earned on qualifying trades over the 2026-30 period and any outstanding incentives balance from PR24</t>
  </si>
  <si>
    <t>The total end-of-period revenue adjustment to the water resources control to account for export incentives beyond the relevant cap to be made after PR29.</t>
  </si>
  <si>
    <t>The total end-of-period revenue adjustment to the network plus water control to account for export incentives beyond the relevant cap to be made after PR29.</t>
  </si>
  <si>
    <t>Cell / Row / Column colour</t>
  </si>
  <si>
    <t>Font</t>
  </si>
  <si>
    <t>Fill</t>
  </si>
  <si>
    <t>Font colour</t>
  </si>
  <si>
    <t>Ofwat second blue text (no shade)</t>
  </si>
  <si>
    <t>Imported from another sheet/section</t>
  </si>
  <si>
    <t>Calibri 10 pt – Ofwat second blue 100%</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</si>
  <si>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</si>
  <si>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</si>
  <si>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</si>
  <si>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</si>
  <si>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</si>
  <si>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</si>
  <si>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</si>
  <si>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</si>
  <si>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</si>
  <si>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</si>
  <si>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</si>
  <si>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</si>
  <si>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</si>
  <si>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</si>
  <si>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</si>
  <si>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</si>
  <si>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Inputs</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</si>
  <si>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</si>
  <si>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</si>
  <si>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</si>
  <si>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</si>
  <si>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</si>
  <si>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</si>
  <si>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</si>
  <si>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</si>
  <si>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</si>
  <si>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</si>
  <si>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</si>
  <si>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</si>
  <si>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</si>
  <si>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</si>
  <si>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</si>
  <si>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</si>
  <si>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</si>
  <si>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</si>
  <si>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</si>
  <si>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</si>
  <si>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</si>
  <si>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</si>
  <si>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</si>
  <si>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</si>
  <si>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</si>
  <si>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</si>
  <si>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</si>
  <si>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</si>
  <si>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</si>
  <si>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</si>
  <si>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</si>
  <si>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</si>
  <si>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</si>
  <si>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</si>
  <si>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</si>
  <si>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</si>
  <si>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</si>
  <si>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</si>
  <si>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</si>
  <si>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</si>
  <si>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</si>
  <si>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</si>
  <si>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</si>
  <si>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</si>
  <si>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</si>
  <si>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</si>
  <si>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</si>
  <si>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</si>
  <si>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</si>
  <si>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</si>
  <si>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</si>
  <si>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</si>
  <si>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</si>
  <si>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</si>
  <si>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</si>
  <si>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Outputs</t>
  </si>
  <si>
    <t>Ofwat green 66%</t>
  </si>
  <si>
    <t>(R = 152, G = 197, B = 97)</t>
  </si>
  <si>
    <t>GENERIC MODEL DESIGN</t>
  </si>
  <si>
    <t>ABOVE BONNET - USER INTERFACE</t>
  </si>
  <si>
    <t>BELOW BONNET - CALCULATION ENGINE</t>
  </si>
  <si>
    <t>Input Transition</t>
  </si>
  <si>
    <t>Calculations</t>
  </si>
  <si>
    <t>Detailed Outputs</t>
  </si>
  <si>
    <t>Note: FAST strictly applicable below the bonnet</t>
  </si>
  <si>
    <t>MODEL MAP</t>
  </si>
  <si>
    <t>DOCUMENTATION AND QUALITY CONTROL</t>
  </si>
  <si>
    <t>INPUTS</t>
  </si>
  <si>
    <t>CALCULATIONS</t>
  </si>
  <si>
    <t>OUTPUT SUMMARY</t>
  </si>
  <si>
    <t>DOCUMENTATION</t>
  </si>
  <si>
    <t>The model timeline and flag calculations are done in this sheet.</t>
  </si>
  <si>
    <t>All the outputs in the respective sheets are brought to this sheet.</t>
  </si>
  <si>
    <t>Changes since last version of published model.</t>
  </si>
  <si>
    <t>Calculates the total amount of export incentives to be paid to water resources and network plus at PR29.</t>
  </si>
  <si>
    <t>Model inputs/outputs, their descriptions and sources / onwards use</t>
  </si>
  <si>
    <t>Calculates the total amount of import incentives to be paid to water resources and network plus water controls at PR29.</t>
  </si>
  <si>
    <t>Ofwat FAST standard colour scheme</t>
  </si>
  <si>
    <t>Sheet references and model flow; Sheet tabs color, color coding, abbreviations, range names are mentioned in this sheet.</t>
  </si>
  <si>
    <t>Constant</t>
  </si>
  <si>
    <t>Unit</t>
  </si>
  <si>
    <t>Total</t>
  </si>
  <si>
    <t>A: GENERIC INPUTS</t>
  </si>
  <si>
    <t>Discount rate</t>
  </si>
  <si>
    <t>%</t>
  </si>
  <si>
    <t>Does the company have an Ofwat-approved trading and procurement code?</t>
  </si>
  <si>
    <t>True/false</t>
  </si>
  <si>
    <t>Years for time value of money calculation</t>
  </si>
  <si>
    <t>Number</t>
  </si>
  <si>
    <t>Year for discounting purposes</t>
  </si>
  <si>
    <t>B: EXPORT INCENTIVE INPUTS</t>
  </si>
  <si>
    <t>General</t>
  </si>
  <si>
    <t>Proportion of NPV of economic profit for the company</t>
  </si>
  <si>
    <t>Total value of export incentive to be paid after PR19 (2022-23 FYA CPIH deflated)</t>
  </si>
  <si>
    <t>£m</t>
  </si>
  <si>
    <t>Proportion of export incentive to be paid after PR19 allocated to the water resources control</t>
  </si>
  <si>
    <t>New export 1</t>
  </si>
  <si>
    <t>Name/reference of export trade 1</t>
  </si>
  <si>
    <t>Text</t>
  </si>
  <si>
    <t>Has the company produced a report to evidence that export 1 is a new export and complies with its Ofwat-approved trading and procurement code?</t>
  </si>
  <si>
    <t>Proportion of the incentive allocated to the water resources control for export 1</t>
  </si>
  <si>
    <t>Outturn revenue from export 1 (2022-23 FYA CPIH deflated)</t>
  </si>
  <si>
    <t xml:space="preserve">£m </t>
  </si>
  <si>
    <t>Outturn cost (inclusive of return on capital) of export 1 (2022-23 FYA CPIH deflated)</t>
  </si>
  <si>
    <t>First year to include in cap calculation</t>
  </si>
  <si>
    <t>Year</t>
  </si>
  <si>
    <t>Last year to include in cap calculation</t>
  </si>
  <si>
    <t>New export 2</t>
  </si>
  <si>
    <t>Name/reference of export trade 2</t>
  </si>
  <si>
    <t>Has the company produced a report to evidence that export 2 is a new export and complies with its Ofwat-approved trading and procurement code?</t>
  </si>
  <si>
    <t>Proportion of the incentive allocated to the water resources control for export 2</t>
  </si>
  <si>
    <t>Outturn revenue from export 2 (2022-23 FYA CPIH deflated)</t>
  </si>
  <si>
    <t>Outturn cost (inclusive of return on capital) of export 2 (2022-23 FYA CPIH deflated)</t>
  </si>
  <si>
    <t>New export 3</t>
  </si>
  <si>
    <t>Name/reference of export trade 3</t>
  </si>
  <si>
    <t>Text 3</t>
  </si>
  <si>
    <t>Has the company produced a report to evidence that export 3 is a new export and complies with its Ofwat-approved trading and procurement code?</t>
  </si>
  <si>
    <t>Proportion of the incentive allocated to the water resources control for export 3</t>
  </si>
  <si>
    <t>Outturn revenue from export 3 (2022-23 FYA CPIH deflated)</t>
  </si>
  <si>
    <t>Outturn cost (inclusive of return on capital) of export 3 (2022-23 FYA CPIH deflated)</t>
  </si>
  <si>
    <t>C: IMPORT INCENTIVE INPUTS</t>
  </si>
  <si>
    <t>Application of import incentive cap</t>
  </si>
  <si>
    <t>Import incentive rate</t>
  </si>
  <si>
    <t>Company's wholesale water allowed revenue (2022-23 FYA CPIH deflated)</t>
  </si>
  <si>
    <t>Cap rate</t>
  </si>
  <si>
    <t>New import 1</t>
  </si>
  <si>
    <t>Name/reference of import trade 1</t>
  </si>
  <si>
    <t>Has the company produced a report to evidence that import 1 is a new import and complies with its Ofwat-approved trading and procurement code?</t>
  </si>
  <si>
    <t>Proportion of the incentive allocated to the water resources control for import 1</t>
  </si>
  <si>
    <t>Cost of water imported under new import 1 (2022-23 FYA CPIH deflated)</t>
  </si>
  <si>
    <t>New import 2</t>
  </si>
  <si>
    <t>Name/reference of import trade 2</t>
  </si>
  <si>
    <t>Has the company produced a report to evidence that import 2 is a new import and complies with its Ofwat-approved trading and procurement code?</t>
  </si>
  <si>
    <t>Proportion of the incentive allocated to the water resources control for import 2</t>
  </si>
  <si>
    <t>Cost of water imported under new import 2 (2022-23 FYA CPIH deflated)</t>
  </si>
  <si>
    <t>New import 3</t>
  </si>
  <si>
    <t>Name/reference of import trade 3</t>
  </si>
  <si>
    <t>Has the company produced a report to evidence that import 3 is a new import and complies with its Ofwat-approved trading and procurement code?</t>
  </si>
  <si>
    <t>Proportion of the incentive allocated to the water resources control for import 3</t>
  </si>
  <si>
    <t>Cost of water imported under new import 3 (2022-23 FYA CPIH deflated)</t>
  </si>
  <si>
    <t>D:TIME</t>
  </si>
  <si>
    <t>First date of time ruler</t>
  </si>
  <si>
    <t>date</t>
  </si>
  <si>
    <t>Last Pre PR24 Date</t>
  </si>
  <si>
    <t>Acquisition date (midnight)</t>
  </si>
  <si>
    <t>Length of PR24 period</t>
  </si>
  <si>
    <t>years</t>
  </si>
  <si>
    <t>Last forecast date</t>
  </si>
  <si>
    <t>Operation Start Date (midnight)</t>
  </si>
  <si>
    <t>Operation Finish Date (midnight)</t>
  </si>
  <si>
    <t>First Modelling Column Financial Year Number</t>
  </si>
  <si>
    <t>year</t>
  </si>
  <si>
    <t>Financial Year End Month Number</t>
  </si>
  <si>
    <t>month #</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</si>
  <si>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</si>
  <si>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</si>
  <si>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</si>
  <si>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</si>
  <si>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</si>
  <si>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</si>
  <si>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</si>
  <si>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</si>
  <si>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</si>
  <si>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</si>
  <si>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</si>
  <si>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</si>
  <si>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</si>
  <si>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</si>
  <si>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</si>
  <si>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</si>
  <si>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</si>
  <si>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</si>
  <si>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</si>
  <si>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</si>
  <si>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</si>
  <si>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</si>
  <si>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</si>
  <si>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</si>
  <si>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</si>
  <si>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</si>
  <si>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</si>
  <si>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</si>
  <si>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</si>
  <si>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</si>
  <si>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</si>
  <si>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FINANCIAL YEAR</t>
  </si>
  <si>
    <t>Financial Year Ending</t>
  </si>
  <si>
    <t xml:space="preserve">Year </t>
  </si>
  <si>
    <t>TIME VALUE OF MONEY CALCULATIONS</t>
  </si>
  <si>
    <t>Discount factor for year</t>
  </si>
  <si>
    <t>Factor</t>
  </si>
  <si>
    <t>EXPORT INCENTIVES CALCULATIONS</t>
  </si>
  <si>
    <t>Economic profit for export 1 (2022-23 FYA CPIH deflated)</t>
  </si>
  <si>
    <t>Discounted economic profit for export 1 (2022-23 FYA CPIH deflated)</t>
  </si>
  <si>
    <t>Total NPV of economic profit for export 1 (2022-23 FYA CPIH deflated)</t>
  </si>
  <si>
    <t>50% of NPV of economic profit for export 1 (2022-23 FYA CPIH deflated)</t>
  </si>
  <si>
    <t>Cap of 100% of economic profit in 2025-26 to 2029-30 (£m)</t>
  </si>
  <si>
    <t>Include in cap calculation for export 1</t>
  </si>
  <si>
    <t>Boolean</t>
  </si>
  <si>
    <t>Discounted economic profit for cap for export 1 (2022-23 FYA CPIH deflated)</t>
  </si>
  <si>
    <t>Total discounted economic profit for cap for export 1 (2022-23 FYA CPIH deflated)</t>
  </si>
  <si>
    <t>Export incentive for export 1 to be paid at PR29 (2022-23 FYA CPIH deflated)</t>
  </si>
  <si>
    <t>Export incentive for export 1 to be paid after PR29 (2022-23 FYA CPIH deflated)</t>
  </si>
  <si>
    <t>Application of financing adjustment to 2025</t>
  </si>
  <si>
    <t>Export incentive for export 1 to be paid at PR29 incl. financing adjustment (2022-23 FYA CPIH deflated)</t>
  </si>
  <si>
    <t>Export incentive for export 1 to be paid after PR29 incl. financing adjustment (2022-23 FYA CPIH deflated)</t>
  </si>
  <si>
    <t>Allocation between the price controls</t>
  </si>
  <si>
    <t>Export incentive for export 1 to be paid to the water resources control at PR29 (2022-23 FYA CPIH deflated)</t>
  </si>
  <si>
    <t>Export incentive for export 1 to be paid to the network plus water control at PR29 (2022-23 FYA CPIH deflated)</t>
  </si>
  <si>
    <t>Export incentive for export 1 to be paid to the water resources control after PR29 (2022-23 FYA CPIH deflated)</t>
  </si>
  <si>
    <t>Export incentive for export 1 to be paid to the network plus water control after PR29 (2022-23 FYA CPIH deflated)</t>
  </si>
  <si>
    <t>Check for trading and procurement codes</t>
  </si>
  <si>
    <t>Compliance with trading and procurement code</t>
  </si>
  <si>
    <t>Economic profit for export 2 (2022-23 FYA CPIH deflated)</t>
  </si>
  <si>
    <t>Discounted economic profit for export 2 (2022-23 FYA CPIH deflated)</t>
  </si>
  <si>
    <t>Total NPV of economic profit for export 2 (2022-23 FYA CPIH deflated)</t>
  </si>
  <si>
    <t>50% of NPV of economic profit for export 2 (2022-23 FYA CPIH deflated)</t>
  </si>
  <si>
    <t>Include in cap calculation for export 2</t>
  </si>
  <si>
    <t>Discounted economic profit for cap for export 2 (2022-23 FYA CPIH deflated)</t>
  </si>
  <si>
    <t>Total discounted economic profit for cap for export 2 (2022-23 FYA CPIH deflated)</t>
  </si>
  <si>
    <t>Export incentive for export 2 to be paid at PR29 (2022-23 FYA CPIH deflated)</t>
  </si>
  <si>
    <t>Export incentive for export 2 to be paid after PR29 (2022-23 FYA CPIH deflated)</t>
  </si>
  <si>
    <t>Export incentive for export 2 to be paid at PR29 incl. financing adjustment (2022-23 FYA CPIH deflated)</t>
  </si>
  <si>
    <t>Export incentive for export 2 to be paid after PR29 incl. financing adjustment (2022-23 FYA CPIH deflated)</t>
  </si>
  <si>
    <t>Export incentive for export 2 to be paid to the water resources control at PR29 (2022-23 FYA CPIH deflated)</t>
  </si>
  <si>
    <t>Export incentive for export 2 to be paid to the network plus water control at PR29 (2022-23 FYA CPIH deflated)</t>
  </si>
  <si>
    <t>Export incentive for export 2 to be paid to the water resources control after PR29 (2022-23 FYA CPIH deflated)</t>
  </si>
  <si>
    <t>Export incentive for export 2 to be paid to the network plus water control after PR29 (2022-23 FYA CPIH deflated)</t>
  </si>
  <si>
    <t>Economic profit for export 3 (2022-23 FYA CPIH deflated)</t>
  </si>
  <si>
    <t>Discounted economic profit for export 3 (2022-23 FYA CPIH deflated)</t>
  </si>
  <si>
    <t>Total NPV of economic profit for export 3 (2022-23 FYA CPIH deflated)</t>
  </si>
  <si>
    <t>50% of NPV of economic profit for export 3 (2022-23 FYA CPIH deflated)</t>
  </si>
  <si>
    <t>Include in cap calculation for export 3</t>
  </si>
  <si>
    <t>Discounted economic profit for cap for export 3 (2022-23 FYA CPIH deflated)</t>
  </si>
  <si>
    <t>Total discounted economic profit for cap for export 3 (2022-23 FYA CPIH deflated)</t>
  </si>
  <si>
    <t>Export incentive for export 3 to be paid at PR29 (2022-23 FYA CPIH deflated)</t>
  </si>
  <si>
    <t>Export incentive for export 3 to be paid after PR29 (2022-23 FYA CPIH deflated)</t>
  </si>
  <si>
    <t>Export incentive for export 3 to be paid at PR29 incl. financing adjustment (2022-23 FYA CPIH deflated)</t>
  </si>
  <si>
    <t>Export incentive for export 3 to be paid after PR29 incl. financing adjustment (2022-23 FYA CPIH deflated)</t>
  </si>
  <si>
    <t>Export incentive for export 3 to be paid to the water resources control at PR29 (2022-23 FYA CPIH deflated)</t>
  </si>
  <si>
    <t>Export incentive for export 3 to be paid to the network plus water control at PR29 (2022-23 FYA CPIH deflated)</t>
  </si>
  <si>
    <t>Export incentive for export 3 to be paid to the water resources control after PR29 (2022-23 FYA CPIH deflated)</t>
  </si>
  <si>
    <t>Export incentive for export 3 to be paid to the network plus water control after PR29 (2022-23 FYA CPIH deflated)</t>
  </si>
  <si>
    <t>Check for compliance with trading and procurement codes</t>
  </si>
  <si>
    <t>Export incentives rolled forward from PR19</t>
  </si>
  <si>
    <t>Export incentives rolled forward from PR19 to be paid to the water resources control (2022-23 FYA CPIH deflated)</t>
  </si>
  <si>
    <t>Export incentives rolled forward from PR19 to be paid to the network plus water control (2022-23 FYA CPIH deflated)</t>
  </si>
  <si>
    <t>Total export incentives</t>
  </si>
  <si>
    <t>Total export incentives to be paid to the water resources control at PR29 (2022-23 FYA CPIH deflated)</t>
  </si>
  <si>
    <t>Total export incentives to be paid to the network plus water control at PR29 (2022-23 FYA CPIH deflated)</t>
  </si>
  <si>
    <t>Total export incentives to be paid to the water resources control after PR29 (2022-23 FYA CPIH deflated)</t>
  </si>
  <si>
    <t>Total export incentives to be paid to the network plus water control after PR29 (2022-23 FYA CPIH deflated)</t>
  </si>
  <si>
    <t>End</t>
  </si>
  <si>
    <t>IMPORT INCENTIVES CALCULATIONS</t>
  </si>
  <si>
    <t>Compliance with trading and procurement code for import 1</t>
  </si>
  <si>
    <t>Compliance with trading and procurement code for import 2</t>
  </si>
  <si>
    <t>Compliance with trading and procurement code for import 3</t>
  </si>
  <si>
    <t>Proportion of the incentive allocated to the network plus water control for import 1</t>
  </si>
  <si>
    <t>Import 1 - water resources share (2022-23 FYA CPIH deflated)</t>
  </si>
  <si>
    <t>Import 1 - network plus water share (2022-23 FYA CPIH deflated)</t>
  </si>
  <si>
    <t>Proportion of the incentive allocated to the network plus water control for import 2</t>
  </si>
  <si>
    <t>Import 2 - water resources share (2022-23 FYA CPIH deflated)</t>
  </si>
  <si>
    <t>Import 2 - network plus water share (2022-23 FYA CPIH deflated)</t>
  </si>
  <si>
    <t>Proportion of the incentive allocated to the network plus water control</t>
  </si>
  <si>
    <t>Import 3 - water resources share (2022-23 FYA CPIH deflated)</t>
  </si>
  <si>
    <t>Import 3 - network plus water share (2022-23 FYA CPIH deflated)</t>
  </si>
  <si>
    <t>Import incentive payment before application of the cap (2022-23 FYA CPIH deflated)</t>
  </si>
  <si>
    <t>Monetary value of cap (2022-23 FYA CPIH deflated)</t>
  </si>
  <si>
    <t>Import incentive payment after application of the cap (2022-23 FYA CPIH deflated)</t>
  </si>
  <si>
    <t>Allocation between the controls</t>
  </si>
  <si>
    <t>Total water resources share (2022-23 FYA CPIH deflated)</t>
  </si>
  <si>
    <t>Sum of total water resources share (2022-23 FYA CPIH deflated)</t>
  </si>
  <si>
    <t>Total network plus water share (2022-23 FYA CPIH deflated)</t>
  </si>
  <si>
    <t>Sum of total network plus water share (2022-23 FYA CPIH deflated)</t>
  </si>
  <si>
    <t>Total import costs (2022-23 FYA CPIH deflated)</t>
  </si>
  <si>
    <t>Overall proportion for water resources</t>
  </si>
  <si>
    <t>Overall proportion for network plus water</t>
  </si>
  <si>
    <t>Time value of money factor</t>
  </si>
  <si>
    <t>Import incentive payment incl. financing adjustment (2022-23 FYA CPIH deflated)</t>
  </si>
  <si>
    <t>Total import incentive payment incl. financing adjustment (2022-23 FYA CPIH deflated)</t>
  </si>
  <si>
    <t>Total import incentives to be paid to the water resources control at PR29 (2022-23 FYA CPIH deflated)</t>
  </si>
  <si>
    <t>Total import incentives to be paid to the network plus water control at PR29 (2022-23 FYA CPIH deflated)</t>
  </si>
  <si>
    <t>Water trading incentives to be paid at PR29</t>
  </si>
  <si>
    <t>Water resources control</t>
  </si>
  <si>
    <t>Water trading incentives to be paid to the water resources control at PR24 (2022-23 FYA CPIH deflated)</t>
  </si>
  <si>
    <t>Network plus water control</t>
  </si>
  <si>
    <t>Water trading incentives to be paid to the network plus water control at PR24 (2022-23 FYA CPIH deflated)</t>
  </si>
  <si>
    <t>Water trading incentives to be paid after PR29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</si>
</sst>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1" formatCode="_-* #,##0_-;\-* #,##0_-;_-* &quot;-&quot;_-;_-@_-"/>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_(* #,##0.0000_);_(* \(#,##0.0000\);_(* &quot;-&quot;??_);_(@_)"/>
    <numFmt numFmtId="172" formatCode="#,##0.0_);\(#,##0.0\);&quot;-  &quot;;&quot; &quot;@"/>
    <numFmt numFmtId="173" formatCode="#,##0.0_);\(#,##0.0\);&quot;-  &quot;;&quot; &quot;@&quot; &quot;"/>
    <numFmt numFmtId="174" formatCode="0.0%"/>
    <numFmt numFmtId="175" formatCode="0.000"/>
    <numFmt numFmtId="176" formatCode="_-* #,##0.0_-;\-* #,##0.0_-;_-* &quot;-&quot;??_-;_-@_-"/>
    <numFmt numFmtId="177" formatCode="0.00%_);\-0.00%_);&quot;-  &quot;;&quot; &quot;@&quot; &quot;"/>
    <numFmt numFmtId="178" formatCode="dd\ mmm\ yyyy_);\(###0\);&quot;-  &quot;;&quot; &quot;@&quot; &quot;"/>
    <numFmt numFmtId="179" formatCode="dd\ mmm\ yy_);\(###0\);&quot;-  &quot;;&quot; &quot;@&quot; &quot;"/>
    <numFmt numFmtId="180" formatCode="###0_);\(###0\);&quot;-  &quot;;&quot; &quot;@&quot; &quot;"/>
    <numFmt numFmtId="181" formatCode="#,##0.00_);\(#,##0.00\);&quot;-  &quot;;&quot; &quot;@&quot; &quot;"/>
    <numFmt numFmtId="182" formatCode="0%_);\-0%_);&quot;-  &quot;;&quot; &quot;@&quot; &quot;"/>
    <numFmt numFmtId="183" formatCode="###0"/>
    <numFmt numFmtId="184" formatCode="mmmm\ yyyy;@"/>
  </numFmts>
  <fonts count="90" x14ac:knownFonts="1">
    <font>
      <sz val="10"/>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Calibri"/>
      <family val="2"/>
      <scheme val="minor"/>
    </font>
    <font>
      <u/>
      <sz val="10"/>
      <color theme="10"/>
      <name val="Arial"/>
      <family val="2"/>
    </font>
    <font>
      <sz val="10"/>
      <name val="Arial"/>
      <family val="2"/>
    </font>
    <font>
      <sz val="10"/>
      <name val="Arial"/>
      <family val="2"/>
    </font>
    <font>
      <sz val="24"/>
      <color theme="0"/>
      <name val="Franklin Gothic Demi"/>
      <family val="2"/>
    </font>
    <font>
      <sz val="11"/>
      <color theme="1"/>
      <name val="Franklin Gothic Demi"/>
      <family val="2"/>
    </font>
    <font>
      <sz val="10"/>
      <color theme="0"/>
      <name val="Franklin Gothic Demi"/>
      <family val="2"/>
    </font>
    <font>
      <u/>
      <sz val="11"/>
      <color theme="10"/>
      <name val="Calibri"/>
      <family val="2"/>
    </font>
    <font>
      <sz val="10"/>
      <name val="Arial"/>
      <family val="2"/>
    </font>
    <font>
      <sz val="8"/>
      <color theme="1"/>
      <name val="Tahoma"/>
      <family val="2"/>
    </font>
    <font>
      <sz val="24"/>
      <color theme="0"/>
      <name val="Calibri"/>
      <family val="2"/>
      <scheme val="minor"/>
    </font>
    <font>
      <sz val="10"/>
      <name val="Calibri"/>
      <family val="2"/>
    </font>
    <font>
      <sz val="10"/>
      <name val="Calibri"/>
      <family val="2"/>
      <scheme val="minor"/>
    </font>
    <font>
      <sz val="18"/>
      <name val="Calibri"/>
      <family val="2"/>
      <scheme val="minor"/>
    </font>
    <font>
      <b/>
      <sz val="18"/>
      <name val="Calibri"/>
      <family val="2"/>
      <scheme val="minor"/>
    </font>
    <font>
      <u/>
      <sz val="11"/>
      <color theme="10"/>
      <name val="Arial"/>
      <family val="2"/>
    </font>
    <font>
      <sz val="10"/>
      <color theme="1"/>
      <name val="Calibri"/>
      <family val="2"/>
      <scheme val="minor"/>
    </font>
    <font>
      <u/>
      <sz val="10"/>
      <name val="Calibri"/>
      <family val="2"/>
      <scheme val="minor"/>
    </font>
    <font>
      <b/>
      <sz val="10"/>
      <color rgb="FF0000FF"/>
      <name val="Calibri"/>
      <family val="2"/>
      <scheme val="minor"/>
    </font>
    <font>
      <u/>
      <sz val="10"/>
      <color rgb="FF0000FF"/>
      <name val="Calibri"/>
      <family val="2"/>
      <scheme val="minor"/>
    </font>
    <font>
      <sz val="10"/>
      <color rgb="FF0000FF"/>
      <name val="Calibri"/>
      <family val="2"/>
      <scheme val="minor"/>
    </font>
    <font>
      <sz val="10"/>
      <color rgb="FF000000"/>
      <name val="Calibri"/>
      <family val="2"/>
      <scheme val="minor"/>
    </font>
    <font>
      <b/>
      <u/>
      <sz val="10"/>
      <name val="Calibri"/>
      <family val="2"/>
      <scheme val="minor"/>
    </font>
    <font>
      <b/>
      <sz val="10"/>
      <name val="Calibri"/>
      <family val="2"/>
      <scheme val="minor"/>
    </font>
    <font>
      <b/>
      <sz val="10"/>
      <color theme="1"/>
      <name val="Calibri"/>
      <family val="2"/>
      <scheme val="minor"/>
    </font>
    <font>
      <u/>
      <sz val="10"/>
      <color theme="1"/>
      <name val="Calibri"/>
      <family val="2"/>
      <scheme val="minor"/>
    </font>
    <font>
      <sz val="10"/>
      <color rgb="FFFF0000"/>
      <name val="Calibri"/>
      <family val="2"/>
      <scheme val="minor"/>
    </font>
    <font>
      <b/>
      <sz val="10"/>
      <color rgb="FF000000"/>
      <name val="Calibri"/>
      <family val="2"/>
      <scheme val="minor"/>
    </font>
    <font>
      <u/>
      <sz val="10"/>
      <color rgb="FF000000"/>
      <name val="Calibri"/>
      <family val="2"/>
      <scheme val="minor"/>
    </font>
    <font>
      <i/>
      <sz val="10"/>
      <color rgb="FF00B050"/>
      <name val="Calibri"/>
      <family val="2"/>
      <scheme val="minor"/>
    </font>
    <font>
      <sz val="10"/>
      <color indexed="12"/>
      <name val="Calibri"/>
      <family val="2"/>
      <scheme val="minor"/>
    </font>
    <font>
      <b/>
      <sz val="12"/>
      <color indexed="8"/>
      <name val="Calibri"/>
      <family val="2"/>
      <scheme val="minor"/>
    </font>
    <font>
      <sz val="12"/>
      <color indexed="8"/>
      <name val="Calibri"/>
      <family val="2"/>
      <scheme val="minor"/>
    </font>
    <font>
      <b/>
      <sz val="12"/>
      <name val="Calibri"/>
      <family val="2"/>
      <scheme val="minor"/>
    </font>
    <font>
      <sz val="12"/>
      <color indexed="9"/>
      <name val="Calibri"/>
      <family val="2"/>
      <scheme val="minor"/>
    </font>
    <font>
      <sz val="12"/>
      <name val="Calibri"/>
      <family val="2"/>
      <scheme val="minor"/>
    </font>
    <font>
      <b/>
      <sz val="11"/>
      <name val="Calibri"/>
      <family val="2"/>
      <scheme val="minor"/>
    </font>
    <font>
      <sz val="10"/>
      <color theme="1"/>
      <name val="Calibri"/>
      <family val="2"/>
    </font>
    <font>
      <sz val="24"/>
      <color theme="0"/>
      <name val="Calibri"/>
      <family val="2"/>
    </font>
    <font>
      <sz val="16"/>
      <color rgb="FF003595"/>
      <name val="Calibri"/>
      <family val="2"/>
    </font>
    <font>
      <sz val="12"/>
      <color theme="3"/>
      <name val="Calibri"/>
      <family val="2"/>
    </font>
    <font>
      <sz val="12"/>
      <color rgb="FF003595"/>
      <name val="Calibri"/>
      <family val="2"/>
    </font>
    <font>
      <u/>
      <sz val="10"/>
      <name val="Calibri"/>
      <family val="2"/>
    </font>
    <font>
      <sz val="10"/>
      <color rgb="FF0071CE"/>
      <name val="Calibri"/>
      <family val="2"/>
    </font>
    <font>
      <u/>
      <sz val="10"/>
      <color theme="3"/>
      <name val="Calibri"/>
      <family val="2"/>
    </font>
    <font>
      <sz val="10"/>
      <color rgb="FFD60037"/>
      <name val="Calibri"/>
      <family val="2"/>
    </font>
    <font>
      <sz val="10"/>
      <color rgb="FF006938"/>
      <name val="Calibri"/>
      <family val="2"/>
    </font>
    <font>
      <u/>
      <sz val="12"/>
      <color theme="3"/>
      <name val="Calibri"/>
      <family val="2"/>
    </font>
    <font>
      <b/>
      <sz val="10"/>
      <color theme="0"/>
      <name val="Calibri"/>
      <family val="2"/>
    </font>
    <font>
      <sz val="10"/>
      <color theme="0"/>
      <name val="Calibri"/>
      <family val="2"/>
    </font>
    <font>
      <sz val="9"/>
      <color theme="1"/>
      <name val="Calibri"/>
      <family val="2"/>
    </font>
    <font>
      <sz val="12"/>
      <color theme="0"/>
      <name val="Calibri"/>
      <family val="2"/>
    </font>
    <font>
      <b/>
      <sz val="10"/>
      <color rgb="FF0071CE"/>
      <name val="Calibri"/>
      <family val="2"/>
      <scheme val="minor"/>
    </font>
    <font>
      <u/>
      <sz val="10"/>
      <color rgb="FF0071CE"/>
      <name val="Calibri"/>
      <family val="2"/>
      <scheme val="minor"/>
    </font>
    <font>
      <sz val="10"/>
      <color rgb="FF0071CE"/>
      <name val="Calibri"/>
      <family val="2"/>
      <scheme val="minor"/>
    </font>
    <font>
      <sz val="10"/>
      <color rgb="FFD60037"/>
      <name val="Calibri"/>
      <family val="2"/>
      <scheme val="minor"/>
    </font>
    <font>
      <b/>
      <sz val="10"/>
      <color rgb="FFD60037"/>
      <name val="Calibri"/>
      <family val="2"/>
      <scheme val="minor"/>
    </font>
    <font>
      <u/>
      <sz val="10"/>
      <color rgb="FFD60037"/>
      <name val="Calibri"/>
      <family val="2"/>
      <scheme val="minor"/>
    </font>
    <font>
      <sz val="10"/>
      <color rgb="FF003595"/>
      <name val="Calibri"/>
      <family val="2"/>
    </font>
    <font>
      <sz val="10"/>
      <color rgb="FF0000FF"/>
      <name val="Calibri"/>
      <family val="2"/>
    </font>
    <font>
      <b/>
      <sz val="10"/>
      <name val="Calibri"/>
      <family val="2"/>
    </font>
    <font>
      <sz val="10"/>
      <name val="Calibri"/>
      <family val="2"/>
      <scheme val="minor"/>
    </font>
    <font>
      <sz val="10"/>
      <color theme="3"/>
      <name val="Calibri"/>
      <family val="2"/>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44"/>
        <bgColor indexed="64"/>
      </patternFill>
    </fill>
    <fill>
      <patternFill patternType="solid">
        <fgColor rgb="FFC0C0C0"/>
        <bgColor indexed="64"/>
      </patternFill>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
      <patternFill patternType="solid">
        <fgColor rgb="FF003479"/>
        <bgColor indexed="64"/>
      </patternFill>
    </fill>
    <fill>
      <patternFill patternType="solid">
        <fgColor rgb="FF003595"/>
        <bgColor indexed="64"/>
      </patternFill>
    </fill>
    <fill>
      <patternFill patternType="solid">
        <fgColor rgb="FFDCECF5"/>
        <bgColor indexed="64"/>
      </patternFill>
    </fill>
    <fill>
      <patternFill patternType="solid">
        <fgColor rgb="FFFFDB8E"/>
        <bgColor indexed="64"/>
      </patternFill>
    </fill>
    <fill>
      <patternFill patternType="solid">
        <fgColor rgb="FF98C561"/>
        <bgColor indexed="64"/>
      </patternFill>
    </fill>
    <fill>
      <patternFill patternType="solid">
        <fgColor rgb="FFCCCCCE"/>
        <bgColor indexed="64"/>
      </patternFill>
    </fill>
    <fill>
      <patternFill patternType="solid">
        <fgColor rgb="FFB9D9EC"/>
        <bgColor indexed="64"/>
      </patternFill>
    </fill>
    <fill>
      <patternFill patternType="solid">
        <fgColor rgb="FF94368D"/>
        <bgColor indexed="64"/>
      </patternFill>
    </fill>
    <fill>
      <patternFill patternType="solid">
        <fgColor rgb="FF62A70F"/>
        <bgColor indexed="64"/>
      </patternFill>
    </fill>
    <fill>
      <patternFill patternType="solid">
        <fgColor rgb="FFE2E768"/>
        <bgColor indexed="64"/>
      </patternFill>
    </fill>
    <fill>
      <patternFill patternType="solid">
        <fgColor rgb="FF57A1DF"/>
        <bgColor indexed="64"/>
      </patternFill>
    </fill>
    <fill>
      <patternFill patternType="solid">
        <fgColor rgb="FFB97BB4"/>
        <bgColor indexed="64"/>
      </patternFill>
    </fill>
    <fill>
      <patternFill patternType="solid">
        <fgColor rgb="FFFFB81D"/>
        <bgColor indexed="64"/>
      </patternFill>
    </fill>
    <fill>
      <patternFill patternType="solid">
        <fgColor theme="3" tint="0.89999084444715716"/>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tted">
        <color indexed="64"/>
      </top>
      <bottom style="dotted">
        <color indexed="64"/>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indexed="64"/>
      </left>
      <right/>
      <top/>
      <bottom/>
      <diagonal/>
    </border>
    <border>
      <left/>
      <right style="hair">
        <color indexed="64"/>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indexed="64"/>
      </top>
      <bottom style="double">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dashed">
        <color indexed="64"/>
      </left>
      <right/>
      <top style="dashed">
        <color indexed="64"/>
      </top>
      <bottom style="dotted">
        <color indexed="64"/>
      </bottom>
      <diagonal/>
    </border>
    <border>
      <left/>
      <right/>
      <top style="dashed">
        <color indexed="64"/>
      </top>
      <bottom style="dotted">
        <color indexed="64"/>
      </bottom>
      <diagonal/>
    </border>
    <border>
      <left/>
      <right style="dashed">
        <color indexed="64"/>
      </right>
      <top style="dashed">
        <color indexed="64"/>
      </top>
      <bottom style="dotted">
        <color indexed="64"/>
      </bottom>
      <diagonal/>
    </border>
    <border>
      <left style="dashed">
        <color indexed="64"/>
      </left>
      <right/>
      <top/>
      <bottom/>
      <diagonal/>
    </border>
    <border>
      <left/>
      <right style="dashed">
        <color indexed="64"/>
      </right>
      <top/>
      <bottom/>
      <diagonal/>
    </border>
    <border>
      <left style="dashed">
        <color indexed="64"/>
      </left>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bottom/>
      <diagonal/>
    </border>
    <border>
      <left style="thin">
        <color indexed="64"/>
      </left>
      <right style="thin">
        <color indexed="64"/>
      </right>
      <top style="thin">
        <color indexed="64"/>
      </top>
      <bottom style="thin">
        <color indexed="64"/>
      </bottom>
      <diagonal/>
    </border>
    <border>
      <left style="thin">
        <color rgb="FF003595"/>
      </left>
      <right/>
      <top style="thin">
        <color rgb="FF003595"/>
      </top>
      <bottom style="thin">
        <color rgb="FF003595"/>
      </bottom>
      <diagonal/>
    </border>
    <border>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3595"/>
      </left>
      <right style="thin">
        <color indexed="64"/>
      </right>
      <top style="thin">
        <color rgb="FF003595"/>
      </top>
      <bottom/>
      <diagonal/>
    </border>
    <border>
      <left style="thin">
        <color rgb="FF003595"/>
      </left>
      <right style="thin">
        <color indexed="64"/>
      </right>
      <top/>
      <bottom style="thin">
        <color rgb="FF003595"/>
      </bottom>
      <diagonal/>
    </border>
  </borders>
  <cellStyleXfs count="92">
    <xf numFmtId="164" fontId="0" fillId="0" borderId="0" applyFont="0" applyFill="0" applyBorder="0" applyProtection="0">
      <alignment vertical="top"/>
    </xf>
    <xf numFmtId="43" fontId="2" fillId="0" borderId="0" applyFont="0" applyFill="0" applyBorder="0" applyAlignment="0" applyProtection="0"/>
    <xf numFmtId="177" fontId="2" fillId="0" borderId="0" applyFont="0" applyFill="0" applyBorder="0" applyProtection="0">
      <alignment vertical="top"/>
    </xf>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4" fillId="45" borderId="0" applyNumberFormat="0" applyBorder="0" applyAlignment="0" applyProtection="0"/>
    <xf numFmtId="0" fontId="2"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165" fontId="2" fillId="42" borderId="0" applyNumberFormat="0" applyFont="0" applyBorder="0" applyAlignment="0" applyProtection="0"/>
    <xf numFmtId="0" fontId="2" fillId="43" borderId="0" applyNumberFormat="0" applyFont="0" applyBorder="0" applyAlignment="0" applyProtection="0"/>
    <xf numFmtId="166" fontId="24" fillId="0" borderId="0" applyNumberFormat="0" applyProtection="0">
      <alignment vertical="top"/>
    </xf>
    <xf numFmtId="166" fontId="25" fillId="0" borderId="0" applyNumberFormat="0" applyProtection="0">
      <alignment vertical="top"/>
    </xf>
    <xf numFmtId="166" fontId="18" fillId="44" borderId="0" applyNumberFormat="0" applyProtection="0">
      <alignment vertical="top"/>
    </xf>
    <xf numFmtId="9" fontId="2" fillId="0" borderId="0" applyFont="0" applyFill="0" applyBorder="0" applyAlignment="0" applyProtection="0"/>
    <xf numFmtId="0" fontId="26" fillId="0" borderId="0" applyNumberFormat="0" applyFill="0" applyBorder="0" applyProtection="0">
      <alignment vertical="top"/>
    </xf>
    <xf numFmtId="178" fontId="18" fillId="0" borderId="0" applyFont="0" applyFill="0" applyBorder="0" applyProtection="0">
      <alignment vertical="top"/>
    </xf>
    <xf numFmtId="179" fontId="18" fillId="0" borderId="0" applyFont="0" applyFill="0" applyBorder="0" applyProtection="0">
      <alignment vertical="top"/>
    </xf>
    <xf numFmtId="169" fontId="18" fillId="0" borderId="0" applyFont="0" applyFill="0" applyBorder="0" applyProtection="0">
      <alignment vertical="top"/>
    </xf>
    <xf numFmtId="0" fontId="19" fillId="0" borderId="0"/>
    <xf numFmtId="0" fontId="20" fillId="0" borderId="0"/>
    <xf numFmtId="0" fontId="21" fillId="0" borderId="0"/>
    <xf numFmtId="168" fontId="22" fillId="0" borderId="0" applyNumberFormat="0" applyFill="0" applyBorder="0" applyProtection="0">
      <alignment vertical="top"/>
    </xf>
    <xf numFmtId="0" fontId="23" fillId="0" borderId="0" applyNumberFormat="0" applyFill="0" applyBorder="0" applyProtection="0">
      <alignment vertical="top"/>
    </xf>
    <xf numFmtId="0" fontId="18" fillId="0" borderId="0" applyNumberFormat="0" applyFill="0" applyBorder="0" applyProtection="0">
      <alignment horizontal="right" vertical="top"/>
    </xf>
    <xf numFmtId="164" fontId="27" fillId="0" borderId="0" applyFont="0" applyFill="0" applyBorder="0" applyProtection="0">
      <alignment vertical="top"/>
    </xf>
    <xf numFmtId="180" fontId="2" fillId="0" borderId="0" applyFont="0" applyFill="0" applyBorder="0" applyProtection="0">
      <alignment vertical="top"/>
    </xf>
    <xf numFmtId="0" fontId="1" fillId="0" borderId="0"/>
    <xf numFmtId="164" fontId="29" fillId="0" borderId="0" applyFont="0" applyFill="0" applyBorder="0" applyProtection="0">
      <alignment vertical="top"/>
    </xf>
    <xf numFmtId="164" fontId="30" fillId="0" borderId="0" applyFont="0" applyFill="0" applyBorder="0" applyProtection="0">
      <alignment vertical="top"/>
    </xf>
    <xf numFmtId="178" fontId="18" fillId="0" borderId="0" applyFont="0" applyFill="0" applyBorder="0" applyProtection="0">
      <alignment vertical="top"/>
    </xf>
    <xf numFmtId="166" fontId="28" fillId="0" borderId="0" applyNumberFormat="0" applyFill="0" applyBorder="0" applyAlignment="0" applyProtection="0">
      <alignment vertical="top"/>
    </xf>
    <xf numFmtId="0" fontId="31" fillId="51" borderId="0" applyNumberFormat="0" applyBorder="0" applyAlignment="0" applyProtection="0"/>
    <xf numFmtId="0" fontId="2" fillId="0" borderId="0"/>
    <xf numFmtId="0" fontId="28" fillId="0" borderId="0" applyNumberFormat="0" applyFill="0" applyBorder="0" applyAlignment="0" applyProtection="0"/>
    <xf numFmtId="0" fontId="32" fillId="0" borderId="0" applyNumberFormat="0" applyFill="0" applyAlignment="0" applyProtection="0"/>
    <xf numFmtId="0" fontId="33" fillId="51" borderId="0" applyNumberFormat="0" applyAlignment="0" applyProtection="0"/>
    <xf numFmtId="0" fontId="1" fillId="0" borderId="0"/>
    <xf numFmtId="0" fontId="34" fillId="0" borderId="0" applyNumberFormat="0" applyFill="0" applyBorder="0" applyAlignment="0" applyProtection="0">
      <alignment vertical="top"/>
      <protection locked="0"/>
    </xf>
    <xf numFmtId="164" fontId="2" fillId="0" borderId="0" applyFont="0" applyFill="0" applyBorder="0" applyProtection="0">
      <alignment vertical="top"/>
    </xf>
    <xf numFmtId="164" fontId="35" fillId="0" borderId="0" applyFont="0" applyFill="0" applyBorder="0" applyProtection="0">
      <alignment vertical="top"/>
    </xf>
    <xf numFmtId="164" fontId="36" fillId="0" borderId="0" applyFont="0" applyFill="0" applyBorder="0" applyProtection="0">
      <alignment vertical="top"/>
    </xf>
    <xf numFmtId="164" fontId="38" fillId="0" borderId="0" applyFill="0" applyBorder="0" applyProtection="0">
      <alignment vertical="top"/>
    </xf>
    <xf numFmtId="180" fontId="38" fillId="0" borderId="0" applyFont="0" applyFill="0" applyBorder="0" applyProtection="0">
      <alignment vertical="top"/>
    </xf>
    <xf numFmtId="0" fontId="42" fillId="0" borderId="0" applyNumberFormat="0" applyFill="0" applyBorder="0" applyAlignment="0" applyProtection="0"/>
    <xf numFmtId="0" fontId="64" fillId="0" borderId="0"/>
    <xf numFmtId="0" fontId="75" fillId="58" borderId="0" applyNumberFormat="0" applyBorder="0" applyAlignment="0" applyProtection="0"/>
    <xf numFmtId="164" fontId="38" fillId="0" borderId="0" applyFill="0" applyBorder="0" applyProtection="0">
      <alignment vertical="top"/>
    </xf>
  </cellStyleXfs>
  <cellXfs count="584">
    <xf numFmtId="164" fontId="0" fillId="0" borderId="0" xfId="0">
      <alignment vertical="top"/>
    </xf>
    <xf numFmtId="0" fontId="0" fillId="0" borderId="0" xfId="0" applyNumberFormat="1" applyAlignment="1"/>
    <xf numFmtId="183" fontId="0" fillId="0" borderId="0" xfId="0" applyNumberFormat="1" applyAlignment="1"/>
    <xf numFmtId="164" fontId="37" fillId="52" borderId="0" xfId="85" applyFont="1" applyFill="1">
      <alignment vertical="top"/>
    </xf>
    <xf numFmtId="164" fontId="39" fillId="52" borderId="0" xfId="86" applyFont="1" applyFill="1">
      <alignment vertical="top"/>
    </xf>
    <xf numFmtId="164" fontId="39" fillId="0" borderId="0" xfId="86" applyFont="1" applyFill="1">
      <alignment vertical="top"/>
    </xf>
    <xf numFmtId="164" fontId="40" fillId="0" borderId="0" xfId="86" applyFont="1" applyFill="1">
      <alignment vertical="top"/>
    </xf>
    <xf numFmtId="164" fontId="41" fillId="0" borderId="0" xfId="86" applyFont="1" applyFill="1">
      <alignment vertical="top"/>
    </xf>
    <xf numFmtId="173" fontId="39" fillId="0" borderId="0" xfId="86" applyNumberFormat="1" applyFont="1" applyFill="1" applyAlignment="1">
      <alignment horizontal="left" vertical="top"/>
    </xf>
    <xf numFmtId="164" fontId="39" fillId="0" borderId="0" xfId="86" applyFont="1" applyFill="1" applyAlignment="1">
      <alignment horizontal="left" vertical="center"/>
    </xf>
    <xf numFmtId="184" fontId="39" fillId="0" borderId="0" xfId="87" applyNumberFormat="1" applyFont="1" applyFill="1" applyAlignment="1">
      <alignment horizontal="left" vertical="top"/>
    </xf>
    <xf numFmtId="164" fontId="43" fillId="33" borderId="0" xfId="0" applyFont="1" applyFill="1">
      <alignment vertical="top"/>
    </xf>
    <xf numFmtId="164" fontId="43" fillId="0" borderId="0" xfId="0" applyFont="1">
      <alignment vertical="top"/>
    </xf>
    <xf numFmtId="179" fontId="45" fillId="0" borderId="0" xfId="61" applyFont="1" applyBorder="1">
      <alignment vertical="top"/>
    </xf>
    <xf numFmtId="168" fontId="46" fillId="0" borderId="0" xfId="67" applyNumberFormat="1" applyFont="1" applyBorder="1">
      <alignment vertical="top"/>
    </xf>
    <xf numFmtId="168" fontId="47" fillId="0" borderId="0" xfId="68" applyNumberFormat="1" applyFont="1" applyBorder="1">
      <alignment horizontal="right" vertical="top"/>
    </xf>
    <xf numFmtId="0" fontId="48" fillId="0" borderId="0" xfId="61" applyNumberFormat="1" applyFont="1" applyBorder="1">
      <alignment vertical="top"/>
    </xf>
    <xf numFmtId="179" fontId="48" fillId="0" borderId="0" xfId="61" applyFont="1" applyBorder="1">
      <alignment vertical="top"/>
    </xf>
    <xf numFmtId="176" fontId="48" fillId="0" borderId="0" xfId="1" applyNumberFormat="1" applyFont="1" applyBorder="1" applyAlignment="1">
      <alignment vertical="top"/>
    </xf>
    <xf numFmtId="164" fontId="45" fillId="0" borderId="0" xfId="0" applyFont="1" applyBorder="1">
      <alignment vertical="top"/>
    </xf>
    <xf numFmtId="0" fontId="46" fillId="0" borderId="0" xfId="67" applyFont="1" applyBorder="1">
      <alignment vertical="top"/>
    </xf>
    <xf numFmtId="0" fontId="47" fillId="0" borderId="0" xfId="68" applyFont="1" applyBorder="1">
      <alignment horizontal="right" vertical="top"/>
    </xf>
    <xf numFmtId="170" fontId="45" fillId="0" borderId="0" xfId="0" applyNumberFormat="1" applyFont="1" applyBorder="1">
      <alignment vertical="top"/>
    </xf>
    <xf numFmtId="170" fontId="46" fillId="0" borderId="0" xfId="67" applyNumberFormat="1" applyFont="1" applyBorder="1">
      <alignment vertical="top"/>
    </xf>
    <xf numFmtId="170" fontId="47" fillId="0" borderId="0" xfId="68" applyNumberFormat="1" applyFont="1" applyBorder="1">
      <alignment horizontal="right" vertical="top"/>
    </xf>
    <xf numFmtId="0" fontId="48" fillId="0" borderId="0" xfId="0" applyNumberFormat="1" applyFont="1" applyBorder="1">
      <alignment vertical="top"/>
    </xf>
    <xf numFmtId="170" fontId="48" fillId="0" borderId="0" xfId="0" applyNumberFormat="1" applyFont="1" applyBorder="1">
      <alignment vertical="top"/>
    </xf>
    <xf numFmtId="0" fontId="48" fillId="0" borderId="0" xfId="0" applyNumberFormat="1" applyFont="1">
      <alignment vertical="top"/>
    </xf>
    <xf numFmtId="164" fontId="49" fillId="0" borderId="0" xfId="0" applyFont="1" applyBorder="1">
      <alignment vertical="top"/>
    </xf>
    <xf numFmtId="0" fontId="44" fillId="0" borderId="0" xfId="67" applyFont="1" applyBorder="1">
      <alignment vertical="top"/>
    </xf>
    <xf numFmtId="0" fontId="39" fillId="0" borderId="0" xfId="68" applyFont="1" applyBorder="1">
      <alignment horizontal="right" vertical="top"/>
    </xf>
    <xf numFmtId="0" fontId="44" fillId="0" borderId="0" xfId="0" applyNumberFormat="1" applyFont="1" applyBorder="1">
      <alignment vertical="top"/>
    </xf>
    <xf numFmtId="164" fontId="44" fillId="0" borderId="0" xfId="0" applyFont="1" applyBorder="1">
      <alignment vertical="top"/>
    </xf>
    <xf numFmtId="176" fontId="44" fillId="0" borderId="0" xfId="1" applyNumberFormat="1" applyFont="1" applyBorder="1" applyAlignment="1">
      <alignment vertical="top"/>
    </xf>
    <xf numFmtId="164" fontId="44" fillId="0" borderId="0" xfId="0" applyFont="1" applyFill="1" applyBorder="1">
      <alignment vertical="top"/>
    </xf>
    <xf numFmtId="0" fontId="50" fillId="0" borderId="0" xfId="66" applyNumberFormat="1" applyFont="1">
      <alignment vertical="top"/>
    </xf>
    <xf numFmtId="0" fontId="44" fillId="0" borderId="0" xfId="67" applyFont="1" applyFill="1">
      <alignment vertical="top"/>
    </xf>
    <xf numFmtId="0" fontId="39" fillId="0" borderId="0" xfId="68" applyFont="1">
      <alignment horizontal="right" vertical="top"/>
    </xf>
    <xf numFmtId="0" fontId="39" fillId="0" borderId="0" xfId="0" applyNumberFormat="1" applyFont="1">
      <alignment vertical="top"/>
    </xf>
    <xf numFmtId="164" fontId="39" fillId="0" borderId="0" xfId="0" applyFont="1">
      <alignment vertical="top"/>
    </xf>
    <xf numFmtId="176" fontId="39" fillId="0" borderId="0" xfId="1" applyNumberFormat="1" applyFont="1" applyAlignment="1">
      <alignment vertical="top"/>
    </xf>
    <xf numFmtId="164" fontId="39" fillId="0" borderId="0" xfId="0" applyFont="1" applyFill="1">
      <alignment vertical="top"/>
    </xf>
    <xf numFmtId="165" fontId="50" fillId="0" borderId="0" xfId="66" applyNumberFormat="1" applyFont="1">
      <alignment vertical="top"/>
    </xf>
    <xf numFmtId="165" fontId="44" fillId="0" borderId="0" xfId="67" applyNumberFormat="1" applyFont="1" applyFill="1">
      <alignment vertical="top"/>
    </xf>
    <xf numFmtId="165" fontId="39" fillId="0" borderId="0" xfId="68" applyNumberFormat="1" applyFont="1">
      <alignment horizontal="right" vertical="top"/>
    </xf>
    <xf numFmtId="165" fontId="39" fillId="0" borderId="0" xfId="0" applyNumberFormat="1" applyFont="1">
      <alignment vertical="top"/>
    </xf>
    <xf numFmtId="165" fontId="39" fillId="0" borderId="0" xfId="1" applyNumberFormat="1" applyFont="1" applyAlignment="1">
      <alignment vertical="top"/>
    </xf>
    <xf numFmtId="165" fontId="39" fillId="0" borderId="0" xfId="0" applyNumberFormat="1" applyFont="1" applyFill="1">
      <alignment vertical="top"/>
    </xf>
    <xf numFmtId="165" fontId="50" fillId="0" borderId="0" xfId="66" applyNumberFormat="1" applyFont="1" applyFill="1">
      <alignment vertical="top"/>
    </xf>
    <xf numFmtId="165" fontId="39" fillId="0" borderId="0" xfId="68" applyNumberFormat="1" applyFont="1" applyFill="1">
      <alignment horizontal="right" vertical="top"/>
    </xf>
    <xf numFmtId="165" fontId="47" fillId="0" borderId="0" xfId="0" applyNumberFormat="1" applyFont="1" applyFill="1">
      <alignment vertical="top"/>
    </xf>
    <xf numFmtId="165" fontId="50" fillId="0" borderId="0" xfId="1" applyNumberFormat="1" applyFont="1" applyAlignment="1">
      <alignment vertical="top"/>
    </xf>
    <xf numFmtId="165" fontId="44" fillId="0" borderId="0" xfId="1" applyNumberFormat="1" applyFont="1" applyFill="1" applyAlignment="1">
      <alignment vertical="top"/>
    </xf>
    <xf numFmtId="165" fontId="39" fillId="0" borderId="0" xfId="1" applyNumberFormat="1" applyFont="1" applyAlignment="1">
      <alignment horizontal="right" vertical="top"/>
    </xf>
    <xf numFmtId="165" fontId="39" fillId="0" borderId="0" xfId="1" applyNumberFormat="1" applyFont="1" applyFill="1" applyAlignment="1">
      <alignment vertical="top"/>
    </xf>
    <xf numFmtId="43" fontId="39" fillId="0" borderId="0" xfId="1" applyFont="1" applyAlignment="1">
      <alignment vertical="top"/>
    </xf>
    <xf numFmtId="164" fontId="47" fillId="0" borderId="0" xfId="1" applyNumberFormat="1" applyFont="1" applyFill="1" applyAlignment="1">
      <alignment vertical="top"/>
    </xf>
    <xf numFmtId="164" fontId="47" fillId="0" borderId="0" xfId="1" applyNumberFormat="1" applyFont="1" applyAlignment="1">
      <alignment vertical="top"/>
    </xf>
    <xf numFmtId="43" fontId="39" fillId="0" borderId="0" xfId="0" applyNumberFormat="1" applyFont="1" applyFill="1">
      <alignment vertical="top"/>
    </xf>
    <xf numFmtId="43" fontId="39" fillId="0" borderId="0" xfId="1" applyFont="1" applyFill="1" applyAlignment="1">
      <alignment vertical="top"/>
    </xf>
    <xf numFmtId="43" fontId="39" fillId="0" borderId="0" xfId="0" applyNumberFormat="1" applyFont="1">
      <alignment vertical="top"/>
    </xf>
    <xf numFmtId="165" fontId="50" fillId="0" borderId="0" xfId="67" applyNumberFormat="1" applyFont="1" applyFill="1">
      <alignment vertical="top"/>
    </xf>
    <xf numFmtId="165" fontId="47" fillId="0" borderId="0" xfId="1" applyNumberFormat="1" applyFont="1" applyFill="1" applyAlignment="1">
      <alignment vertical="top"/>
    </xf>
    <xf numFmtId="165" fontId="50" fillId="0" borderId="0" xfId="0" applyNumberFormat="1" applyFont="1" applyBorder="1">
      <alignment vertical="top"/>
    </xf>
    <xf numFmtId="165" fontId="44" fillId="0" borderId="0" xfId="67" applyNumberFormat="1" applyFont="1" applyBorder="1">
      <alignment vertical="top"/>
    </xf>
    <xf numFmtId="165" fontId="39" fillId="0" borderId="0" xfId="68" applyNumberFormat="1" applyFont="1" applyBorder="1">
      <alignment horizontal="right" vertical="top"/>
    </xf>
    <xf numFmtId="165" fontId="39" fillId="0" borderId="0" xfId="0" applyNumberFormat="1" applyFont="1" applyBorder="1">
      <alignment vertical="top"/>
    </xf>
    <xf numFmtId="165" fontId="39" fillId="0" borderId="0" xfId="1" applyNumberFormat="1" applyFont="1" applyBorder="1" applyAlignment="1">
      <alignment vertical="top"/>
    </xf>
    <xf numFmtId="170" fontId="43" fillId="0" borderId="0" xfId="0" applyNumberFormat="1" applyFont="1">
      <alignment vertical="top"/>
    </xf>
    <xf numFmtId="165" fontId="43" fillId="0" borderId="0" xfId="0" applyNumberFormat="1" applyFont="1">
      <alignment vertical="top"/>
    </xf>
    <xf numFmtId="165" fontId="50" fillId="0" borderId="0" xfId="0" applyNumberFormat="1" applyFont="1" applyFill="1" applyBorder="1" applyAlignment="1">
      <alignment vertical="top" wrapText="1"/>
    </xf>
    <xf numFmtId="165" fontId="44" fillId="0" borderId="0" xfId="67" applyNumberFormat="1" applyFont="1" applyFill="1" applyBorder="1" applyAlignment="1">
      <alignment vertical="top" wrapText="1"/>
    </xf>
    <xf numFmtId="165" fontId="39" fillId="0" borderId="0" xfId="0" applyNumberFormat="1" applyFont="1" applyFill="1" applyBorder="1" applyAlignment="1">
      <alignment vertical="top" wrapText="1"/>
    </xf>
    <xf numFmtId="165" fontId="39" fillId="0" borderId="0" xfId="0" applyNumberFormat="1" applyFont="1" applyFill="1" applyBorder="1">
      <alignment vertical="top"/>
    </xf>
    <xf numFmtId="170" fontId="39" fillId="0" borderId="0" xfId="0" applyNumberFormat="1" applyFont="1" applyFill="1" applyBorder="1">
      <alignment vertical="top"/>
    </xf>
    <xf numFmtId="165" fontId="50" fillId="0" borderId="0" xfId="1" applyNumberFormat="1" applyFont="1" applyFill="1" applyAlignment="1">
      <alignment vertical="top"/>
    </xf>
    <xf numFmtId="165" fontId="39" fillId="0" borderId="0" xfId="1" applyNumberFormat="1" applyFont="1" applyFill="1" applyAlignment="1">
      <alignment horizontal="right" vertical="top"/>
    </xf>
    <xf numFmtId="165" fontId="50" fillId="0" borderId="0" xfId="1" applyNumberFormat="1" applyFont="1" applyAlignment="1">
      <alignment vertical="top" wrapText="1"/>
    </xf>
    <xf numFmtId="165" fontId="44" fillId="0" borderId="0" xfId="1" applyNumberFormat="1" applyFont="1" applyFill="1" applyAlignment="1">
      <alignment vertical="top" wrapText="1"/>
    </xf>
    <xf numFmtId="165" fontId="39" fillId="0" borderId="0" xfId="1" applyNumberFormat="1" applyFont="1" applyAlignment="1">
      <alignment horizontal="right" vertical="top" wrapText="1"/>
    </xf>
    <xf numFmtId="165" fontId="39" fillId="0" borderId="0" xfId="66" applyNumberFormat="1" applyFont="1">
      <alignment vertical="top"/>
    </xf>
    <xf numFmtId="165" fontId="50" fillId="0" borderId="0" xfId="0" applyNumberFormat="1" applyFont="1">
      <alignment vertical="top"/>
    </xf>
    <xf numFmtId="164" fontId="39" fillId="0" borderId="0" xfId="1" applyNumberFormat="1" applyFont="1" applyAlignment="1">
      <alignment vertical="top"/>
    </xf>
    <xf numFmtId="165" fontId="47" fillId="0" borderId="0" xfId="2" applyNumberFormat="1" applyFont="1" applyFill="1">
      <alignment vertical="top"/>
    </xf>
    <xf numFmtId="165" fontId="39" fillId="0" borderId="0" xfId="0" applyNumberFormat="1" applyFont="1" applyAlignment="1">
      <alignment vertical="center"/>
    </xf>
    <xf numFmtId="165" fontId="39" fillId="0" borderId="0" xfId="1" applyNumberFormat="1" applyFont="1" applyFill="1" applyBorder="1" applyAlignment="1">
      <alignment vertical="top"/>
    </xf>
    <xf numFmtId="170" fontId="39" fillId="0" borderId="0" xfId="1" applyNumberFormat="1" applyFont="1" applyAlignment="1">
      <alignment vertical="top"/>
    </xf>
    <xf numFmtId="165" fontId="43" fillId="48" borderId="0" xfId="0" applyNumberFormat="1" applyFont="1" applyFill="1">
      <alignment vertical="top"/>
    </xf>
    <xf numFmtId="165" fontId="52" fillId="48" borderId="0" xfId="0" applyNumberFormat="1" applyFont="1" applyFill="1">
      <alignment vertical="top"/>
    </xf>
    <xf numFmtId="165" fontId="53" fillId="48" borderId="0" xfId="0" applyNumberFormat="1" applyFont="1" applyFill="1">
      <alignment vertical="top"/>
    </xf>
    <xf numFmtId="165" fontId="53" fillId="48" borderId="0" xfId="0" applyNumberFormat="1" applyFont="1" applyFill="1" applyBorder="1">
      <alignment vertical="top"/>
    </xf>
    <xf numFmtId="165" fontId="50" fillId="49" borderId="0" xfId="66" applyNumberFormat="1" applyFont="1" applyFill="1">
      <alignment vertical="top"/>
    </xf>
    <xf numFmtId="165" fontId="44" fillId="49" borderId="0" xfId="67" applyNumberFormat="1" applyFont="1" applyFill="1">
      <alignment vertical="top"/>
    </xf>
    <xf numFmtId="165" fontId="39" fillId="49" borderId="0" xfId="68" applyNumberFormat="1" applyFont="1" applyFill="1">
      <alignment horizontal="right" vertical="top"/>
    </xf>
    <xf numFmtId="165" fontId="39" fillId="49" borderId="0" xfId="0" applyNumberFormat="1" applyFont="1" applyFill="1">
      <alignment vertical="top"/>
    </xf>
    <xf numFmtId="165" fontId="39" fillId="49" borderId="0" xfId="1" applyNumberFormat="1" applyFont="1" applyFill="1" applyAlignment="1">
      <alignment vertical="top"/>
    </xf>
    <xf numFmtId="164" fontId="50" fillId="53" borderId="0" xfId="86" applyFont="1" applyFill="1">
      <alignment vertical="top"/>
    </xf>
    <xf numFmtId="164" fontId="44" fillId="53" borderId="0" xfId="86" applyFont="1" applyFill="1">
      <alignment vertical="top"/>
    </xf>
    <xf numFmtId="164" fontId="39" fillId="53" borderId="0" xfId="86" applyFont="1" applyFill="1" applyAlignment="1">
      <alignment horizontal="right" vertical="top"/>
    </xf>
    <xf numFmtId="164" fontId="39" fillId="53" borderId="0" xfId="86" applyFont="1" applyFill="1">
      <alignment vertical="top"/>
    </xf>
    <xf numFmtId="175" fontId="48" fillId="0" borderId="0" xfId="61" applyNumberFormat="1" applyFont="1" applyBorder="1">
      <alignment vertical="top"/>
    </xf>
    <xf numFmtId="41" fontId="48" fillId="0" borderId="0" xfId="61" applyNumberFormat="1" applyFont="1" applyBorder="1">
      <alignment vertical="top"/>
    </xf>
    <xf numFmtId="179" fontId="47" fillId="0" borderId="0" xfId="61" applyFont="1" applyBorder="1">
      <alignment vertical="top"/>
    </xf>
    <xf numFmtId="175" fontId="48" fillId="0" borderId="0" xfId="0" applyNumberFormat="1" applyFont="1" applyBorder="1">
      <alignment vertical="top"/>
    </xf>
    <xf numFmtId="41" fontId="48" fillId="0" borderId="0" xfId="0" applyNumberFormat="1" applyFont="1" applyBorder="1">
      <alignment vertical="top"/>
    </xf>
    <xf numFmtId="164" fontId="47" fillId="0" borderId="0" xfId="0" applyFont="1">
      <alignment vertical="top"/>
    </xf>
    <xf numFmtId="170" fontId="47" fillId="0" borderId="0" xfId="0" applyNumberFormat="1" applyFont="1" applyBorder="1">
      <alignment vertical="top"/>
    </xf>
    <xf numFmtId="175" fontId="44" fillId="0" borderId="0" xfId="0" applyNumberFormat="1" applyFont="1" applyBorder="1">
      <alignment vertical="top"/>
    </xf>
    <xf numFmtId="41" fontId="44" fillId="0" borderId="0" xfId="0" applyNumberFormat="1" applyFont="1" applyBorder="1">
      <alignment vertical="top"/>
    </xf>
    <xf numFmtId="175" fontId="39" fillId="0" borderId="0" xfId="0" applyNumberFormat="1" applyFont="1">
      <alignment vertical="top"/>
    </xf>
    <xf numFmtId="41" fontId="39" fillId="0" borderId="0" xfId="0" applyNumberFormat="1" applyFont="1">
      <alignment vertical="top"/>
    </xf>
    <xf numFmtId="43" fontId="50" fillId="0" borderId="0" xfId="66" applyNumberFormat="1" applyFont="1" applyFill="1">
      <alignment vertical="top"/>
    </xf>
    <xf numFmtId="164" fontId="43" fillId="0" borderId="0" xfId="0" applyFont="1" applyFill="1">
      <alignment vertical="top"/>
    </xf>
    <xf numFmtId="43" fontId="50" fillId="0" borderId="0" xfId="67" applyNumberFormat="1" applyFont="1" applyFill="1">
      <alignment vertical="top"/>
    </xf>
    <xf numFmtId="43" fontId="44" fillId="0" borderId="0" xfId="67" applyNumberFormat="1" applyFont="1" applyFill="1">
      <alignment vertical="top"/>
    </xf>
    <xf numFmtId="43" fontId="39" fillId="0" borderId="0" xfId="68" applyNumberFormat="1" applyFont="1" applyFill="1">
      <alignment horizontal="right" vertical="top"/>
    </xf>
    <xf numFmtId="164" fontId="39" fillId="46" borderId="0" xfId="0" applyFont="1" applyFill="1">
      <alignment vertical="top"/>
    </xf>
    <xf numFmtId="43" fontId="50" fillId="0" borderId="0" xfId="66" applyNumberFormat="1" applyFont="1">
      <alignment vertical="top"/>
    </xf>
    <xf numFmtId="43" fontId="39" fillId="0" borderId="0" xfId="68" applyNumberFormat="1" applyFont="1">
      <alignment horizontal="right" vertical="top"/>
    </xf>
    <xf numFmtId="43" fontId="47" fillId="0" borderId="0" xfId="1" applyFont="1" applyFill="1" applyAlignment="1">
      <alignment vertical="top"/>
    </xf>
    <xf numFmtId="43" fontId="39" fillId="0" borderId="0" xfId="66" applyNumberFormat="1" applyFont="1">
      <alignment vertical="top"/>
    </xf>
    <xf numFmtId="43" fontId="39" fillId="0" borderId="0" xfId="0" applyNumberFormat="1" applyFont="1" applyAlignment="1">
      <alignment vertical="center"/>
    </xf>
    <xf numFmtId="175" fontId="47" fillId="0" borderId="0" xfId="0" applyNumberFormat="1" applyFont="1" applyFill="1">
      <alignment vertical="top"/>
    </xf>
    <xf numFmtId="43" fontId="54" fillId="0" borderId="0" xfId="66" applyNumberFormat="1" applyFont="1" applyFill="1">
      <alignment vertical="top"/>
    </xf>
    <xf numFmtId="43" fontId="55" fillId="0" borderId="0" xfId="67" applyNumberFormat="1" applyFont="1" applyFill="1">
      <alignment vertical="top"/>
    </xf>
    <xf numFmtId="43" fontId="48" fillId="0" borderId="0" xfId="68" applyNumberFormat="1" applyFont="1" applyFill="1">
      <alignment horizontal="right" vertical="top"/>
    </xf>
    <xf numFmtId="43" fontId="48" fillId="0" borderId="0" xfId="1" applyFont="1" applyFill="1" applyAlignment="1">
      <alignment vertical="top"/>
    </xf>
    <xf numFmtId="164" fontId="48" fillId="0" borderId="0" xfId="0" applyFont="1">
      <alignment vertical="top"/>
    </xf>
    <xf numFmtId="164" fontId="48" fillId="0" borderId="0" xfId="0" applyFont="1" applyFill="1">
      <alignment vertical="top"/>
    </xf>
    <xf numFmtId="43" fontId="43" fillId="0" borderId="0" xfId="0" applyNumberFormat="1" applyFont="1">
      <alignment vertical="top"/>
    </xf>
    <xf numFmtId="177" fontId="39" fillId="0" borderId="0" xfId="2" applyFont="1">
      <alignment vertical="top"/>
    </xf>
    <xf numFmtId="43" fontId="39" fillId="0" borderId="0" xfId="2" applyNumberFormat="1" applyFont="1" applyFill="1">
      <alignment vertical="top"/>
    </xf>
    <xf numFmtId="177" fontId="39" fillId="0" borderId="0" xfId="2" applyFont="1" applyFill="1">
      <alignment vertical="top"/>
    </xf>
    <xf numFmtId="43" fontId="50" fillId="0" borderId="0" xfId="0" applyNumberFormat="1" applyFont="1" applyFill="1">
      <alignment vertical="top"/>
    </xf>
    <xf numFmtId="177" fontId="50" fillId="0" borderId="0" xfId="2" applyFont="1">
      <alignment vertical="top"/>
    </xf>
    <xf numFmtId="177" fontId="44" fillId="0" borderId="0" xfId="2" applyFont="1" applyFill="1">
      <alignment vertical="top"/>
    </xf>
    <xf numFmtId="177" fontId="43" fillId="0" borderId="0" xfId="2" applyFont="1">
      <alignment vertical="top"/>
    </xf>
    <xf numFmtId="0" fontId="39" fillId="0" borderId="0" xfId="0" applyNumberFormat="1" applyFont="1" applyFill="1">
      <alignment vertical="top"/>
    </xf>
    <xf numFmtId="175" fontId="39" fillId="0" borderId="0" xfId="0" applyNumberFormat="1" applyFont="1" applyFill="1">
      <alignment vertical="top"/>
    </xf>
    <xf numFmtId="43" fontId="39" fillId="0" borderId="0" xfId="66" applyNumberFormat="1" applyFont="1" applyFill="1">
      <alignment vertical="top"/>
    </xf>
    <xf numFmtId="43" fontId="49" fillId="0" borderId="0" xfId="67" applyNumberFormat="1" applyFont="1" applyFill="1">
      <alignment vertical="top"/>
    </xf>
    <xf numFmtId="43" fontId="50" fillId="0" borderId="0" xfId="68" applyNumberFormat="1" applyFont="1" applyFill="1">
      <alignment horizontal="right" vertical="top"/>
    </xf>
    <xf numFmtId="177" fontId="50" fillId="0" borderId="0" xfId="2" applyFont="1" applyFill="1">
      <alignment vertical="top"/>
    </xf>
    <xf numFmtId="164" fontId="50" fillId="0" borderId="0" xfId="0" applyFont="1" applyFill="1">
      <alignment vertical="top"/>
    </xf>
    <xf numFmtId="43" fontId="50" fillId="0" borderId="0" xfId="2" applyNumberFormat="1" applyFont="1" applyFill="1">
      <alignment vertical="top"/>
    </xf>
    <xf numFmtId="43" fontId="50" fillId="0" borderId="0" xfId="0" applyNumberFormat="1" applyFont="1">
      <alignment vertical="top"/>
    </xf>
    <xf numFmtId="168" fontId="50" fillId="0" borderId="0" xfId="66" applyFont="1" applyBorder="1">
      <alignment vertical="top"/>
    </xf>
    <xf numFmtId="168" fontId="44" fillId="0" borderId="0" xfId="67" applyNumberFormat="1" applyFont="1" applyBorder="1">
      <alignment vertical="top"/>
    </xf>
    <xf numFmtId="168" fontId="39" fillId="0" borderId="0" xfId="68" applyNumberFormat="1" applyFont="1" applyBorder="1">
      <alignment horizontal="right" vertical="top"/>
    </xf>
    <xf numFmtId="43" fontId="39" fillId="0" borderId="0" xfId="1" applyFont="1" applyBorder="1" applyAlignment="1">
      <alignment vertical="top"/>
    </xf>
    <xf numFmtId="179" fontId="39" fillId="0" borderId="0" xfId="61" applyFont="1" applyBorder="1">
      <alignment vertical="top"/>
    </xf>
    <xf numFmtId="179" fontId="50" fillId="0" borderId="0" xfId="61" applyFont="1" applyBorder="1">
      <alignment vertical="top"/>
    </xf>
    <xf numFmtId="0" fontId="50" fillId="0" borderId="0" xfId="66" applyNumberFormat="1" applyFont="1" applyBorder="1">
      <alignment vertical="top"/>
    </xf>
    <xf numFmtId="164" fontId="50" fillId="0" borderId="0" xfId="0" applyFont="1" applyBorder="1">
      <alignment vertical="top"/>
    </xf>
    <xf numFmtId="0" fontId="44" fillId="0" borderId="0" xfId="67" applyFont="1">
      <alignment vertical="top"/>
    </xf>
    <xf numFmtId="43" fontId="43" fillId="0" borderId="0" xfId="1" applyFont="1"/>
    <xf numFmtId="0" fontId="43" fillId="0" borderId="0" xfId="0" applyNumberFormat="1" applyFont="1">
      <alignment vertical="top"/>
    </xf>
    <xf numFmtId="170" fontId="50" fillId="0" borderId="0" xfId="66" applyNumberFormat="1" applyFont="1" applyBorder="1">
      <alignment vertical="top"/>
    </xf>
    <xf numFmtId="170" fontId="44" fillId="0" borderId="0" xfId="67" applyNumberFormat="1" applyFont="1" applyBorder="1">
      <alignment vertical="top"/>
    </xf>
    <xf numFmtId="170" fontId="39" fillId="0" borderId="0" xfId="68" applyNumberFormat="1" applyFont="1" applyBorder="1">
      <alignment horizontal="right" vertical="top"/>
    </xf>
    <xf numFmtId="170" fontId="39" fillId="0" borderId="0" xfId="0" applyNumberFormat="1" applyFont="1" applyBorder="1">
      <alignment vertical="top"/>
    </xf>
    <xf numFmtId="170" fontId="50" fillId="0" borderId="0" xfId="0" applyNumberFormat="1" applyFont="1" applyBorder="1">
      <alignment vertical="top"/>
    </xf>
    <xf numFmtId="43" fontId="44" fillId="0" borderId="0" xfId="1" applyFont="1" applyBorder="1" applyAlignment="1">
      <alignment vertical="top"/>
    </xf>
    <xf numFmtId="0" fontId="50" fillId="0" borderId="0" xfId="66" applyNumberFormat="1" applyFont="1" applyFill="1">
      <alignment vertical="top"/>
    </xf>
    <xf numFmtId="0" fontId="39" fillId="0" borderId="0" xfId="68" applyFont="1" applyFill="1">
      <alignment horizontal="right" vertical="top"/>
    </xf>
    <xf numFmtId="43" fontId="43" fillId="0" borderId="0" xfId="1" applyFont="1" applyBorder="1" applyAlignment="1">
      <alignment vertical="top"/>
    </xf>
    <xf numFmtId="164" fontId="43" fillId="0" borderId="0" xfId="0" applyFont="1" applyBorder="1">
      <alignment vertical="top"/>
    </xf>
    <xf numFmtId="164" fontId="57" fillId="0" borderId="0" xfId="0" applyFont="1" applyBorder="1">
      <alignment vertical="top"/>
    </xf>
    <xf numFmtId="173" fontId="50" fillId="0" borderId="0" xfId="66" applyNumberFormat="1" applyFont="1" applyFill="1">
      <alignment vertical="top"/>
    </xf>
    <xf numFmtId="173" fontId="44" fillId="0" borderId="0" xfId="67" applyNumberFormat="1" applyFont="1">
      <alignment vertical="top"/>
    </xf>
    <xf numFmtId="173" fontId="39" fillId="0" borderId="0" xfId="68" applyNumberFormat="1" applyFont="1">
      <alignment horizontal="right" vertical="top"/>
    </xf>
    <xf numFmtId="173" fontId="39" fillId="0" borderId="0" xfId="62" applyNumberFormat="1" applyFont="1">
      <alignment vertical="top"/>
    </xf>
    <xf numFmtId="173" fontId="39" fillId="43" borderId="0" xfId="62" applyNumberFormat="1" applyFont="1" applyFill="1">
      <alignment vertical="top"/>
    </xf>
    <xf numFmtId="164" fontId="39" fillId="0" borderId="0" xfId="62" applyNumberFormat="1" applyFont="1">
      <alignment vertical="top"/>
    </xf>
    <xf numFmtId="173" fontId="39" fillId="0" borderId="0" xfId="0" applyNumberFormat="1" applyFont="1" applyFill="1">
      <alignment vertical="top"/>
    </xf>
    <xf numFmtId="172" fontId="50" fillId="0" borderId="0" xfId="66" applyNumberFormat="1" applyFont="1" applyFill="1">
      <alignment vertical="top"/>
    </xf>
    <xf numFmtId="172" fontId="44" fillId="0" borderId="0" xfId="67" applyNumberFormat="1" applyFont="1" applyFill="1">
      <alignment vertical="top"/>
    </xf>
    <xf numFmtId="172" fontId="39" fillId="0" borderId="0" xfId="68" applyNumberFormat="1" applyFont="1" applyFill="1">
      <alignment horizontal="right" vertical="top"/>
    </xf>
    <xf numFmtId="172" fontId="39" fillId="0" borderId="0" xfId="0" applyNumberFormat="1" applyFont="1" applyFill="1">
      <alignment vertical="top"/>
    </xf>
    <xf numFmtId="167" fontId="50" fillId="0" borderId="0" xfId="66" applyNumberFormat="1" applyFont="1" applyFill="1">
      <alignment vertical="top"/>
    </xf>
    <xf numFmtId="167" fontId="44" fillId="0" borderId="0" xfId="67" applyNumberFormat="1" applyFont="1">
      <alignment vertical="top"/>
    </xf>
    <xf numFmtId="167" fontId="39" fillId="0" borderId="0" xfId="68" applyNumberFormat="1" applyFont="1">
      <alignment horizontal="right" vertical="top"/>
    </xf>
    <xf numFmtId="43" fontId="57" fillId="0" borderId="0" xfId="1" applyFont="1" applyAlignment="1">
      <alignment vertical="top"/>
    </xf>
    <xf numFmtId="178" fontId="57" fillId="0" borderId="0" xfId="60" applyFont="1">
      <alignment vertical="top"/>
    </xf>
    <xf numFmtId="178" fontId="39" fillId="0" borderId="0" xfId="60" applyFont="1">
      <alignment vertical="top"/>
    </xf>
    <xf numFmtId="178" fontId="39" fillId="0" borderId="0" xfId="60" applyFont="1" applyFill="1">
      <alignment vertical="top"/>
    </xf>
    <xf numFmtId="178" fontId="57" fillId="0" borderId="0" xfId="60" applyFont="1" applyFill="1">
      <alignment vertical="top"/>
    </xf>
    <xf numFmtId="168" fontId="50" fillId="0" borderId="0" xfId="66" applyFont="1" applyFill="1">
      <alignment vertical="top"/>
    </xf>
    <xf numFmtId="168" fontId="44" fillId="0" borderId="0" xfId="67" applyNumberFormat="1" applyFont="1">
      <alignment vertical="top"/>
    </xf>
    <xf numFmtId="168" fontId="39" fillId="0" borderId="0" xfId="68" applyNumberFormat="1" applyFont="1">
      <alignment horizontal="right" vertical="top"/>
    </xf>
    <xf numFmtId="179" fontId="39" fillId="0" borderId="0" xfId="61" applyFont="1">
      <alignment vertical="top"/>
    </xf>
    <xf numFmtId="168" fontId="44" fillId="0" borderId="0" xfId="67" applyNumberFormat="1" applyFont="1" applyFill="1">
      <alignment vertical="top"/>
    </xf>
    <xf numFmtId="168" fontId="39" fillId="0" borderId="0" xfId="68" applyNumberFormat="1" applyFont="1" applyFill="1">
      <alignment horizontal="right" vertical="top"/>
    </xf>
    <xf numFmtId="179" fontId="39" fillId="0" borderId="0" xfId="61" applyFont="1" applyFill="1">
      <alignment vertical="top"/>
    </xf>
    <xf numFmtId="171" fontId="50" fillId="0" borderId="0" xfId="66" applyNumberFormat="1" applyFont="1" applyFill="1">
      <alignment vertical="top"/>
    </xf>
    <xf numFmtId="171" fontId="44" fillId="0" borderId="0" xfId="67" applyNumberFormat="1" applyFont="1" applyFill="1">
      <alignment vertical="top"/>
    </xf>
    <xf numFmtId="171" fontId="39" fillId="0" borderId="0" xfId="68" applyNumberFormat="1" applyFont="1" applyFill="1">
      <alignment horizontal="right" vertical="top"/>
    </xf>
    <xf numFmtId="171" fontId="39" fillId="0" borderId="0" xfId="0" applyNumberFormat="1" applyFont="1" applyFill="1">
      <alignment vertical="top"/>
    </xf>
    <xf numFmtId="170" fontId="39" fillId="0" borderId="0" xfId="0" applyNumberFormat="1" applyFont="1" applyFill="1">
      <alignment vertical="top"/>
    </xf>
    <xf numFmtId="0" fontId="50" fillId="0" borderId="0" xfId="66" applyNumberFormat="1" applyFont="1" applyFill="1" applyBorder="1">
      <alignment vertical="top"/>
    </xf>
    <xf numFmtId="43" fontId="43" fillId="0" borderId="0" xfId="1" applyFont="1" applyAlignment="1">
      <alignment vertical="top"/>
    </xf>
    <xf numFmtId="179" fontId="43" fillId="0" borderId="0" xfId="61" applyFont="1">
      <alignment vertical="top"/>
    </xf>
    <xf numFmtId="43" fontId="43" fillId="0" borderId="0" xfId="1" applyFont="1" applyFill="1" applyAlignment="1">
      <alignment vertical="top"/>
    </xf>
    <xf numFmtId="179" fontId="43" fillId="0" borderId="0" xfId="61" applyFont="1" applyFill="1">
      <alignment vertical="top"/>
    </xf>
    <xf numFmtId="179" fontId="43" fillId="47" borderId="0" xfId="61" applyFont="1" applyFill="1">
      <alignment vertical="top"/>
    </xf>
    <xf numFmtId="164" fontId="39" fillId="47" borderId="0" xfId="0" applyFont="1" applyFill="1">
      <alignment vertical="top"/>
    </xf>
    <xf numFmtId="168" fontId="50" fillId="0" borderId="0" xfId="66" applyFont="1">
      <alignment vertical="top"/>
    </xf>
    <xf numFmtId="179" fontId="39" fillId="0" borderId="0" xfId="61" applyFont="1" applyBorder="1" applyAlignment="1">
      <alignment horizontal="right" vertical="top"/>
    </xf>
    <xf numFmtId="164" fontId="39" fillId="0" borderId="0" xfId="0" applyFont="1" applyFill="1" applyBorder="1">
      <alignment vertical="top"/>
    </xf>
    <xf numFmtId="164" fontId="50" fillId="0" borderId="0" xfId="0" applyFont="1">
      <alignment vertical="top"/>
    </xf>
    <xf numFmtId="164" fontId="39" fillId="0" borderId="0" xfId="0" applyFont="1" applyAlignment="1">
      <alignment horizontal="right" vertical="top"/>
    </xf>
    <xf numFmtId="164" fontId="44" fillId="0" borderId="0" xfId="0" applyFont="1" applyFill="1">
      <alignment vertical="top"/>
    </xf>
    <xf numFmtId="166" fontId="39" fillId="0" borderId="0" xfId="0" applyNumberFormat="1" applyFont="1" applyFill="1">
      <alignment vertical="top"/>
    </xf>
    <xf numFmtId="170" fontId="50" fillId="0" borderId="0" xfId="0" applyNumberFormat="1" applyFont="1">
      <alignment vertical="top"/>
    </xf>
    <xf numFmtId="170" fontId="44" fillId="0" borderId="0" xfId="0" applyNumberFormat="1" applyFont="1" applyFill="1">
      <alignment vertical="top"/>
    </xf>
    <xf numFmtId="170" fontId="39" fillId="0" borderId="0" xfId="0" applyNumberFormat="1" applyFont="1" applyAlignment="1">
      <alignment horizontal="right" vertical="top"/>
    </xf>
    <xf numFmtId="170" fontId="43" fillId="0" borderId="0" xfId="0" applyNumberFormat="1" applyFont="1" applyFill="1">
      <alignment vertical="top"/>
    </xf>
    <xf numFmtId="170" fontId="39" fillId="0" borderId="0" xfId="0" applyNumberFormat="1" applyFont="1">
      <alignment vertical="top"/>
    </xf>
    <xf numFmtId="0" fontId="48" fillId="0" borderId="0" xfId="0" applyNumberFormat="1" applyFont="1" applyFill="1">
      <alignment vertical="top"/>
    </xf>
    <xf numFmtId="164" fontId="56" fillId="0" borderId="0" xfId="0" applyFont="1">
      <alignment vertical="top"/>
    </xf>
    <xf numFmtId="164" fontId="39" fillId="49" borderId="0" xfId="0" applyFont="1" applyFill="1" applyAlignment="1">
      <alignment vertical="center" wrapText="1"/>
    </xf>
    <xf numFmtId="173" fontId="51" fillId="0" borderId="0" xfId="1" applyNumberFormat="1" applyFont="1" applyAlignment="1">
      <alignment vertical="top"/>
    </xf>
    <xf numFmtId="173" fontId="52" fillId="0" borderId="0" xfId="1" applyNumberFormat="1" applyFont="1" applyFill="1" applyAlignment="1">
      <alignment vertical="top"/>
    </xf>
    <xf numFmtId="173" fontId="43" fillId="0" borderId="0" xfId="1" applyNumberFormat="1" applyFont="1" applyAlignment="1">
      <alignment horizontal="right" vertical="top"/>
    </xf>
    <xf numFmtId="173" fontId="43" fillId="0" borderId="0" xfId="0" applyNumberFormat="1" applyFont="1" applyFill="1">
      <alignment vertical="top"/>
    </xf>
    <xf numFmtId="173" fontId="43" fillId="0" borderId="0" xfId="1" applyNumberFormat="1" applyFont="1" applyFill="1" applyAlignment="1">
      <alignment vertical="top"/>
    </xf>
    <xf numFmtId="173" fontId="43" fillId="0" borderId="0" xfId="1" applyNumberFormat="1" applyFont="1" applyAlignment="1">
      <alignment vertical="top"/>
    </xf>
    <xf numFmtId="173" fontId="43" fillId="0" borderId="0" xfId="0" applyNumberFormat="1" applyFont="1">
      <alignment vertical="top"/>
    </xf>
    <xf numFmtId="10" fontId="39" fillId="0" borderId="0" xfId="0" applyNumberFormat="1" applyFont="1" applyFill="1">
      <alignment vertical="top"/>
    </xf>
    <xf numFmtId="166" fontId="43" fillId="48" borderId="0" xfId="0" applyNumberFormat="1" applyFont="1" applyFill="1">
      <alignment vertical="top"/>
    </xf>
    <xf numFmtId="166" fontId="56" fillId="0" borderId="0" xfId="0" applyNumberFormat="1" applyFont="1">
      <alignment vertical="top"/>
    </xf>
    <xf numFmtId="164" fontId="43" fillId="48" borderId="0" xfId="0" applyFont="1" applyFill="1">
      <alignment vertical="top"/>
    </xf>
    <xf numFmtId="175" fontId="43" fillId="0" borderId="0" xfId="0" applyNumberFormat="1" applyFont="1" applyFill="1" applyBorder="1">
      <alignment vertical="top"/>
    </xf>
    <xf numFmtId="0" fontId="39" fillId="0" borderId="0" xfId="0" applyNumberFormat="1" applyFont="1" applyFill="1" applyAlignment="1">
      <alignment vertical="top" wrapText="1"/>
    </xf>
    <xf numFmtId="0" fontId="39" fillId="0" borderId="0" xfId="0" applyNumberFormat="1" applyFont="1" applyAlignment="1">
      <alignment vertical="center" wrapText="1"/>
    </xf>
    <xf numFmtId="0" fontId="39" fillId="0" borderId="0" xfId="1" applyNumberFormat="1" applyFont="1" applyAlignment="1"/>
    <xf numFmtId="181" fontId="39" fillId="0" borderId="0" xfId="62" applyNumberFormat="1" applyFont="1">
      <alignment vertical="top"/>
    </xf>
    <xf numFmtId="0" fontId="39" fillId="0" borderId="0" xfId="1" applyNumberFormat="1" applyFont="1" applyFill="1" applyAlignment="1"/>
    <xf numFmtId="175" fontId="39" fillId="0" borderId="0" xfId="1" applyNumberFormat="1" applyFont="1" applyFill="1" applyAlignment="1">
      <alignment vertical="top"/>
    </xf>
    <xf numFmtId="0" fontId="39" fillId="0" borderId="0" xfId="1" applyNumberFormat="1" applyFont="1" applyFill="1" applyAlignment="1">
      <alignment vertical="top"/>
    </xf>
    <xf numFmtId="0" fontId="43" fillId="49" borderId="0" xfId="0" applyNumberFormat="1" applyFont="1" applyFill="1">
      <alignment vertical="top"/>
    </xf>
    <xf numFmtId="0" fontId="39" fillId="0" borderId="0" xfId="1" applyNumberFormat="1" applyFont="1" applyAlignment="1">
      <alignment vertical="top"/>
    </xf>
    <xf numFmtId="175" fontId="39" fillId="0" borderId="0" xfId="1" applyNumberFormat="1" applyFont="1" applyAlignment="1">
      <alignment vertical="top"/>
    </xf>
    <xf numFmtId="41" fontId="39" fillId="0" borderId="0" xfId="1" applyNumberFormat="1" applyFont="1" applyAlignment="1">
      <alignment vertical="top"/>
    </xf>
    <xf numFmtId="0" fontId="43" fillId="0" borderId="0" xfId="1" applyNumberFormat="1" applyFont="1" applyAlignment="1"/>
    <xf numFmtId="0" fontId="50" fillId="0" borderId="0" xfId="1" applyNumberFormat="1" applyFont="1" applyAlignment="1">
      <alignment vertical="top"/>
    </xf>
    <xf numFmtId="175" fontId="50" fillId="0" borderId="0" xfId="0" applyNumberFormat="1" applyFont="1">
      <alignment vertical="top"/>
    </xf>
    <xf numFmtId="0" fontId="43" fillId="0" borderId="0" xfId="1" applyNumberFormat="1" applyFont="1" applyFill="1" applyAlignment="1"/>
    <xf numFmtId="164" fontId="39" fillId="0" borderId="0" xfId="72" applyFont="1">
      <alignment vertical="top"/>
    </xf>
    <xf numFmtId="164" fontId="50" fillId="0" borderId="0" xfId="72" applyFont="1">
      <alignment vertical="top"/>
    </xf>
    <xf numFmtId="164" fontId="39" fillId="0" borderId="0" xfId="72" applyFont="1" applyAlignment="1">
      <alignment horizontal="center" vertical="top"/>
    </xf>
    <xf numFmtId="164" fontId="58" fillId="0" borderId="0" xfId="72" applyFont="1" applyFill="1">
      <alignment vertical="top"/>
    </xf>
    <xf numFmtId="164" fontId="59" fillId="0" borderId="0" xfId="72" applyFont="1" applyFill="1">
      <alignment vertical="top"/>
    </xf>
    <xf numFmtId="164" fontId="50" fillId="0" borderId="0" xfId="72" applyFont="1" applyFill="1">
      <alignment vertical="top"/>
    </xf>
    <xf numFmtId="164" fontId="39" fillId="0" borderId="0" xfId="72" applyFont="1" applyFill="1">
      <alignment vertical="top"/>
    </xf>
    <xf numFmtId="164" fontId="39" fillId="0" borderId="0" xfId="72" applyFont="1" applyFill="1" applyBorder="1">
      <alignment vertical="top"/>
    </xf>
    <xf numFmtId="164" fontId="39" fillId="0" borderId="0" xfId="72" applyFont="1" applyFill="1" applyBorder="1" applyAlignment="1">
      <alignment horizontal="center" vertical="top"/>
    </xf>
    <xf numFmtId="164" fontId="39" fillId="0" borderId="12" xfId="72" applyFont="1" applyFill="1" applyBorder="1">
      <alignment vertical="top"/>
    </xf>
    <xf numFmtId="164" fontId="58" fillId="46" borderId="10" xfId="72" applyFont="1" applyFill="1" applyBorder="1" applyAlignment="1">
      <alignment horizontal="centerContinuous" vertical="top"/>
    </xf>
    <xf numFmtId="164" fontId="59" fillId="46" borderId="10" xfId="72" applyFont="1" applyFill="1" applyBorder="1" applyAlignment="1">
      <alignment horizontal="centerContinuous" vertical="top"/>
    </xf>
    <xf numFmtId="164" fontId="63" fillId="0" borderId="0" xfId="72" applyFont="1" applyFill="1" applyBorder="1">
      <alignment vertical="top"/>
    </xf>
    <xf numFmtId="164" fontId="50" fillId="0" borderId="0" xfId="72" applyFont="1" applyAlignment="1">
      <alignment horizontal="center" vertical="top"/>
    </xf>
    <xf numFmtId="164" fontId="39" fillId="0" borderId="16" xfId="72" applyFont="1" applyBorder="1">
      <alignment vertical="top"/>
    </xf>
    <xf numFmtId="164" fontId="39" fillId="0" borderId="17" xfId="72" applyFont="1" applyBorder="1">
      <alignment vertical="top"/>
    </xf>
    <xf numFmtId="164" fontId="39" fillId="0" borderId="17" xfId="72" applyFont="1" applyBorder="1" applyAlignment="1">
      <alignment horizontal="center" vertical="top"/>
    </xf>
    <xf numFmtId="164" fontId="39" fillId="0" borderId="18" xfId="72" applyFont="1" applyBorder="1">
      <alignment vertical="top"/>
    </xf>
    <xf numFmtId="164" fontId="39" fillId="0" borderId="11" xfId="72" applyFont="1" applyBorder="1">
      <alignment vertical="top"/>
    </xf>
    <xf numFmtId="164" fontId="39" fillId="0" borderId="19" xfId="72" applyFont="1" applyBorder="1">
      <alignment vertical="top"/>
    </xf>
    <xf numFmtId="164" fontId="39" fillId="0" borderId="20" xfId="72" applyFont="1" applyBorder="1">
      <alignment vertical="top"/>
    </xf>
    <xf numFmtId="164" fontId="39" fillId="0" borderId="21" xfId="72" applyFont="1" applyBorder="1">
      <alignment vertical="top"/>
    </xf>
    <xf numFmtId="164" fontId="39" fillId="0" borderId="0" xfId="72" applyFont="1" applyBorder="1">
      <alignment vertical="top"/>
    </xf>
    <xf numFmtId="164" fontId="39" fillId="0" borderId="12" xfId="72" applyFont="1" applyBorder="1">
      <alignment vertical="top"/>
    </xf>
    <xf numFmtId="164" fontId="39" fillId="0" borderId="23" xfId="72" applyFont="1" applyBorder="1">
      <alignment vertical="top"/>
    </xf>
    <xf numFmtId="164" fontId="39" fillId="0" borderId="0" xfId="72" applyFont="1" applyBorder="1" applyAlignment="1">
      <alignment vertical="center"/>
    </xf>
    <xf numFmtId="164" fontId="39" fillId="0" borderId="22" xfId="72" applyFont="1" applyBorder="1">
      <alignment vertical="top"/>
    </xf>
    <xf numFmtId="164" fontId="39" fillId="0" borderId="0" xfId="72" applyFont="1" applyBorder="1" applyAlignment="1">
      <alignment horizontal="right" vertical="top"/>
    </xf>
    <xf numFmtId="164" fontId="63" fillId="0" borderId="0" xfId="72" applyFont="1" applyAlignment="1">
      <alignment vertical="center"/>
    </xf>
    <xf numFmtId="164" fontId="63" fillId="0" borderId="11" xfId="72" applyFont="1" applyBorder="1" applyAlignment="1">
      <alignment vertical="center"/>
    </xf>
    <xf numFmtId="164" fontId="39" fillId="0" borderId="0" xfId="72" applyFont="1" applyFill="1" applyBorder="1" applyAlignment="1">
      <alignment horizontal="center" vertical="top" wrapText="1"/>
    </xf>
    <xf numFmtId="164" fontId="39" fillId="0" borderId="0" xfId="72" applyFont="1" applyBorder="1" applyAlignment="1">
      <alignment horizontal="center" vertical="top" wrapText="1"/>
    </xf>
    <xf numFmtId="164" fontId="63" fillId="0" borderId="0" xfId="72" applyFont="1" applyBorder="1" applyAlignment="1">
      <alignment vertical="center"/>
    </xf>
    <xf numFmtId="164" fontId="39" fillId="0" borderId="24" xfId="72" applyFont="1" applyBorder="1">
      <alignment vertical="top"/>
    </xf>
    <xf numFmtId="164" fontId="39" fillId="0" borderId="25" xfId="72" applyFont="1" applyBorder="1">
      <alignment vertical="top"/>
    </xf>
    <xf numFmtId="164" fontId="39" fillId="0" borderId="26" xfId="72" applyFont="1" applyBorder="1">
      <alignment vertical="top"/>
    </xf>
    <xf numFmtId="164" fontId="39" fillId="0" borderId="13" xfId="72" applyFont="1" applyBorder="1">
      <alignment vertical="top"/>
    </xf>
    <xf numFmtId="164" fontId="39" fillId="0" borderId="14" xfId="72" applyFont="1" applyBorder="1" applyAlignment="1">
      <alignment horizontal="center" vertical="top"/>
    </xf>
    <xf numFmtId="164" fontId="39" fillId="0" borderId="15" xfId="72" applyFont="1" applyBorder="1" applyAlignment="1">
      <alignment vertical="center"/>
    </xf>
    <xf numFmtId="164" fontId="39" fillId="0" borderId="0" xfId="72" applyFont="1" applyBorder="1" applyAlignment="1">
      <alignment horizontal="center" vertical="top"/>
    </xf>
    <xf numFmtId="164" fontId="39" fillId="0" borderId="0" xfId="72" applyFont="1" applyFill="1" applyBorder="1" applyAlignment="1">
      <alignment horizontal="center" vertical="center"/>
    </xf>
    <xf numFmtId="164" fontId="39" fillId="0" borderId="14" xfId="72" applyFont="1" applyBorder="1">
      <alignment vertical="top"/>
    </xf>
    <xf numFmtId="164" fontId="39" fillId="0" borderId="14" xfId="72" applyFont="1" applyBorder="1" applyAlignment="1">
      <alignment horizontal="right" vertical="top"/>
    </xf>
    <xf numFmtId="164" fontId="44" fillId="0" borderId="0" xfId="72" applyFont="1">
      <alignment vertical="top"/>
    </xf>
    <xf numFmtId="164" fontId="39" fillId="0" borderId="0" xfId="72" applyFont="1" applyAlignment="1">
      <alignment horizontal="right" vertical="top"/>
    </xf>
    <xf numFmtId="164" fontId="51" fillId="49" borderId="0" xfId="72" applyFont="1" applyFill="1">
      <alignment vertical="top"/>
    </xf>
    <xf numFmtId="164" fontId="51" fillId="49" borderId="0" xfId="72" applyFont="1" applyFill="1" applyAlignment="1">
      <alignment wrapText="1"/>
    </xf>
    <xf numFmtId="0" fontId="51" fillId="49" borderId="0" xfId="72" applyNumberFormat="1" applyFont="1" applyFill="1" applyAlignment="1">
      <alignment horizontal="left" vertical="center" wrapText="1"/>
    </xf>
    <xf numFmtId="164" fontId="51" fillId="49" borderId="0" xfId="72" applyFont="1" applyFill="1" applyAlignment="1">
      <alignment vertical="top" wrapText="1"/>
    </xf>
    <xf numFmtId="175" fontId="52" fillId="48" borderId="0" xfId="0" applyNumberFormat="1" applyFont="1" applyFill="1">
      <alignment vertical="top"/>
    </xf>
    <xf numFmtId="164" fontId="52" fillId="48" borderId="0" xfId="0" applyFont="1" applyFill="1">
      <alignment vertical="top"/>
    </xf>
    <xf numFmtId="175" fontId="43" fillId="48" borderId="0" xfId="0" applyNumberFormat="1" applyFont="1" applyFill="1">
      <alignment vertical="top"/>
    </xf>
    <xf numFmtId="164" fontId="51" fillId="48" borderId="0" xfId="0" applyFont="1" applyFill="1">
      <alignment vertical="top"/>
    </xf>
    <xf numFmtId="43" fontId="47" fillId="48" borderId="0" xfId="0" applyNumberFormat="1" applyFont="1" applyFill="1">
      <alignment vertical="top"/>
    </xf>
    <xf numFmtId="164" fontId="51" fillId="48" borderId="27" xfId="0" applyFont="1" applyFill="1" applyBorder="1">
      <alignment vertical="top"/>
    </xf>
    <xf numFmtId="181" fontId="51" fillId="48" borderId="27" xfId="0" applyNumberFormat="1" applyFont="1" applyFill="1" applyBorder="1">
      <alignment vertical="top"/>
    </xf>
    <xf numFmtId="0" fontId="50" fillId="49" borderId="0" xfId="66" applyNumberFormat="1" applyFont="1" applyFill="1">
      <alignment vertical="top"/>
    </xf>
    <xf numFmtId="0" fontId="44" fillId="49" borderId="0" xfId="67" applyFont="1" applyFill="1">
      <alignment vertical="top"/>
    </xf>
    <xf numFmtId="0" fontId="39" fillId="49" borderId="0" xfId="68" applyFont="1" applyFill="1">
      <alignment horizontal="right" vertical="top"/>
    </xf>
    <xf numFmtId="43" fontId="39" fillId="49" borderId="0" xfId="1" applyFont="1" applyFill="1" applyAlignment="1">
      <alignment vertical="top"/>
    </xf>
    <xf numFmtId="164" fontId="39" fillId="49" borderId="0" xfId="0" applyFont="1" applyFill="1">
      <alignment vertical="top"/>
    </xf>
    <xf numFmtId="43" fontId="50" fillId="49" borderId="0" xfId="66" applyNumberFormat="1" applyFont="1" applyFill="1">
      <alignment vertical="top"/>
    </xf>
    <xf numFmtId="43" fontId="44" fillId="49" borderId="0" xfId="67" applyNumberFormat="1" applyFont="1" applyFill="1">
      <alignment vertical="top"/>
    </xf>
    <xf numFmtId="43" fontId="39" fillId="49" borderId="0" xfId="68" applyNumberFormat="1" applyFont="1" applyFill="1">
      <alignment horizontal="right" vertical="top"/>
    </xf>
    <xf numFmtId="43" fontId="39" fillId="49" borderId="0" xfId="0" applyNumberFormat="1" applyFont="1" applyFill="1">
      <alignment vertical="top"/>
    </xf>
    <xf numFmtId="164" fontId="43" fillId="49" borderId="0" xfId="0" applyFont="1" applyFill="1">
      <alignment vertical="top"/>
    </xf>
    <xf numFmtId="164" fontId="51" fillId="49" borderId="0" xfId="0" applyFont="1" applyFill="1">
      <alignment vertical="top"/>
    </xf>
    <xf numFmtId="175" fontId="43" fillId="49" borderId="0" xfId="0" applyNumberFormat="1" applyFont="1" applyFill="1">
      <alignment vertical="top"/>
    </xf>
    <xf numFmtId="0" fontId="39" fillId="49" borderId="0" xfId="0" applyNumberFormat="1" applyFont="1" applyFill="1">
      <alignment vertical="top"/>
    </xf>
    <xf numFmtId="164" fontId="50" fillId="54" borderId="0" xfId="72" applyFont="1" applyFill="1" applyBorder="1" applyAlignment="1">
      <alignment horizontal="center" vertical="center"/>
    </xf>
    <xf numFmtId="164" fontId="50" fillId="49" borderId="0" xfId="72" applyFont="1" applyFill="1" applyBorder="1" applyAlignment="1">
      <alignment horizontal="center" vertical="center"/>
    </xf>
    <xf numFmtId="164" fontId="50" fillId="0" borderId="22" xfId="72" applyFont="1" applyBorder="1" applyAlignment="1">
      <alignment vertical="center"/>
    </xf>
    <xf numFmtId="164" fontId="50" fillId="0" borderId="23" xfId="72" applyFont="1" applyBorder="1" applyAlignment="1">
      <alignment vertical="center"/>
    </xf>
    <xf numFmtId="164" fontId="50" fillId="0" borderId="0" xfId="72" applyFont="1" applyAlignment="1">
      <alignment vertical="center"/>
    </xf>
    <xf numFmtId="164" fontId="50" fillId="0" borderId="11" xfId="72" applyFont="1" applyBorder="1" applyAlignment="1">
      <alignment vertical="center"/>
    </xf>
    <xf numFmtId="164" fontId="50" fillId="0" borderId="0" xfId="72" applyFont="1" applyBorder="1" applyAlignment="1">
      <alignment horizontal="right" vertical="center"/>
    </xf>
    <xf numFmtId="164" fontId="50" fillId="0" borderId="0" xfId="72" applyFont="1" applyBorder="1" applyAlignment="1">
      <alignment vertical="center"/>
    </xf>
    <xf numFmtId="164" fontId="50" fillId="0" borderId="12" xfId="72" applyFont="1" applyBorder="1" applyAlignment="1">
      <alignment vertical="center"/>
    </xf>
    <xf numFmtId="164" fontId="50" fillId="55" borderId="0" xfId="72" applyFont="1" applyFill="1" applyBorder="1" applyAlignment="1">
      <alignment horizontal="center" vertical="top"/>
    </xf>
    <xf numFmtId="164" fontId="39" fillId="50" borderId="0" xfId="72" applyFont="1" applyFill="1" applyBorder="1">
      <alignment vertical="top"/>
    </xf>
    <xf numFmtId="164" fontId="60" fillId="50" borderId="0" xfId="72" applyFont="1" applyFill="1" applyBorder="1" applyAlignment="1">
      <alignment horizontal="center" vertical="top"/>
    </xf>
    <xf numFmtId="164" fontId="50" fillId="49" borderId="29" xfId="72" applyFont="1" applyFill="1" applyBorder="1" applyAlignment="1">
      <alignment horizontal="centerContinuous" vertical="top"/>
    </xf>
    <xf numFmtId="164" fontId="39" fillId="49" borderId="30" xfId="72" applyFont="1" applyFill="1" applyBorder="1" applyAlignment="1">
      <alignment horizontal="centerContinuous" vertical="top"/>
    </xf>
    <xf numFmtId="164" fontId="50" fillId="49" borderId="30" xfId="72" applyFont="1" applyFill="1" applyBorder="1" applyAlignment="1">
      <alignment horizontal="centerContinuous" vertical="top"/>
    </xf>
    <xf numFmtId="164" fontId="39" fillId="49" borderId="31" xfId="72" applyFont="1" applyFill="1" applyBorder="1" applyAlignment="1">
      <alignment horizontal="centerContinuous" vertical="top"/>
    </xf>
    <xf numFmtId="164" fontId="60" fillId="49" borderId="32" xfId="72" applyFont="1" applyFill="1" applyBorder="1" applyAlignment="1">
      <alignment horizontal="centerContinuous" vertical="top"/>
    </xf>
    <xf numFmtId="164" fontId="61" fillId="49" borderId="33" xfId="72" applyFont="1" applyFill="1" applyBorder="1" applyAlignment="1">
      <alignment horizontal="centerContinuous" vertical="top"/>
    </xf>
    <xf numFmtId="164" fontId="62" fillId="49" borderId="33" xfId="72" applyFont="1" applyFill="1" applyBorder="1" applyAlignment="1">
      <alignment horizontal="centerContinuous" vertical="top"/>
    </xf>
    <xf numFmtId="164" fontId="60" fillId="49" borderId="33" xfId="72" applyFont="1" applyFill="1" applyBorder="1" applyAlignment="1">
      <alignment horizontal="centerContinuous" vertical="top"/>
    </xf>
    <xf numFmtId="164" fontId="61" fillId="49" borderId="34" xfId="72" applyFont="1" applyFill="1" applyBorder="1" applyAlignment="1">
      <alignment horizontal="centerContinuous" vertical="top"/>
    </xf>
    <xf numFmtId="164" fontId="39" fillId="0" borderId="35" xfId="72" applyFont="1" applyFill="1" applyBorder="1">
      <alignment vertical="top"/>
    </xf>
    <xf numFmtId="164" fontId="39" fillId="0" borderId="36" xfId="72" applyFont="1" applyFill="1" applyBorder="1">
      <alignment vertical="top"/>
    </xf>
    <xf numFmtId="164" fontId="58" fillId="46" borderId="37" xfId="72" applyFont="1" applyFill="1" applyBorder="1" applyAlignment="1">
      <alignment horizontal="centerContinuous" vertical="top"/>
    </xf>
    <xf numFmtId="164" fontId="59" fillId="46" borderId="38" xfId="72" applyFont="1" applyFill="1" applyBorder="1" applyAlignment="1">
      <alignment horizontal="centerContinuous" vertical="top"/>
    </xf>
    <xf numFmtId="164" fontId="39" fillId="0" borderId="39" xfId="72" applyFont="1" applyFill="1" applyBorder="1">
      <alignment vertical="top"/>
    </xf>
    <xf numFmtId="164" fontId="39" fillId="0" borderId="40" xfId="72" applyFont="1" applyFill="1" applyBorder="1">
      <alignment vertical="top"/>
    </xf>
    <xf numFmtId="164" fontId="39" fillId="0" borderId="40" xfId="72" applyFont="1" applyFill="1" applyBorder="1" applyAlignment="1">
      <alignment horizontal="center" vertical="top"/>
    </xf>
    <xf numFmtId="164" fontId="39" fillId="0" borderId="41" xfId="72" applyFont="1" applyFill="1" applyBorder="1">
      <alignment vertical="top"/>
    </xf>
    <xf numFmtId="164" fontId="39" fillId="54" borderId="0" xfId="72" applyFont="1" applyFill="1" applyBorder="1">
      <alignment vertical="top"/>
    </xf>
    <xf numFmtId="164" fontId="60" fillId="54" borderId="0" xfId="72" applyFont="1" applyFill="1" applyBorder="1" applyAlignment="1">
      <alignment horizontal="center" vertical="top"/>
    </xf>
    <xf numFmtId="164" fontId="39" fillId="55" borderId="0" xfId="72" applyFont="1" applyFill="1" applyBorder="1">
      <alignment vertical="top"/>
    </xf>
    <xf numFmtId="164" fontId="60" fillId="55" borderId="0" xfId="72" applyFont="1" applyFill="1" applyBorder="1" applyAlignment="1">
      <alignment horizontal="center" vertical="top"/>
    </xf>
    <xf numFmtId="164" fontId="65" fillId="52" borderId="0" xfId="89" applyNumberFormat="1" applyFont="1" applyFill="1" applyAlignment="1">
      <alignment vertical="top"/>
    </xf>
    <xf numFmtId="0" fontId="64" fillId="0" borderId="0" xfId="89"/>
    <xf numFmtId="0" fontId="66" fillId="0" borderId="0" xfId="89" applyFont="1" applyAlignment="1">
      <alignment vertical="top"/>
    </xf>
    <xf numFmtId="0" fontId="66" fillId="0" borderId="0" xfId="89" applyFont="1"/>
    <xf numFmtId="0" fontId="67" fillId="0" borderId="0" xfId="89" applyFont="1"/>
    <xf numFmtId="0" fontId="68" fillId="0" borderId="0" xfId="89" applyFont="1" applyAlignment="1">
      <alignment vertical="top"/>
    </xf>
    <xf numFmtId="0" fontId="67" fillId="0" borderId="0" xfId="89" applyFont="1" applyAlignment="1">
      <alignment horizontal="right" vertical="top"/>
    </xf>
    <xf numFmtId="0" fontId="67" fillId="0" borderId="0" xfId="89" applyFont="1" applyAlignment="1">
      <alignment vertical="top"/>
    </xf>
    <xf numFmtId="0" fontId="69" fillId="0" borderId="0" xfId="89" applyFont="1" applyAlignment="1">
      <alignment vertical="top"/>
    </xf>
    <xf numFmtId="0" fontId="38" fillId="0" borderId="0" xfId="89" applyFont="1" applyAlignment="1">
      <alignment horizontal="right" vertical="top"/>
    </xf>
    <xf numFmtId="0" fontId="70" fillId="0" borderId="0" xfId="89" applyFont="1" applyAlignment="1">
      <alignment vertical="top"/>
    </xf>
    <xf numFmtId="0" fontId="38" fillId="0" borderId="0" xfId="89" applyFont="1" applyAlignment="1">
      <alignment vertical="top"/>
    </xf>
    <xf numFmtId="0" fontId="38" fillId="0" borderId="0" xfId="89" applyFont="1"/>
    <xf numFmtId="0" fontId="71" fillId="0" borderId="0" xfId="89" applyFont="1" applyAlignment="1">
      <alignment vertical="top"/>
    </xf>
    <xf numFmtId="0" fontId="72" fillId="0" borderId="0" xfId="89" applyFont="1" applyAlignment="1">
      <alignment vertical="top"/>
    </xf>
    <xf numFmtId="0" fontId="73" fillId="0" borderId="0" xfId="89" applyFont="1" applyAlignment="1">
      <alignment vertical="top"/>
    </xf>
    <xf numFmtId="0" fontId="74" fillId="0" borderId="0" xfId="89" applyFont="1" applyAlignment="1">
      <alignment vertical="top"/>
    </xf>
    <xf numFmtId="0" fontId="64" fillId="54" borderId="0" xfId="89" applyFill="1"/>
    <xf numFmtId="0" fontId="38" fillId="56" borderId="0" xfId="89" applyFont="1" applyFill="1" applyAlignment="1">
      <alignment vertical="top"/>
    </xf>
    <xf numFmtId="0" fontId="70" fillId="56" borderId="0" xfId="89" applyFont="1" applyFill="1" applyAlignment="1">
      <alignment vertical="top"/>
    </xf>
    <xf numFmtId="0" fontId="38" fillId="57" borderId="0" xfId="89" applyFont="1" applyFill="1" applyAlignment="1">
      <alignment vertical="top"/>
    </xf>
    <xf numFmtId="0" fontId="76" fillId="58" borderId="0" xfId="90" applyFont="1"/>
    <xf numFmtId="164" fontId="76" fillId="59" borderId="0" xfId="89" applyNumberFormat="1" applyFont="1" applyFill="1" applyAlignment="1">
      <alignment vertical="top"/>
    </xf>
    <xf numFmtId="0" fontId="70" fillId="53" borderId="0" xfId="89" applyFont="1" applyFill="1" applyAlignment="1">
      <alignment vertical="center"/>
    </xf>
    <xf numFmtId="0" fontId="38" fillId="60" borderId="0" xfId="89" applyFont="1" applyFill="1" applyAlignment="1">
      <alignment vertical="top"/>
    </xf>
    <xf numFmtId="0" fontId="38" fillId="54" borderId="0" xfId="89" applyFont="1" applyFill="1" applyAlignment="1">
      <alignment horizontal="center" vertical="top"/>
    </xf>
    <xf numFmtId="0" fontId="38" fillId="0" borderId="0" xfId="89" applyFont="1" applyAlignment="1">
      <alignment horizontal="center" vertical="top"/>
    </xf>
    <xf numFmtId="0" fontId="38" fillId="56" borderId="0" xfId="89" applyFont="1" applyFill="1" applyAlignment="1">
      <alignment horizontal="center" vertical="top"/>
    </xf>
    <xf numFmtId="0" fontId="38" fillId="61" borderId="0" xfId="89" applyFont="1" applyFill="1" applyAlignment="1">
      <alignment horizontal="center" vertical="top"/>
    </xf>
    <xf numFmtId="0" fontId="38" fillId="62" borderId="0" xfId="90" applyFont="1" applyFill="1" applyBorder="1" applyAlignment="1">
      <alignment horizontal="center" vertical="top"/>
    </xf>
    <xf numFmtId="0" fontId="77" fillId="0" borderId="0" xfId="89" applyFont="1"/>
    <xf numFmtId="0" fontId="38" fillId="63" borderId="0" xfId="89" applyFont="1" applyFill="1" applyAlignment="1">
      <alignment horizontal="center" vertical="top"/>
    </xf>
    <xf numFmtId="164" fontId="38" fillId="55" borderId="0" xfId="89" applyNumberFormat="1" applyFont="1" applyFill="1" applyAlignment="1">
      <alignment horizontal="center" vertical="top"/>
    </xf>
    <xf numFmtId="0" fontId="78" fillId="52" borderId="0" xfId="89" applyFont="1" applyFill="1" applyAlignment="1">
      <alignment vertical="center"/>
    </xf>
    <xf numFmtId="164" fontId="28" fillId="0" borderId="0" xfId="88" applyNumberFormat="1" applyFont="1" applyFill="1" applyAlignment="1">
      <alignment vertical="top"/>
    </xf>
    <xf numFmtId="167" fontId="79" fillId="0" borderId="0" xfId="66" applyNumberFormat="1" applyFont="1" applyFill="1">
      <alignment vertical="top"/>
    </xf>
    <xf numFmtId="167" fontId="80" fillId="0" borderId="0" xfId="67" applyNumberFormat="1" applyFont="1">
      <alignment vertical="top"/>
    </xf>
    <xf numFmtId="167" fontId="81" fillId="0" borderId="0" xfId="68" applyNumberFormat="1" applyFont="1">
      <alignment horizontal="right" vertical="top"/>
    </xf>
    <xf numFmtId="43" fontId="81" fillId="0" borderId="0" xfId="1" applyFont="1" applyAlignment="1">
      <alignment vertical="top"/>
    </xf>
    <xf numFmtId="178" fontId="81" fillId="0" borderId="0" xfId="60" applyFont="1">
      <alignment vertical="top"/>
    </xf>
    <xf numFmtId="167" fontId="80" fillId="0" borderId="0" xfId="67" applyNumberFormat="1" applyFont="1" applyFill="1">
      <alignment vertical="top"/>
    </xf>
    <xf numFmtId="167" fontId="81" fillId="0" borderId="0" xfId="68" applyNumberFormat="1" applyFont="1" applyFill="1">
      <alignment horizontal="right" vertical="top"/>
    </xf>
    <xf numFmtId="43" fontId="81" fillId="0" borderId="0" xfId="1" applyFont="1" applyFill="1" applyAlignment="1">
      <alignment vertical="top"/>
    </xf>
    <xf numFmtId="178" fontId="81" fillId="0" borderId="0" xfId="60" applyFont="1" applyFill="1">
      <alignment vertical="top"/>
    </xf>
    <xf numFmtId="167" fontId="79" fillId="0" borderId="0" xfId="66" applyNumberFormat="1" applyFont="1">
      <alignment vertical="top"/>
    </xf>
    <xf numFmtId="0" fontId="79" fillId="0" borderId="0" xfId="66" applyNumberFormat="1" applyFont="1">
      <alignment vertical="top"/>
    </xf>
    <xf numFmtId="0" fontId="80" fillId="0" borderId="0" xfId="67" applyFont="1" applyFill="1">
      <alignment vertical="top"/>
    </xf>
    <xf numFmtId="0" fontId="81" fillId="0" borderId="0" xfId="68" applyFont="1">
      <alignment horizontal="right" vertical="top"/>
    </xf>
    <xf numFmtId="0" fontId="81" fillId="0" borderId="0" xfId="55" applyNumberFormat="1" applyFont="1">
      <alignment vertical="top"/>
    </xf>
    <xf numFmtId="43" fontId="81" fillId="0" borderId="0" xfId="0" applyNumberFormat="1" applyFont="1" applyFill="1">
      <alignment vertical="top"/>
    </xf>
    <xf numFmtId="164" fontId="81" fillId="0" borderId="0" xfId="0" applyFont="1">
      <alignment vertical="top"/>
    </xf>
    <xf numFmtId="165" fontId="79" fillId="0" borderId="0" xfId="66" applyNumberFormat="1" applyFont="1" applyFill="1">
      <alignment vertical="top"/>
    </xf>
    <xf numFmtId="165" fontId="80" fillId="0" borderId="0" xfId="67" applyNumberFormat="1" applyFont="1" applyFill="1">
      <alignment vertical="top"/>
    </xf>
    <xf numFmtId="165" fontId="81" fillId="0" borderId="0" xfId="68" applyNumberFormat="1" applyFont="1" applyFill="1">
      <alignment horizontal="right" vertical="top"/>
    </xf>
    <xf numFmtId="165" fontId="81" fillId="0" borderId="0" xfId="0" applyNumberFormat="1" applyFont="1" applyFill="1">
      <alignment vertical="top"/>
    </xf>
    <xf numFmtId="177" fontId="81" fillId="0" borderId="0" xfId="2" applyFont="1" applyFill="1">
      <alignment vertical="top"/>
    </xf>
    <xf numFmtId="165" fontId="81" fillId="0" borderId="0" xfId="0" applyNumberFormat="1" applyFont="1" applyFill="1" applyBorder="1">
      <alignment vertical="top"/>
    </xf>
    <xf numFmtId="165" fontId="81" fillId="0" borderId="0" xfId="1" applyNumberFormat="1" applyFont="1" applyFill="1" applyBorder="1" applyAlignment="1">
      <alignment vertical="top"/>
    </xf>
    <xf numFmtId="164" fontId="81" fillId="0" borderId="0" xfId="0" applyFont="1" applyFill="1" applyBorder="1">
      <alignment vertical="top"/>
    </xf>
    <xf numFmtId="165" fontId="79" fillId="0" borderId="0" xfId="1" applyNumberFormat="1" applyFont="1" applyAlignment="1">
      <alignment vertical="top"/>
    </xf>
    <xf numFmtId="165" fontId="80" fillId="0" borderId="0" xfId="1" applyNumberFormat="1" applyFont="1" applyFill="1" applyAlignment="1">
      <alignment vertical="top"/>
    </xf>
    <xf numFmtId="165" fontId="81" fillId="0" borderId="0" xfId="1" applyNumberFormat="1" applyFont="1" applyAlignment="1">
      <alignment horizontal="right" vertical="top"/>
    </xf>
    <xf numFmtId="164" fontId="81" fillId="0" borderId="0" xfId="1" applyNumberFormat="1" applyFont="1" applyFill="1" applyBorder="1" applyAlignment="1">
      <alignment vertical="top"/>
    </xf>
    <xf numFmtId="173" fontId="81" fillId="0" borderId="0" xfId="1" applyNumberFormat="1" applyFont="1" applyFill="1" applyBorder="1" applyAlignment="1">
      <alignment vertical="top"/>
    </xf>
    <xf numFmtId="165" fontId="81" fillId="0" borderId="0" xfId="0" applyNumberFormat="1" applyFont="1" applyFill="1" applyAlignment="1">
      <alignment vertical="top" wrapText="1"/>
    </xf>
    <xf numFmtId="165" fontId="81" fillId="0" borderId="0" xfId="1" applyNumberFormat="1" applyFont="1" applyFill="1" applyAlignment="1"/>
    <xf numFmtId="43" fontId="81" fillId="0" borderId="0" xfId="1" applyFont="1" applyFill="1" applyAlignment="1"/>
    <xf numFmtId="165" fontId="79" fillId="0" borderId="0" xfId="66" applyNumberFormat="1" applyFont="1">
      <alignment vertical="top"/>
    </xf>
    <xf numFmtId="165" fontId="81" fillId="0" borderId="0" xfId="68" applyNumberFormat="1" applyFont="1">
      <alignment horizontal="right" vertical="top"/>
    </xf>
    <xf numFmtId="165" fontId="81" fillId="0" borderId="0" xfId="1" applyNumberFormat="1" applyFont="1" applyAlignment="1">
      <alignment vertical="top"/>
    </xf>
    <xf numFmtId="177" fontId="81" fillId="0" borderId="0" xfId="2" applyFont="1">
      <alignment vertical="top"/>
    </xf>
    <xf numFmtId="165" fontId="81" fillId="0" borderId="0" xfId="1" applyNumberFormat="1" applyFont="1" applyFill="1" applyAlignment="1">
      <alignment vertical="top"/>
    </xf>
    <xf numFmtId="170" fontId="81" fillId="0" borderId="0" xfId="1" applyNumberFormat="1" applyFont="1" applyFill="1" applyAlignment="1">
      <alignment vertical="top"/>
    </xf>
    <xf numFmtId="165" fontId="79" fillId="0" borderId="0" xfId="0" applyNumberFormat="1" applyFont="1" applyFill="1" applyBorder="1">
      <alignment vertical="top"/>
    </xf>
    <xf numFmtId="165" fontId="80" fillId="0" borderId="0" xfId="67" applyNumberFormat="1" applyFont="1" applyFill="1" applyBorder="1">
      <alignment vertical="top"/>
    </xf>
    <xf numFmtId="165" fontId="81" fillId="0" borderId="0" xfId="68" applyNumberFormat="1" applyFont="1" applyFill="1" applyBorder="1">
      <alignment horizontal="right" vertical="top"/>
    </xf>
    <xf numFmtId="170" fontId="81" fillId="0" borderId="0" xfId="0" applyNumberFormat="1" applyFont="1" applyFill="1">
      <alignment vertical="top"/>
    </xf>
    <xf numFmtId="165" fontId="81" fillId="0" borderId="0" xfId="66" applyNumberFormat="1" applyFont="1">
      <alignment vertical="top"/>
    </xf>
    <xf numFmtId="165" fontId="81" fillId="0" borderId="0" xfId="0" applyNumberFormat="1" applyFont="1">
      <alignment vertical="top"/>
    </xf>
    <xf numFmtId="165" fontId="81" fillId="48" borderId="0" xfId="0" applyNumberFormat="1" applyFont="1" applyFill="1">
      <alignment vertical="top"/>
    </xf>
    <xf numFmtId="165" fontId="81" fillId="0" borderId="0" xfId="62" applyNumberFormat="1" applyFont="1" applyFill="1">
      <alignment vertical="top"/>
    </xf>
    <xf numFmtId="43" fontId="81" fillId="48" borderId="0" xfId="62" applyNumberFormat="1" applyFont="1" applyFill="1" applyBorder="1">
      <alignment vertical="top"/>
    </xf>
    <xf numFmtId="165" fontId="81" fillId="48" borderId="0" xfId="0" applyNumberFormat="1" applyFont="1" applyFill="1" applyBorder="1">
      <alignment vertical="top"/>
    </xf>
    <xf numFmtId="177" fontId="81" fillId="48" borderId="0" xfId="2" applyFont="1" applyFill="1" applyBorder="1">
      <alignment vertical="top"/>
    </xf>
    <xf numFmtId="165" fontId="82" fillId="48" borderId="0" xfId="0" applyNumberFormat="1" applyFont="1" applyFill="1">
      <alignment vertical="top"/>
    </xf>
    <xf numFmtId="43" fontId="82" fillId="48" borderId="0" xfId="0" applyNumberFormat="1" applyFont="1" applyFill="1" applyBorder="1">
      <alignment vertical="top"/>
    </xf>
    <xf numFmtId="164" fontId="82" fillId="0" borderId="0" xfId="0" applyFont="1">
      <alignment vertical="top"/>
    </xf>
    <xf numFmtId="165" fontId="83" fillId="0" borderId="0" xfId="66" applyNumberFormat="1" applyFont="1">
      <alignment vertical="top"/>
    </xf>
    <xf numFmtId="165" fontId="83" fillId="0" borderId="0" xfId="67" applyNumberFormat="1" applyFont="1" applyFill="1">
      <alignment vertical="top"/>
    </xf>
    <xf numFmtId="165" fontId="84" fillId="0" borderId="0" xfId="67" applyNumberFormat="1" applyFont="1" applyFill="1">
      <alignment vertical="top"/>
    </xf>
    <xf numFmtId="165" fontId="82" fillId="0" borderId="0" xfId="68" applyNumberFormat="1" applyFont="1">
      <alignment horizontal="right" vertical="top"/>
    </xf>
    <xf numFmtId="165" fontId="82" fillId="0" borderId="0" xfId="1" applyNumberFormat="1" applyFont="1" applyAlignment="1">
      <alignment vertical="top"/>
    </xf>
    <xf numFmtId="43" fontId="82" fillId="0" borderId="0" xfId="1" applyFont="1" applyAlignment="1">
      <alignment vertical="top"/>
    </xf>
    <xf numFmtId="165" fontId="82" fillId="0" borderId="0" xfId="0" applyNumberFormat="1" applyFont="1">
      <alignment vertical="top"/>
    </xf>
    <xf numFmtId="43" fontId="82" fillId="0" borderId="0" xfId="66" applyNumberFormat="1" applyFont="1">
      <alignment vertical="top"/>
    </xf>
    <xf numFmtId="43" fontId="84" fillId="0" borderId="0" xfId="67" applyNumberFormat="1" applyFont="1" applyFill="1">
      <alignment vertical="top"/>
    </xf>
    <xf numFmtId="43" fontId="82" fillId="0" borderId="0" xfId="68" applyNumberFormat="1" applyFont="1">
      <alignment horizontal="right" vertical="top"/>
    </xf>
    <xf numFmtId="43" fontId="82" fillId="0" borderId="0" xfId="0" applyNumberFormat="1" applyFont="1">
      <alignment vertical="top"/>
    </xf>
    <xf numFmtId="164" fontId="81" fillId="48" borderId="0" xfId="0" applyFont="1" applyFill="1">
      <alignment vertical="top"/>
    </xf>
    <xf numFmtId="43" fontId="81" fillId="48" borderId="0" xfId="0" applyNumberFormat="1" applyFont="1" applyFill="1">
      <alignment vertical="top"/>
    </xf>
    <xf numFmtId="175" fontId="81" fillId="48" borderId="0" xfId="0" applyNumberFormat="1" applyFont="1" applyFill="1">
      <alignment vertical="top"/>
    </xf>
    <xf numFmtId="43" fontId="81" fillId="48" borderId="27" xfId="0" applyNumberFormat="1" applyFont="1" applyFill="1" applyBorder="1">
      <alignment vertical="top"/>
    </xf>
    <xf numFmtId="43" fontId="79" fillId="0" borderId="0" xfId="66" applyNumberFormat="1" applyFont="1">
      <alignment vertical="top"/>
    </xf>
    <xf numFmtId="43" fontId="80" fillId="0" borderId="0" xfId="67" applyNumberFormat="1" applyFont="1" applyFill="1">
      <alignment vertical="top"/>
    </xf>
    <xf numFmtId="43" fontId="81" fillId="0" borderId="0" xfId="68" applyNumberFormat="1" applyFont="1">
      <alignment horizontal="right" vertical="top"/>
    </xf>
    <xf numFmtId="43" fontId="81" fillId="0" borderId="0" xfId="0" applyNumberFormat="1" applyFont="1" applyAlignment="1">
      <alignment vertical="top" wrapText="1"/>
    </xf>
    <xf numFmtId="43" fontId="81" fillId="0" borderId="0" xfId="0" applyNumberFormat="1" applyFont="1" applyFill="1" applyAlignment="1">
      <alignment vertical="top" wrapText="1"/>
    </xf>
    <xf numFmtId="43" fontId="81" fillId="0" borderId="0" xfId="66" applyNumberFormat="1" applyFont="1">
      <alignment vertical="top"/>
    </xf>
    <xf numFmtId="43" fontId="81" fillId="0" borderId="0" xfId="0" applyNumberFormat="1" applyFont="1">
      <alignment vertical="top"/>
    </xf>
    <xf numFmtId="175" fontId="81" fillId="0" borderId="0" xfId="0" applyNumberFormat="1" applyFont="1" applyFill="1">
      <alignment vertical="top"/>
    </xf>
    <xf numFmtId="43" fontId="79" fillId="0" borderId="0" xfId="66" applyNumberFormat="1" applyFont="1" applyFill="1">
      <alignment vertical="top"/>
    </xf>
    <xf numFmtId="43" fontId="81" fillId="0" borderId="0" xfId="68" applyNumberFormat="1" applyFont="1" applyFill="1">
      <alignment horizontal="right" vertical="top"/>
    </xf>
    <xf numFmtId="164" fontId="81" fillId="46" borderId="0" xfId="0" applyFont="1" applyFill="1">
      <alignment vertical="top"/>
    </xf>
    <xf numFmtId="164" fontId="81" fillId="0" borderId="0" xfId="0" applyFont="1" applyFill="1">
      <alignment vertical="top"/>
    </xf>
    <xf numFmtId="177" fontId="79" fillId="0" borderId="0" xfId="2" applyFont="1">
      <alignment vertical="top"/>
    </xf>
    <xf numFmtId="177" fontId="80" fillId="0" borderId="0" xfId="2" applyFont="1" applyFill="1">
      <alignment vertical="top"/>
    </xf>
    <xf numFmtId="164" fontId="81" fillId="0" borderId="0" xfId="1" applyNumberFormat="1" applyFont="1" applyFill="1" applyAlignment="1">
      <alignment vertical="top"/>
    </xf>
    <xf numFmtId="168" fontId="50" fillId="53" borderId="0" xfId="66" applyFont="1" applyFill="1">
      <alignment vertical="top"/>
    </xf>
    <xf numFmtId="168" fontId="44" fillId="53" borderId="0" xfId="67" applyNumberFormat="1" applyFont="1" applyFill="1">
      <alignment vertical="top"/>
    </xf>
    <xf numFmtId="168" fontId="39" fillId="53" borderId="0" xfId="68" applyNumberFormat="1" applyFont="1" applyFill="1">
      <alignment horizontal="right" vertical="top"/>
    </xf>
    <xf numFmtId="43" fontId="39" fillId="53" borderId="0" xfId="1" applyFont="1" applyFill="1" applyAlignment="1">
      <alignment vertical="top"/>
    </xf>
    <xf numFmtId="179" fontId="39" fillId="53" borderId="0" xfId="61" applyFont="1" applyFill="1">
      <alignment vertical="top"/>
    </xf>
    <xf numFmtId="0" fontId="50" fillId="53" borderId="0" xfId="66" applyNumberFormat="1" applyFont="1" applyFill="1">
      <alignment vertical="top"/>
    </xf>
    <xf numFmtId="0" fontId="44" fillId="53" borderId="0" xfId="67" applyFont="1" applyFill="1">
      <alignment vertical="top"/>
    </xf>
    <xf numFmtId="0" fontId="39" fillId="53" borderId="0" xfId="68" applyFont="1" applyFill="1">
      <alignment horizontal="right" vertical="top"/>
    </xf>
    <xf numFmtId="164" fontId="39" fillId="53" borderId="0" xfId="0" applyFont="1" applyFill="1">
      <alignment vertical="top"/>
    </xf>
    <xf numFmtId="164" fontId="50" fillId="53" borderId="0" xfId="72" applyFont="1" applyFill="1" applyBorder="1">
      <alignment vertical="top"/>
    </xf>
    <xf numFmtId="164" fontId="39" fillId="53" borderId="0" xfId="72" applyFont="1" applyFill="1" applyBorder="1">
      <alignment vertical="top"/>
    </xf>
    <xf numFmtId="164" fontId="50" fillId="53" borderId="0" xfId="72" applyFont="1" applyFill="1" applyBorder="1" applyAlignment="1">
      <alignment horizontal="left" vertical="top"/>
    </xf>
    <xf numFmtId="164" fontId="39" fillId="53" borderId="0" xfId="72" applyFont="1" applyFill="1">
      <alignment vertical="top"/>
    </xf>
    <xf numFmtId="164" fontId="39" fillId="48" borderId="0" xfId="86" applyFont="1" applyFill="1">
      <alignment vertical="top"/>
    </xf>
    <xf numFmtId="164" fontId="28" fillId="48" borderId="0" xfId="78" applyNumberFormat="1" applyFill="1" applyAlignment="1">
      <alignment vertical="top"/>
    </xf>
    <xf numFmtId="164" fontId="65" fillId="52" borderId="0" xfId="0" applyFont="1" applyFill="1">
      <alignment vertical="top"/>
    </xf>
    <xf numFmtId="164" fontId="76" fillId="52" borderId="0" xfId="0" applyFont="1" applyFill="1">
      <alignment vertical="top"/>
    </xf>
    <xf numFmtId="164" fontId="64" fillId="0" borderId="0" xfId="0" applyFont="1">
      <alignment vertical="top"/>
    </xf>
    <xf numFmtId="164" fontId="85" fillId="64" borderId="42" xfId="0" applyFont="1" applyFill="1" applyBorder="1" applyAlignment="1">
      <alignment horizontal="center" vertical="center"/>
    </xf>
    <xf numFmtId="164" fontId="85" fillId="64" borderId="42" xfId="0" applyFont="1" applyFill="1" applyBorder="1" applyAlignment="1">
      <alignment horizontal="center" vertical="center" wrapText="1"/>
    </xf>
    <xf numFmtId="164" fontId="38" fillId="0" borderId="42" xfId="0" applyFont="1" applyBorder="1" applyAlignment="1">
      <alignment vertical="center" wrapText="1"/>
    </xf>
    <xf numFmtId="164" fontId="38" fillId="0" borderId="42" xfId="0" applyFont="1" applyBorder="1" applyAlignment="1">
      <alignment vertical="top" wrapText="1"/>
    </xf>
    <xf numFmtId="164" fontId="87" fillId="50" borderId="0" xfId="91" applyFont="1" applyFill="1">
      <alignment vertical="top"/>
    </xf>
    <xf numFmtId="164" fontId="64" fillId="0" borderId="42" xfId="0" applyFont="1" applyBorder="1" applyAlignment="1">
      <alignment horizontal="center" vertical="center"/>
    </xf>
    <xf numFmtId="164" fontId="64" fillId="0" borderId="42" xfId="0" applyFont="1" applyBorder="1" applyAlignment="1">
      <alignment vertical="center"/>
    </xf>
    <xf numFmtId="164" fontId="64" fillId="0" borderId="42" xfId="0" applyFont="1" applyBorder="1" applyAlignment="1">
      <alignment vertical="center" wrapText="1"/>
    </xf>
    <xf numFmtId="164" fontId="64" fillId="0" borderId="0" xfId="0" applyFont="1" applyAlignment="1">
      <alignment vertical="top" wrapText="1"/>
    </xf>
    <xf numFmtId="164" fontId="64" fillId="0" borderId="43" xfId="0" applyFont="1" applyFill="1" applyBorder="1" applyAlignment="1">
      <alignment horizontal="center" vertical="center"/>
    </xf>
    <xf numFmtId="0" fontId="81" fillId="0" borderId="0" xfId="0" applyNumberFormat="1" applyFont="1" applyFill="1">
      <alignment vertical="top"/>
    </xf>
    <xf numFmtId="164" fontId="64" fillId="0" borderId="45" xfId="0" applyFont="1" applyBorder="1" applyAlignment="1">
      <alignment vertical="center" wrapText="1"/>
    </xf>
    <xf numFmtId="164" fontId="64" fillId="0" borderId="47" xfId="0" applyFont="1" applyBorder="1" applyAlignment="1">
      <alignment vertical="center" wrapText="1"/>
    </xf>
    <xf numFmtId="164" fontId="43" fillId="0" borderId="44" xfId="0" applyFont="1" applyBorder="1" applyAlignment="1">
      <alignment vertical="top" wrapText="1"/>
    </xf>
    <xf numFmtId="0" fontId="81" fillId="0" borderId="0" xfId="1" applyNumberFormat="1" applyFont="1" applyFill="1" applyAlignment="1">
      <alignment vertical="top"/>
    </xf>
    <xf numFmtId="164" fontId="64" fillId="0" borderId="0" xfId="0" applyFont="1" applyBorder="1" applyAlignment="1">
      <alignment horizontal="center" vertical="center"/>
    </xf>
    <xf numFmtId="164" fontId="64" fillId="0" borderId="0" xfId="0" applyFont="1" applyBorder="1" applyAlignment="1">
      <alignment vertical="center"/>
    </xf>
    <xf numFmtId="164" fontId="86" fillId="0" borderId="0" xfId="0" applyFont="1" applyBorder="1" applyAlignment="1">
      <alignment vertical="center" wrapText="1"/>
    </xf>
    <xf numFmtId="164" fontId="64" fillId="0" borderId="0" xfId="0" applyFont="1" applyBorder="1" applyAlignment="1">
      <alignment vertical="center" wrapText="1"/>
    </xf>
    <xf numFmtId="164" fontId="64" fillId="0" borderId="49" xfId="0" applyFont="1" applyBorder="1" applyAlignment="1">
      <alignment vertical="center" wrapText="1"/>
    </xf>
    <xf numFmtId="164" fontId="64" fillId="0" borderId="48" xfId="0" applyFont="1" applyBorder="1" applyAlignment="1">
      <alignment vertical="center" wrapText="1"/>
    </xf>
    <xf numFmtId="164" fontId="64" fillId="0" borderId="44" xfId="0" applyFont="1" applyBorder="1" applyAlignment="1">
      <alignment vertical="center" wrapText="1"/>
    </xf>
    <xf numFmtId="164" fontId="38" fillId="0" borderId="42" xfId="0" applyFont="1" applyBorder="1" applyAlignment="1">
      <alignment horizontal="center" vertical="center" wrapText="1"/>
    </xf>
    <xf numFmtId="2" fontId="39" fillId="0" borderId="0" xfId="0" applyNumberFormat="1" applyFont="1">
      <alignment vertical="top"/>
    </xf>
    <xf numFmtId="2" fontId="39" fillId="0" borderId="0" xfId="62" applyNumberFormat="1" applyFont="1">
      <alignment vertical="top"/>
    </xf>
    <xf numFmtId="164" fontId="88" fillId="0" borderId="0" xfId="0" applyFont="1">
      <alignment vertical="top"/>
    </xf>
    <xf numFmtId="181" fontId="39" fillId="0" borderId="0" xfId="62" applyNumberFormat="1" applyFont="1" applyFill="1">
      <alignment vertical="top"/>
    </xf>
    <xf numFmtId="181" fontId="39" fillId="0" borderId="0" xfId="62" applyNumberFormat="1" applyFont="1" applyFill="1" applyBorder="1">
      <alignment vertical="top"/>
    </xf>
    <xf numFmtId="164" fontId="89" fillId="64" borderId="42" xfId="0" applyFont="1" applyFill="1" applyBorder="1" applyAlignment="1">
      <alignment horizontal="center" vertical="center"/>
    </xf>
    <xf numFmtId="164" fontId="39" fillId="0" borderId="50" xfId="72" applyFont="1" applyBorder="1">
      <alignment vertical="top"/>
    </xf>
    <xf numFmtId="164" fontId="39" fillId="0" borderId="51" xfId="72" applyFont="1" applyBorder="1" applyAlignment="1">
      <alignment horizontal="center" vertical="top"/>
    </xf>
    <xf numFmtId="164" fontId="39" fillId="0" borderId="52" xfId="72" applyFont="1" applyBorder="1">
      <alignment vertical="top"/>
    </xf>
    <xf numFmtId="164" fontId="39" fillId="0" borderId="53" xfId="72" applyFont="1" applyBorder="1" applyAlignment="1">
      <alignment horizontal="right" vertical="top"/>
    </xf>
    <xf numFmtId="164" fontId="39" fillId="0" borderId="54" xfId="72" applyFont="1" applyBorder="1">
      <alignment vertical="top"/>
    </xf>
    <xf numFmtId="164" fontId="50" fillId="0" borderId="53" xfId="72" applyFont="1" applyBorder="1" applyAlignment="1">
      <alignment horizontal="right" vertical="center"/>
    </xf>
    <xf numFmtId="164" fontId="50" fillId="0" borderId="54" xfId="72" applyFont="1" applyBorder="1" applyAlignment="1">
      <alignment vertical="center"/>
    </xf>
    <xf numFmtId="164" fontId="39" fillId="0" borderId="55" xfId="72" applyFont="1" applyBorder="1" applyAlignment="1">
      <alignment horizontal="right" vertical="top"/>
    </xf>
    <xf numFmtId="164" fontId="39" fillId="0" borderId="56" xfId="72" applyFont="1" applyFill="1" applyBorder="1" applyAlignment="1">
      <alignment horizontal="center" vertical="top" wrapText="1"/>
    </xf>
    <xf numFmtId="164" fontId="39" fillId="0" borderId="57" xfId="72" applyFont="1" applyBorder="1">
      <alignment vertical="top"/>
    </xf>
    <xf numFmtId="164" fontId="39" fillId="0" borderId="11" xfId="72" applyFont="1" applyBorder="1" applyAlignment="1">
      <alignment horizontal="right" vertical="top"/>
    </xf>
    <xf numFmtId="164" fontId="50" fillId="0" borderId="13" xfId="72" applyFont="1" applyBorder="1" applyAlignment="1">
      <alignment horizontal="right" vertical="center"/>
    </xf>
    <xf numFmtId="164" fontId="39" fillId="0" borderId="14" xfId="72" applyFont="1" applyFill="1" applyBorder="1" applyAlignment="1">
      <alignment horizontal="center" vertical="top" wrapText="1"/>
    </xf>
    <xf numFmtId="164" fontId="50" fillId="0" borderId="15" xfId="72" applyFont="1" applyBorder="1" applyAlignment="1">
      <alignment vertical="center"/>
    </xf>
    <xf numFmtId="164" fontId="39" fillId="0" borderId="11" xfId="72" applyFont="1" applyBorder="1" applyAlignment="1">
      <alignment horizontal="center" vertical="top"/>
    </xf>
    <xf numFmtId="164" fontId="39" fillId="0" borderId="12" xfId="72" applyFont="1" applyBorder="1" applyAlignment="1">
      <alignment vertical="center"/>
    </xf>
    <xf numFmtId="164" fontId="39" fillId="0" borderId="14" xfId="72" applyFont="1" applyBorder="1" applyAlignment="1">
      <alignment horizontal="center" vertical="top" wrapText="1"/>
    </xf>
    <xf numFmtId="164" fontId="39" fillId="0" borderId="15" xfId="72" applyFont="1" applyBorder="1">
      <alignment vertical="top"/>
    </xf>
    <xf numFmtId="10" fontId="70" fillId="0" borderId="42" xfId="72" applyNumberFormat="1" applyFont="1" applyBorder="1" applyAlignment="1">
      <alignment vertical="center" wrapText="1"/>
    </xf>
    <xf numFmtId="164" fontId="70" fillId="0" borderId="42" xfId="0" applyFont="1" applyBorder="1" applyAlignment="1">
      <alignment vertical="center"/>
    </xf>
    <xf numFmtId="164" fontId="70" fillId="0" borderId="42" xfId="0" applyFont="1" applyBorder="1" applyAlignment="1">
      <alignment vertical="center" wrapText="1"/>
    </xf>
    <xf numFmtId="164" fontId="70" fillId="0" borderId="42" xfId="0" applyFont="1" applyFill="1" applyBorder="1" applyAlignment="1">
      <alignment vertical="center" wrapText="1"/>
    </xf>
    <xf numFmtId="164" fontId="70" fillId="0" borderId="46" xfId="0" applyFont="1" applyBorder="1" applyAlignment="1">
      <alignment vertical="center" wrapText="1"/>
    </xf>
    <xf numFmtId="164" fontId="70" fillId="0" borderId="44" xfId="0" applyFont="1" applyBorder="1" applyAlignment="1">
      <alignment vertical="center" wrapText="1"/>
    </xf>
    <xf numFmtId="164" fontId="70" fillId="0" borderId="48" xfId="0" applyFont="1" applyBorder="1" applyAlignment="1">
      <alignment vertical="center" wrapText="1"/>
    </xf>
    <xf numFmtId="164" fontId="70" fillId="0" borderId="45" xfId="0" applyFont="1" applyBorder="1" applyAlignment="1">
      <alignment vertical="center" wrapText="1"/>
    </xf>
    <xf numFmtId="177" fontId="48" fillId="54" borderId="28" xfId="2" applyFont="1" applyFill="1" applyBorder="1">
      <alignment vertical="top"/>
    </xf>
    <xf numFmtId="173" fontId="43" fillId="54" borderId="28" xfId="1" applyNumberFormat="1" applyFont="1" applyFill="1" applyBorder="1" applyAlignment="1">
      <alignment vertical="top"/>
    </xf>
    <xf numFmtId="165" fontId="39" fillId="54" borderId="28" xfId="0" applyNumberFormat="1" applyFont="1" applyFill="1" applyBorder="1">
      <alignment vertical="top"/>
    </xf>
    <xf numFmtId="182" fontId="39" fillId="54" borderId="28" xfId="2" applyNumberFormat="1" applyFont="1" applyFill="1" applyBorder="1">
      <alignment vertical="top"/>
    </xf>
    <xf numFmtId="2" fontId="43" fillId="54" borderId="28" xfId="0" applyNumberFormat="1" applyFont="1" applyFill="1" applyBorder="1">
      <alignment vertical="top"/>
    </xf>
    <xf numFmtId="10" fontId="43" fillId="54" borderId="28" xfId="0" applyNumberFormat="1" applyFont="1" applyFill="1" applyBorder="1">
      <alignment vertical="top"/>
    </xf>
    <xf numFmtId="164" fontId="39" fillId="54" borderId="28" xfId="0" applyFont="1" applyFill="1" applyBorder="1">
      <alignment vertical="top"/>
    </xf>
    <xf numFmtId="177" fontId="39" fillId="54" borderId="28" xfId="2" applyFont="1" applyFill="1" applyBorder="1">
      <alignment vertical="top"/>
    </xf>
    <xf numFmtId="2" fontId="39" fillId="54" borderId="28" xfId="62" applyNumberFormat="1" applyFont="1" applyFill="1" applyBorder="1">
      <alignment vertical="top"/>
    </xf>
    <xf numFmtId="181" fontId="39" fillId="54" borderId="28" xfId="62" applyNumberFormat="1" applyFont="1" applyFill="1" applyBorder="1">
      <alignment vertical="top"/>
    </xf>
    <xf numFmtId="174" fontId="39" fillId="54" borderId="28" xfId="2" applyNumberFormat="1" applyFont="1" applyFill="1" applyBorder="1">
      <alignment vertical="top"/>
    </xf>
    <xf numFmtId="175" fontId="39" fillId="54" borderId="28" xfId="0" applyNumberFormat="1" applyFont="1" applyFill="1" applyBorder="1">
      <alignment vertical="top"/>
    </xf>
    <xf numFmtId="164" fontId="39" fillId="54" borderId="0" xfId="0" applyFont="1" applyFill="1">
      <alignment vertical="top"/>
    </xf>
    <xf numFmtId="174" fontId="39" fillId="54" borderId="0" xfId="2" applyNumberFormat="1" applyFont="1" applyFill="1">
      <alignment vertical="top"/>
    </xf>
    <xf numFmtId="9" fontId="39" fillId="54" borderId="28" xfId="2" applyNumberFormat="1" applyFont="1" applyFill="1" applyBorder="1">
      <alignment vertical="top"/>
    </xf>
    <xf numFmtId="2" fontId="39" fillId="54" borderId="28" xfId="1" applyNumberFormat="1" applyFont="1" applyFill="1" applyBorder="1" applyAlignment="1">
      <alignment vertical="top"/>
    </xf>
    <xf numFmtId="10" fontId="39" fillId="54" borderId="28" xfId="0" applyNumberFormat="1" applyFont="1" applyFill="1" applyBorder="1">
      <alignment vertical="top"/>
    </xf>
    <xf numFmtId="0" fontId="39" fillId="54" borderId="28" xfId="62" applyNumberFormat="1" applyFont="1" applyFill="1" applyBorder="1">
      <alignment vertical="top"/>
    </xf>
    <xf numFmtId="179" fontId="39" fillId="54" borderId="0" xfId="61" applyFont="1" applyFill="1" applyBorder="1" applyAlignment="1">
      <alignment horizontal="right" vertical="top"/>
    </xf>
    <xf numFmtId="164" fontId="43" fillId="54" borderId="0" xfId="0" applyFont="1" applyFill="1">
      <alignment vertical="top"/>
    </xf>
    <xf numFmtId="0" fontId="43" fillId="54" borderId="0" xfId="0" applyNumberFormat="1" applyFont="1" applyFill="1">
      <alignment vertical="top"/>
    </xf>
    <xf numFmtId="10" fontId="70" fillId="0" borderId="0" xfId="72" applyNumberFormat="1" applyFont="1" applyBorder="1" applyAlignment="1">
      <alignment vertical="center"/>
    </xf>
    <xf numFmtId="164" fontId="43" fillId="52" borderId="0" xfId="0" applyFont="1" applyFill="1">
      <alignment vertical="top"/>
    </xf>
    <xf numFmtId="164" fontId="85" fillId="64" borderId="47" xfId="0" applyFont="1" applyFill="1" applyBorder="1" applyAlignment="1">
      <alignment horizontal="center" vertical="center"/>
    </xf>
    <xf numFmtId="164" fontId="64" fillId="0" borderId="0" xfId="0" applyFont="1" applyAlignment="1">
      <alignment horizontal="left" vertical="top" wrapText="1"/>
    </xf>
    <xf numFmtId="164" fontId="38" fillId="0" borderId="47" xfId="0" applyFont="1" applyBorder="1" applyAlignment="1">
      <alignment horizontal="center" vertical="center" wrapText="1"/>
    </xf>
    <xf numFmtId="164" fontId="38" fillId="0" borderId="48" xfId="0" applyFont="1" applyBorder="1" applyAlignment="1">
      <alignment horizontal="center" vertical="center" wrapText="1"/>
    </xf>
    <xf numFmtId="164" fontId="38" fillId="0" borderId="58" xfId="0" applyFont="1" applyBorder="1" applyAlignment="1">
      <alignment horizontal="left" vertical="top" wrapText="1"/>
    </xf>
    <xf numFmtId="164" fontId="38" fillId="0" borderId="59" xfId="0" applyFont="1" applyBorder="1" applyAlignment="1">
      <alignment horizontal="left" vertical="top" wrapText="1"/>
    </xf>
    <xf numFmtId="164" fontId="70" fillId="0" borderId="58" xfId="0" applyFont="1" applyBorder="1" applyAlignment="1">
      <alignment horizontal="left" vertical="top" wrapText="1"/>
    </xf>
    <xf numFmtId="164" fontId="70" fillId="0" borderId="59" xfId="0" applyFont="1" applyBorder="1" applyAlignment="1">
      <alignment horizontal="left" vertical="top" wrapText="1"/>
    </xf>
    <xf numFmtId="168" fontId="83" fillId="0" borderId="0" xfId="66" applyFont="1" applyFill="1">
      <alignment vertical="top"/>
    </xf>
    <xf numFmtId="168" fontId="84" fillId="0" borderId="0" xfId="67" applyNumberFormat="1" applyFont="1" applyFill="1">
      <alignment vertical="top"/>
    </xf>
    <xf numFmtId="168" fontId="82" fillId="0" borderId="0" xfId="68" applyNumberFormat="1" applyFont="1" applyFill="1">
      <alignment horizontal="right" vertical="top"/>
    </xf>
    <xf numFmtId="43" fontId="82" fillId="0" borderId="0" xfId="1" applyFont="1" applyFill="1" applyAlignment="1">
      <alignment vertical="top"/>
    </xf>
    <xf numFmtId="164" fontId="82" fillId="0" borderId="0" xfId="0" applyFont="1" applyFill="1">
      <alignment vertical="top"/>
    </xf>
    <xf numFmtId="179" fontId="82" fillId="0" borderId="0" xfId="61" applyFont="1" applyFill="1">
      <alignment vertical="top"/>
    </xf>
    <xf numFmtId="179" fontId="82" fillId="47" borderId="0" xfId="61" applyFont="1" applyFill="1">
      <alignment vertical="top"/>
    </xf>
    <xf numFmtId="0" fontId="83" fillId="0" borderId="0" xfId="66" applyNumberFormat="1" applyFont="1" applyFill="1">
      <alignment vertical="top"/>
    </xf>
    <xf numFmtId="0" fontId="84" fillId="0" borderId="0" xfId="67" applyFont="1">
      <alignment vertical="top"/>
    </xf>
    <xf numFmtId="0" fontId="82" fillId="0" borderId="0" xfId="68" applyFont="1">
      <alignment horizontal="right" vertical="top"/>
    </xf>
    <xf numFmtId="0" fontId="83" fillId="0" borderId="0" xfId="66" applyNumberFormat="1" applyFont="1">
      <alignment vertical="top"/>
    </xf>
    <xf numFmtId="0" fontId="84" fillId="0" borderId="0" xfId="67" applyFont="1" applyFill="1">
      <alignment vertical="top"/>
    </xf>
    <xf numFmtId="164" fontId="82" fillId="47" borderId="0" xfId="0" applyFont="1" applyFill="1">
      <alignment vertical="top"/>
    </xf>
  </cellXfs>
  <cellStyles count="92">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Long 3" xfId="74" xr:uid="{00000000-0005-0000-0000-000021000000}"/>
    <cellStyle name="DateShort" xfId="61" xr:uid="{00000000-0005-0000-0000-000022000000}"/>
    <cellStyle name="Documentation" xfId="59" xr:uid="{00000000-0005-0000-0000-000023000000}"/>
    <cellStyle name="End of sheet" xfId="80" xr:uid="{00000000-0005-0000-0000-000024000000}"/>
    <cellStyle name="Explanatory Text" xfId="18" builtinId="53" hidden="1"/>
    <cellStyle name="Export" xfId="56" xr:uid="{00000000-0005-0000-0000-000026000000}"/>
    <cellStyle name="Factor" xfId="62" xr:uid="{00000000-0005-0000-0000-000027000000}"/>
    <cellStyle name="Good" xfId="8" builtinId="26" hidden="1"/>
    <cellStyle name="Hard coded" xfId="57" xr:uid="{00000000-0005-0000-0000-000029000000}"/>
    <cellStyle name="Heading 1" xfId="4" builtinId="16" hidden="1"/>
    <cellStyle name="Heading 1 3" xfId="79" xr:uid="{00000000-0005-0000-0000-00002B000000}"/>
    <cellStyle name="Heading 2" xfId="5" builtinId="17" hidden="1"/>
    <cellStyle name="Heading 3" xfId="6" builtinId="18" hidden="1"/>
    <cellStyle name="Heading 4" xfId="7" builtinId="19" hidden="1"/>
    <cellStyle name="Hyperlink 2" xfId="82" xr:uid="{00000000-0005-0000-0000-00002F000000}"/>
    <cellStyle name="Hyperlink 3" xfId="75" xr:uid="{00000000-0005-0000-0000-000030000000}"/>
    <cellStyle name="Hyperlink 4" xfId="78" xr:uid="{00000000-0005-0000-0000-000031000000}"/>
    <cellStyle name="Hyperlink 5" xfId="88" xr:uid="{D03B0653-9E4A-47EF-9DB4-71D5366DC028}"/>
    <cellStyle name="Import" xfId="55" xr:uid="{00000000-0005-0000-0000-000032000000}"/>
    <cellStyle name="Input" xfId="11" builtinId="20" hidden="1"/>
    <cellStyle name="Level 1 Heading" xfId="63" xr:uid="{00000000-0005-0000-0000-000034000000}"/>
    <cellStyle name="Level 2 Heading" xfId="64" xr:uid="{00000000-0005-0000-0000-000035000000}"/>
    <cellStyle name="Level 3 Heading" xfId="65" xr:uid="{00000000-0005-0000-0000-000036000000}"/>
    <cellStyle name="Linked Cell" xfId="14" builtinId="24" hidden="1"/>
    <cellStyle name="Neutral" xfId="10" builtinId="28" hidden="1"/>
    <cellStyle name="Normal" xfId="0" builtinId="0" customBuiltin="1"/>
    <cellStyle name="Normal 2" xfId="69" xr:uid="{00000000-0005-0000-0000-00003A000000}"/>
    <cellStyle name="Normal 2 2" xfId="86" xr:uid="{C9E67206-10B8-4A2D-9FAF-D5F83B021511}"/>
    <cellStyle name="Normal 2 3" xfId="91" xr:uid="{A776B818-CAF9-436F-9963-BEABDB8B6B77}"/>
    <cellStyle name="Normal 3" xfId="72" xr:uid="{00000000-0005-0000-0000-00003B000000}"/>
    <cellStyle name="Normal 3 2" xfId="71" xr:uid="{00000000-0005-0000-0000-00003C000000}"/>
    <cellStyle name="Normal 3 2 2" xfId="85" xr:uid="{553BA94C-04B5-48C2-8F13-3EB02CE0E7C5}"/>
    <cellStyle name="Normal 4" xfId="73" xr:uid="{00000000-0005-0000-0000-00003D000000}"/>
    <cellStyle name="Normal 4 2" xfId="83" xr:uid="{00000000-0005-0000-0000-00003E000000}"/>
    <cellStyle name="Normal 5" xfId="77" xr:uid="{00000000-0005-0000-0000-00003F000000}"/>
    <cellStyle name="Normal 6" xfId="84" xr:uid="{423A8FCE-3E7D-460B-A68F-2B8494DF60AC}"/>
    <cellStyle name="Normal 7" xfId="81" xr:uid="{00000000-0005-0000-0000-000040000000}"/>
    <cellStyle name="Normal 7 2" xfId="89" xr:uid="{E61AEA99-7393-43B3-B408-34511E234A8F}"/>
    <cellStyle name="Note" xfId="17" builtinId="10" hidden="1"/>
    <cellStyle name="Output" xfId="12" builtinId="21" hidden="1"/>
    <cellStyle name="Pantone 130C" xfId="47" xr:uid="{00000000-0005-0000-0000-000043000000}"/>
    <cellStyle name="Pantone 179C" xfId="52" xr:uid="{00000000-0005-0000-0000-000044000000}"/>
    <cellStyle name="Pantone 232C" xfId="51" xr:uid="{00000000-0005-0000-0000-000045000000}"/>
    <cellStyle name="Pantone 2745C" xfId="50" xr:uid="{00000000-0005-0000-0000-000046000000}"/>
    <cellStyle name="Pantone 279C" xfId="45" xr:uid="{00000000-0005-0000-0000-000047000000}"/>
    <cellStyle name="Pantone 281C" xfId="44" xr:uid="{00000000-0005-0000-0000-000048000000}"/>
    <cellStyle name="Pantone 451C" xfId="46" xr:uid="{00000000-0005-0000-0000-000049000000}"/>
    <cellStyle name="Pantone 583C" xfId="49" xr:uid="{00000000-0005-0000-0000-00004A000000}"/>
    <cellStyle name="Pantone 633C" xfId="48" xr:uid="{00000000-0005-0000-0000-00004B000000}"/>
    <cellStyle name="Per cent" xfId="2" builtinId="5" customBuiltin="1"/>
    <cellStyle name="Percent [0]" xfId="58" xr:uid="{00000000-0005-0000-0000-00004D000000}"/>
    <cellStyle name="Title" xfId="3" builtinId="15" hidden="1"/>
    <cellStyle name="Title 3" xfId="76" xr:uid="{00000000-0005-0000-0000-00004F000000}"/>
    <cellStyle name="Total" xfId="19" builtinId="25" hidden="1"/>
    <cellStyle name="Warning Text" xfId="16" builtinId="11" customBuiltin="1"/>
    <cellStyle name="Warning Text 2" xfId="90" xr:uid="{AACB4195-9891-4186-89B0-3F2DA9705A0E}"/>
    <cellStyle name="WIP" xfId="53" xr:uid="{00000000-0005-0000-0000-000052000000}"/>
    <cellStyle name="Year" xfId="70" xr:uid="{00000000-0005-0000-0000-000053000000}"/>
    <cellStyle name="Year 2" xfId="87" xr:uid="{48EE3969-0DF0-4933-9511-59C12DDBB173}"/>
  </cellStyles>
  <dxfs count="17">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44"/>
        </patternFill>
      </fill>
    </dxf>
    <dxf>
      <fill>
        <patternFill>
          <bgColor indexed="42"/>
        </patternFill>
      </fill>
    </dxf>
    <dxf>
      <fill>
        <patternFill>
          <bgColor indexed="43"/>
        </patternFill>
      </fill>
    </dxf>
    <dxf>
      <fill>
        <patternFill>
          <bgColor rgb="FFD740A2"/>
        </patternFill>
      </fill>
    </dxf>
    <dxf>
      <fill>
        <patternFill>
          <bgColor rgb="FFD740A2"/>
        </patternFill>
      </fill>
    </dxf>
  </dxfs>
  <tableStyles count="0" defaultTableStyle="TableStyleMedium2" defaultPivotStyle="PivotStyleLight16"/>
  <colors>
    <mruColors>
      <color rgb="FFD60037"/>
      <color rgb="FF003595"/>
      <color rgb="FF0071CE"/>
      <color rgb="FF0000FF"/>
      <color rgb="FFDCECF5"/>
      <color rgb="FFCCCCCE"/>
      <color rgb="FF98C561"/>
      <color rgb="FFFFDB8E"/>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13</xdr:row>
      <xdr:rowOff>0</xdr:rowOff>
    </xdr:from>
    <xdr:to>
      <xdr:col>8</xdr:col>
      <xdr:colOff>560101</xdr:colOff>
      <xdr:row>35</xdr:row>
      <xdr:rowOff>19050</xdr:rowOff>
    </xdr:to>
    <xdr:sp macro="" textlink="">
      <xdr:nvSpPr>
        <xdr:cNvPr id="9" name="TextBox 2">
          <a:extLst>
            <a:ext uri="{FF2B5EF4-FFF2-40B4-BE49-F238E27FC236}">
              <a16:creationId xmlns:a16="http://schemas.microsoft.com/office/drawing/2014/main" id="{1948B5BF-A1F2-4A6B-97D8-AC23E8A37A79}"/>
            </a:ext>
          </a:extLst>
        </xdr:cNvPr>
        <xdr:cNvSpPr txBox="1"/>
      </xdr:nvSpPr>
      <xdr:spPr>
        <a:xfrm>
          <a:off x="619941" y="2476500"/>
          <a:ext cx="8988910" cy="3581400"/>
        </a:xfrm>
        <a:prstGeom prst="rect">
          <a:avLst/>
        </a:prstGeom>
        <a:noFill/>
        <a:ln>
          <a:noFill/>
        </a:ln>
      </xdr:spPr>
      <xdr:txBody>
        <a:bodyPr lIns="27432" tIns="22860" rIns="0" bIns="0" rtlCol="0"/>
        <a:lstStyle/>
        <a:p>
          <a:pPr marL="0" indent="0" algn="l"/>
          <a:r>
            <a:rPr lang="en-US" sz="1000" b="1">
              <a:latin typeface="+mn-lt"/>
              <a:ea typeface="+mn-lt"/>
              <a:cs typeface="+mn-lt"/>
            </a:rPr>
            <a:t>Summary of the model:</a:t>
          </a:r>
          <a:endParaRPr lang="en-US" sz="1000" b="1">
            <a:solidFill>
              <a:srgbClr val="000000"/>
            </a:solidFill>
            <a:latin typeface="+mn-lt"/>
            <a:ea typeface="+mn-lt"/>
            <a:cs typeface="+mn-lt"/>
          </a:endParaRPr>
        </a:p>
        <a:p>
          <a:pPr marL="0" indent="0" algn="l"/>
          <a:endParaRPr lang="en-US" sz="1000" b="1">
            <a:solidFill>
              <a:srgbClr val="000000"/>
            </a:solidFill>
            <a:latin typeface="+mn-lt"/>
            <a:ea typeface="+mn-lt"/>
            <a:cs typeface="+mn-lt"/>
          </a:endParaRPr>
        </a:p>
        <a:p>
          <a:pPr marL="0" indent="0" algn="l"/>
          <a:r>
            <a:rPr lang="en-US" sz="1000">
              <a:latin typeface="+mn-lt"/>
              <a:ea typeface="+mn-lt"/>
              <a:cs typeface="+mn-lt"/>
            </a:rPr>
            <a:t>This model implements the necessary reconciliations for water trading incentive claims. Any tax adjustments will be dealt</a:t>
          </a:r>
          <a:r>
            <a:rPr lang="en-US" sz="1000" baseline="0">
              <a:latin typeface="+mn-lt"/>
              <a:ea typeface="+mn-lt"/>
              <a:cs typeface="+mn-lt"/>
            </a:rPr>
            <a:t> with via the PR29 financial model.</a:t>
          </a:r>
          <a:endParaRPr lang="en-US" sz="1000">
            <a:latin typeface="+mn-lt"/>
            <a:ea typeface="+mn-lt"/>
            <a:cs typeface="+mn-lt"/>
          </a:endParaRPr>
        </a:p>
        <a:p>
          <a:pPr marL="0" indent="0" algn="l"/>
          <a:endParaRPr lang="en-US" sz="1000" b="1">
            <a:latin typeface="+mn-lt"/>
            <a:ea typeface="+mn-lt"/>
            <a:cs typeface="+mn-lt"/>
          </a:endParaRPr>
        </a:p>
        <a:p>
          <a:pPr marL="0" indent="0" algn="l"/>
          <a:r>
            <a:rPr lang="en-US" sz="1000" b="1">
              <a:latin typeface="+mn-lt"/>
              <a:ea typeface="+mn-lt"/>
              <a:cs typeface="+mn-lt"/>
            </a:rPr>
            <a:t>Quality assurance: </a:t>
          </a:r>
        </a:p>
        <a:p>
          <a:pPr marL="0" indent="0" algn="l"/>
          <a:endParaRPr lang="en-US" sz="1000">
            <a:latin typeface="+mn-lt"/>
            <a:ea typeface="+mn-lt"/>
            <a:cs typeface="+mn-lt"/>
          </a:endParaRPr>
        </a:p>
        <a:p>
          <a:pPr marL="0" indent="0" algn="l"/>
          <a:r>
            <a:rPr lang="en-US" sz="1000">
              <a:latin typeface="+mn-lt"/>
              <a:ea typeface="+mn-lt"/>
              <a:cs typeface="+mn-lt"/>
            </a:rPr>
            <a:t>An earlier model has been subject to Ofwat internal quality assurance. </a:t>
          </a:r>
        </a:p>
        <a:p>
          <a:pPr marL="0" indent="0" algn="l"/>
          <a:r>
            <a:rPr lang="en-US" sz="1000">
              <a:latin typeface="+mn-lt"/>
              <a:ea typeface="+mn-lt"/>
              <a:cs typeface="+mn-lt"/>
            </a:rPr>
            <a:t>Further changes detailed below have been subject to internal QA.</a:t>
          </a:r>
        </a:p>
        <a:p>
          <a:pPr marL="0" indent="0" algn="l"/>
          <a:r>
            <a:rPr lang="en-US" sz="1000">
              <a:latin typeface="+mn-lt"/>
              <a:ea typeface="+mn-lt"/>
              <a:cs typeface="+mn-lt"/>
            </a:rPr>
            <a:t>  </a:t>
          </a:r>
          <a:endParaRPr lang="en-US" sz="1000" b="1">
            <a:solidFill>
              <a:srgbClr val="000000"/>
            </a:solidFill>
            <a:latin typeface="+mn-lt"/>
            <a:ea typeface="+mn-lt"/>
            <a:cs typeface="+mn-lt"/>
          </a:endParaRPr>
        </a:p>
        <a:p>
          <a:pPr marL="0" indent="0" algn="l"/>
          <a:r>
            <a:rPr lang="en-US" sz="1000" b="1">
              <a:solidFill>
                <a:srgbClr val="000000"/>
              </a:solidFill>
              <a:latin typeface="+mn-lt"/>
              <a:ea typeface="+mn-lt"/>
              <a:cs typeface="+mn-lt"/>
            </a:rPr>
            <a:t>Disclaimer:</a:t>
          </a:r>
        </a:p>
        <a:p>
          <a:pPr marL="0" indent="0" algn="l"/>
          <a:endParaRPr lang="en-US" sz="1000">
            <a:solidFill>
              <a:srgbClr val="000000"/>
            </a:solidFill>
            <a:latin typeface="+mn-lt"/>
            <a:ea typeface="+mn-lt"/>
            <a:cs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effectLst/>
              <a:latin typeface="+mn-lt"/>
              <a:ea typeface="+mn-ea"/>
              <a:cs typeface="+mn-cs"/>
            </a:rPr>
            <a:t>This model is part of the PR24 </a:t>
          </a:r>
          <a:r>
            <a:rPr lang="en-GB" sz="1000" i="0">
              <a:effectLst/>
              <a:latin typeface="+mn-lt"/>
              <a:ea typeface="+mn-ea"/>
              <a:cs typeface="+mn-cs"/>
            </a:rPr>
            <a:t>reconciliations. For further information see the PR24 Reconciliation Rulebook guidance document and the the PR24 final determinations setting out the price, service, and incentive package for water companies for the period 2025-30. </a:t>
          </a:r>
        </a:p>
        <a:p>
          <a:pPr marL="0" marR="0" lvl="0" indent="0" defTabSz="914400" eaLnBrk="1" fontAlgn="auto" latinLnBrk="0" hangingPunct="1">
            <a:lnSpc>
              <a:spcPct val="100000"/>
            </a:lnSpc>
            <a:spcBef>
              <a:spcPts val="0"/>
            </a:spcBef>
            <a:spcAft>
              <a:spcPts val="0"/>
            </a:spcAft>
            <a:buClrTx/>
            <a:buSzTx/>
            <a:buFontTx/>
            <a:buNone/>
            <a:tabLst/>
            <a:defRPr/>
          </a:pPr>
          <a:endParaRPr lang="en-GB" sz="1000" i="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i="0">
              <a:effectLst/>
              <a:latin typeface="+mn-lt"/>
              <a:ea typeface="+mn-ea"/>
              <a:cs typeface="+mn-cs"/>
            </a:rPr>
            <a:t>Useful guidance is also contained in the document, "PR24 Reconciliation Rulebook: Policy Approach and Response". For example, we are</a:t>
          </a:r>
          <a:r>
            <a:rPr lang="en-GB" sz="1000" i="0" baseline="0">
              <a:effectLst/>
              <a:latin typeface="+mn-lt"/>
              <a:ea typeface="+mn-ea"/>
              <a:cs typeface="+mn-cs"/>
            </a:rPr>
            <a:t> aware that in some circumstances an adjustment to account for revenues and costs that were not considered at PR24 may be appropriate. </a:t>
          </a:r>
          <a:endParaRPr lang="en-GB" sz="1000" i="0">
            <a:effectLst/>
            <a:latin typeface="+mn-lt"/>
            <a:ea typeface="+mn-ea"/>
            <a:cs typeface="+mn-cs"/>
          </a:endParaRPr>
        </a:p>
        <a:p>
          <a:pPr marL="0" indent="0" algn="l"/>
          <a:endParaRPr lang="en-US" sz="1100" b="1">
            <a:solidFill>
              <a:srgbClr val="000000"/>
            </a:solidFill>
            <a:latin typeface="+mn-lt"/>
            <a:ea typeface="+mn-lt"/>
            <a:cs typeface="+mn-lt"/>
          </a:endParaRPr>
        </a:p>
        <a:p>
          <a:pPr marL="0" indent="0" algn="l"/>
          <a:r>
            <a:rPr lang="en-US" sz="1000" b="1">
              <a:solidFill>
                <a:srgbClr val="000000"/>
              </a:solidFill>
              <a:latin typeface="+mn-lt"/>
              <a:ea typeface="+mn-lt"/>
              <a:cs typeface="+mn-lt"/>
            </a:rPr>
            <a:t>Changes since previous published model:</a:t>
          </a:r>
        </a:p>
        <a:p>
          <a:pPr marL="0" indent="0" algn="l"/>
          <a:endParaRPr lang="en-US" sz="1000" b="0" baseline="0">
            <a:solidFill>
              <a:srgbClr val="FF0000"/>
            </a:solidFill>
            <a:latin typeface="+mn-lt"/>
            <a:ea typeface="+mn-lt"/>
            <a:cs typeface="+mn-lt"/>
          </a:endParaRPr>
        </a:p>
        <a:p>
          <a:pPr marL="0" indent="0" algn="l"/>
          <a:r>
            <a:rPr lang="en-US" sz="1000" b="0">
              <a:effectLst/>
              <a:latin typeface="+mn-lt"/>
              <a:ea typeface="+mn-ea"/>
              <a:cs typeface="+mn-cs"/>
            </a:rPr>
            <a:t>All</a:t>
          </a:r>
          <a:r>
            <a:rPr lang="en-US" sz="1000" b="0" baseline="0">
              <a:effectLst/>
              <a:latin typeface="+mn-lt"/>
              <a:ea typeface="+mn-ea"/>
              <a:cs typeface="+mn-cs"/>
            </a:rPr>
            <a:t> changes since previous published model can be found in the Change log worksheet.</a:t>
          </a:r>
          <a:endParaRPr lang="en-US" sz="1000" b="0" baseline="0">
            <a:solidFill>
              <a:sysClr val="windowText" lastClr="000000"/>
            </a:solidFill>
            <a:latin typeface="+mn-lt"/>
            <a:ea typeface="+mn-lt"/>
            <a:cs typeface="+mn-lt"/>
          </a:endParaRPr>
        </a:p>
        <a:p>
          <a:pPr marL="0" indent="0" algn="l"/>
          <a:endParaRPr lang="en-US" sz="1100" b="1">
            <a:solidFill>
              <a:sysClr val="windowText" lastClr="000000"/>
            </a:solidFill>
            <a:latin typeface="+mn-lt"/>
            <a:ea typeface="+mn-lt"/>
            <a:cs typeface="+mn-lt"/>
          </a:endParaRPr>
        </a:p>
      </xdr:txBody>
    </xdr:sp>
    <xdr:clientData/>
  </xdr:twoCellAnchor>
  <xdr:oneCellAnchor>
    <xdr:from>
      <xdr:col>6</xdr:col>
      <xdr:colOff>514351</xdr:colOff>
      <xdr:row>1</xdr:row>
      <xdr:rowOff>9524</xdr:rowOff>
    </xdr:from>
    <xdr:ext cx="1667736" cy="922911"/>
    <xdr:pic>
      <xdr:nvPicPr>
        <xdr:cNvPr id="3" name="Picture 2">
          <a:extLst>
            <a:ext uri="{FF2B5EF4-FFF2-40B4-BE49-F238E27FC236}">
              <a16:creationId xmlns:a16="http://schemas.microsoft.com/office/drawing/2014/main" id="{6EC59D4F-E409-48C0-8328-A9A04A4FC677}"/>
            </a:ext>
          </a:extLst>
        </xdr:cNvPr>
        <xdr:cNvPicPr>
          <a:picLocks noChangeAspect="1"/>
        </xdr:cNvPicPr>
      </xdr:nvPicPr>
      <xdr:blipFill>
        <a:blip xmlns:r="http://schemas.openxmlformats.org/officeDocument/2006/relationships" r:embed="rId1"/>
        <a:stretch>
          <a:fillRect/>
        </a:stretch>
      </xdr:blipFill>
      <xdr:spPr>
        <a:xfrm>
          <a:off x="8343901" y="609599"/>
          <a:ext cx="1667736"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15</xdr:col>
      <xdr:colOff>11903</xdr:colOff>
      <xdr:row>33</xdr:row>
      <xdr:rowOff>116677</xdr:rowOff>
    </xdr:from>
    <xdr:to>
      <xdr:col>16</xdr:col>
      <xdr:colOff>190499</xdr:colOff>
      <xdr:row>35</xdr:row>
      <xdr:rowOff>69055</xdr:rowOff>
    </xdr:to>
    <xdr:sp macro="" textlink="">
      <xdr:nvSpPr>
        <xdr:cNvPr id="2" name="AutoShape 38">
          <a:extLst>
            <a:ext uri="{FF2B5EF4-FFF2-40B4-BE49-F238E27FC236}">
              <a16:creationId xmlns:a16="http://schemas.microsoft.com/office/drawing/2014/main" id="{00000000-0008-0000-0100-000002000000}"/>
            </a:ext>
          </a:extLst>
        </xdr:cNvPr>
        <xdr:cNvSpPr>
          <a:spLocks noChangeArrowheads="1"/>
        </xdr:cNvSpPr>
      </xdr:nvSpPr>
      <xdr:spPr bwMode="auto">
        <a:xfrm rot="10800000">
          <a:off x="6812753" y="6069802"/>
          <a:ext cx="511971" cy="295278"/>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12</xdr:col>
      <xdr:colOff>326232</xdr:colOff>
      <xdr:row>20</xdr:row>
      <xdr:rowOff>59532</xdr:rowOff>
    </xdr:from>
    <xdr:to>
      <xdr:col>12</xdr:col>
      <xdr:colOff>2040732</xdr:colOff>
      <xdr:row>22</xdr:row>
      <xdr:rowOff>88107</xdr:rowOff>
    </xdr:to>
    <xdr:sp macro="" textlink="">
      <xdr:nvSpPr>
        <xdr:cNvPr id="3" name="AutoShape 14">
          <a:extLst>
            <a:ext uri="{FF2B5EF4-FFF2-40B4-BE49-F238E27FC236}">
              <a16:creationId xmlns:a16="http://schemas.microsoft.com/office/drawing/2014/main" id="{00000000-0008-0000-0100-000003000000}"/>
            </a:ext>
          </a:extLst>
        </xdr:cNvPr>
        <xdr:cNvSpPr>
          <a:spLocks noChangeArrowheads="1"/>
        </xdr:cNvSpPr>
      </xdr:nvSpPr>
      <xdr:spPr bwMode="auto">
        <a:xfrm>
          <a:off x="4349592" y="3679032"/>
          <a:ext cx="1714500" cy="363855"/>
        </a:xfrm>
        <a:prstGeom prst="curvedUpArrow">
          <a:avLst>
            <a:gd name="adj1" fmla="val 97297"/>
            <a:gd name="adj2" fmla="val 194595"/>
            <a:gd name="adj3" fmla="val 33333"/>
          </a:avLst>
        </a:prstGeom>
        <a:solidFill>
          <a:srgbClr val="CCFFCC"/>
        </a:solidFill>
        <a:ln w="15875">
          <a:solidFill>
            <a:srgbClr val="008000"/>
          </a:solidFill>
          <a:miter lim="800000"/>
          <a:headEnd/>
          <a:tailEnd/>
        </a:ln>
      </xdr:spPr>
    </xdr:sp>
    <xdr:clientData/>
  </xdr:twoCellAnchor>
  <xdr:twoCellAnchor>
    <xdr:from>
      <xdr:col>12</xdr:col>
      <xdr:colOff>69057</xdr:colOff>
      <xdr:row>14</xdr:row>
      <xdr:rowOff>88107</xdr:rowOff>
    </xdr:from>
    <xdr:to>
      <xdr:col>12</xdr:col>
      <xdr:colOff>1983582</xdr:colOff>
      <xdr:row>16</xdr:row>
      <xdr:rowOff>116682</xdr:rowOff>
    </xdr:to>
    <xdr:sp macro="" textlink="">
      <xdr:nvSpPr>
        <xdr:cNvPr id="4" name="AutoShape 15">
          <a:extLst>
            <a:ext uri="{FF2B5EF4-FFF2-40B4-BE49-F238E27FC236}">
              <a16:creationId xmlns:a16="http://schemas.microsoft.com/office/drawing/2014/main" id="{00000000-0008-0000-0100-000004000000}"/>
            </a:ext>
          </a:extLst>
        </xdr:cNvPr>
        <xdr:cNvSpPr>
          <a:spLocks noChangeArrowheads="1"/>
        </xdr:cNvSpPr>
      </xdr:nvSpPr>
      <xdr:spPr bwMode="auto">
        <a:xfrm rot="10800000">
          <a:off x="4092417" y="2671287"/>
          <a:ext cx="1914525" cy="363855"/>
        </a:xfrm>
        <a:prstGeom prst="curvedUpArrow">
          <a:avLst>
            <a:gd name="adj1" fmla="val 108649"/>
            <a:gd name="adj2" fmla="val 217297"/>
            <a:gd name="adj3" fmla="val 33333"/>
          </a:avLst>
        </a:prstGeom>
        <a:solidFill>
          <a:srgbClr val="CCFFCC"/>
        </a:solidFill>
        <a:ln w="15875">
          <a:solidFill>
            <a:srgbClr val="008000"/>
          </a:solidFill>
          <a:miter lim="800000"/>
          <a:headEnd/>
          <a:tailEnd/>
        </a:ln>
      </xdr:spPr>
    </xdr:sp>
    <xdr:clientData/>
  </xdr:twoCellAnchor>
  <xdr:twoCellAnchor>
    <xdr:from>
      <xdr:col>8</xdr:col>
      <xdr:colOff>40481</xdr:colOff>
      <xdr:row>17</xdr:row>
      <xdr:rowOff>130968</xdr:rowOff>
    </xdr:from>
    <xdr:to>
      <xdr:col>11</xdr:col>
      <xdr:colOff>154780</xdr:colOff>
      <xdr:row>19</xdr:row>
      <xdr:rowOff>50006</xdr:rowOff>
    </xdr:to>
    <xdr:sp macro="" textlink="">
      <xdr:nvSpPr>
        <xdr:cNvPr id="5" name="AutoShape 16">
          <a:extLst>
            <a:ext uri="{FF2B5EF4-FFF2-40B4-BE49-F238E27FC236}">
              <a16:creationId xmlns:a16="http://schemas.microsoft.com/office/drawing/2014/main" id="{00000000-0008-0000-0100-000005000000}"/>
            </a:ext>
          </a:extLst>
        </xdr:cNvPr>
        <xdr:cNvSpPr>
          <a:spLocks noChangeArrowheads="1"/>
        </xdr:cNvSpPr>
      </xdr:nvSpPr>
      <xdr:spPr bwMode="auto">
        <a:xfrm rot="10800000">
          <a:off x="3195161" y="3224688"/>
          <a:ext cx="800099" cy="277178"/>
        </a:xfrm>
        <a:prstGeom prst="leftArrow">
          <a:avLst>
            <a:gd name="adj1" fmla="val 50000"/>
            <a:gd name="adj2" fmla="val 49167"/>
          </a:avLst>
        </a:prstGeom>
        <a:solidFill>
          <a:srgbClr val="CCFFCC"/>
        </a:solidFill>
        <a:ln w="15875">
          <a:solidFill>
            <a:srgbClr val="008000"/>
          </a:solidFill>
          <a:miter lim="800000"/>
          <a:headEnd/>
          <a:tailEnd/>
        </a:ln>
      </xdr:spPr>
    </xdr:sp>
    <xdr:clientData/>
  </xdr:twoCellAnchor>
  <xdr:twoCellAnchor>
    <xdr:from>
      <xdr:col>18</xdr:col>
      <xdr:colOff>869157</xdr:colOff>
      <xdr:row>9</xdr:row>
      <xdr:rowOff>116682</xdr:rowOff>
    </xdr:from>
    <xdr:to>
      <xdr:col>18</xdr:col>
      <xdr:colOff>1116807</xdr:colOff>
      <xdr:row>16</xdr:row>
      <xdr:rowOff>97632</xdr:rowOff>
    </xdr:to>
    <xdr:sp macro="" textlink="">
      <xdr:nvSpPr>
        <xdr:cNvPr id="6" name="AutoShape 27">
          <a:extLst>
            <a:ext uri="{FF2B5EF4-FFF2-40B4-BE49-F238E27FC236}">
              <a16:creationId xmlns:a16="http://schemas.microsoft.com/office/drawing/2014/main" id="{00000000-0008-0000-0100-000006000000}"/>
            </a:ext>
          </a:extLst>
        </xdr:cNvPr>
        <xdr:cNvSpPr>
          <a:spLocks noChangeArrowheads="1"/>
        </xdr:cNvSpPr>
      </xdr:nvSpPr>
      <xdr:spPr bwMode="auto">
        <a:xfrm rot="5400000">
          <a:off x="7578567" y="2299812"/>
          <a:ext cx="1184910" cy="247650"/>
        </a:xfrm>
        <a:prstGeom prst="leftArrow">
          <a:avLst>
            <a:gd name="adj1" fmla="val 50000"/>
            <a:gd name="adj2" fmla="val 116346"/>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7" name="AutoShape 28">
          <a:extLst>
            <a:ext uri="{FF2B5EF4-FFF2-40B4-BE49-F238E27FC236}">
              <a16:creationId xmlns:a16="http://schemas.microsoft.com/office/drawing/2014/main" id="{00000000-0008-0000-0100-000007000000}"/>
            </a:ext>
          </a:extLst>
        </xdr:cNvPr>
        <xdr:cNvSpPr>
          <a:spLocks noChangeArrowheads="1"/>
        </xdr:cNvSpPr>
      </xdr:nvSpPr>
      <xdr:spPr bwMode="auto">
        <a:xfrm rot="-5400000">
          <a:off x="1434228" y="2272427"/>
          <a:ext cx="1184910" cy="283369"/>
        </a:xfrm>
        <a:prstGeom prst="leftArrow">
          <a:avLst>
            <a:gd name="adj1" fmla="val 38463"/>
            <a:gd name="adj2" fmla="val 116325"/>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13</xdr:col>
      <xdr:colOff>47625</xdr:colOff>
      <xdr:row>17</xdr:row>
      <xdr:rowOff>130968</xdr:rowOff>
    </xdr:from>
    <xdr:to>
      <xdr:col>17</xdr:col>
      <xdr:colOff>173832</xdr:colOff>
      <xdr:row>19</xdr:row>
      <xdr:rowOff>50006</xdr:rowOff>
    </xdr:to>
    <xdr:sp macro="" textlink="">
      <xdr:nvSpPr>
        <xdr:cNvPr id="8" name="AutoShape 39">
          <a:extLst>
            <a:ext uri="{FF2B5EF4-FFF2-40B4-BE49-F238E27FC236}">
              <a16:creationId xmlns:a16="http://schemas.microsoft.com/office/drawing/2014/main" id="{00000000-0008-0000-0100-000008000000}"/>
            </a:ext>
          </a:extLst>
        </xdr:cNvPr>
        <xdr:cNvSpPr>
          <a:spLocks noChangeArrowheads="1"/>
        </xdr:cNvSpPr>
      </xdr:nvSpPr>
      <xdr:spPr bwMode="auto">
        <a:xfrm rot="10800000">
          <a:off x="6174105" y="3224688"/>
          <a:ext cx="994887" cy="277178"/>
        </a:xfrm>
        <a:prstGeom prst="leftArrow">
          <a:avLst>
            <a:gd name="adj1" fmla="val 50000"/>
            <a:gd name="adj2" fmla="val 55000"/>
          </a:avLst>
        </a:prstGeom>
        <a:solidFill>
          <a:srgbClr val="CCFFCC"/>
        </a:solidFill>
        <a:ln w="15875">
          <a:solidFill>
            <a:srgbClr val="008000"/>
          </a:solidFill>
          <a:miter lim="800000"/>
          <a:headEnd/>
          <a:tailEnd/>
        </a:ln>
      </xdr:spPr>
    </xdr:sp>
    <xdr:clientData/>
  </xdr:twoCellAnchor>
  <xdr:twoCellAnchor>
    <xdr:from>
      <xdr:col>9</xdr:col>
      <xdr:colOff>28574</xdr:colOff>
      <xdr:row>33</xdr:row>
      <xdr:rowOff>152396</xdr:rowOff>
    </xdr:from>
    <xdr:to>
      <xdr:col>10</xdr:col>
      <xdr:colOff>0</xdr:colOff>
      <xdr:row>35</xdr:row>
      <xdr:rowOff>47624</xdr:rowOff>
    </xdr:to>
    <xdr:sp macro="" textlink="">
      <xdr:nvSpPr>
        <xdr:cNvPr id="9" name="AutoShape 38">
          <a:extLst>
            <a:ext uri="{FF2B5EF4-FFF2-40B4-BE49-F238E27FC236}">
              <a16:creationId xmlns:a16="http://schemas.microsoft.com/office/drawing/2014/main" id="{00000000-0008-0000-0100-00000A000000}"/>
            </a:ext>
          </a:extLst>
        </xdr:cNvPr>
        <xdr:cNvSpPr>
          <a:spLocks noChangeArrowheads="1"/>
        </xdr:cNvSpPr>
      </xdr:nvSpPr>
      <xdr:spPr bwMode="auto">
        <a:xfrm rot="10800000">
          <a:off x="3543299" y="6105521"/>
          <a:ext cx="304801" cy="238128"/>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heetViews>
  <sheetFormatPr defaultRowHeight="12.75" x14ac:dyDescent="0.35"/>
  <sheetData>
    <row r="1" spans="1:2" x14ac:dyDescent="0.35">
      <c r="A1" s="1" t="s">
        <v>0</v>
      </c>
      <c r="B1" s="1" t="s">
        <v>1</v>
      </c>
    </row>
    <row r="2" spans="1:2" x14ac:dyDescent="0.35">
      <c r="A2" s="1" t="s">
        <v>2</v>
      </c>
      <c r="B2" s="2">
        <v>5821</v>
      </c>
    </row>
    <row r="3" spans="1:2" x14ac:dyDescent="0.35">
      <c r="A3" s="1" t="s">
        <v>3</v>
      </c>
      <c r="B3" s="1" t="s">
        <v>4</v>
      </c>
    </row>
    <row r="4" spans="1:2" x14ac:dyDescent="0.35">
      <c r="A4" s="1" t="s">
        <v>5</v>
      </c>
      <c r="B4" s="1" t="s">
        <v>6</v>
      </c>
    </row>
    <row r="5" spans="1:2" x14ac:dyDescent="0.35">
      <c r="A5" s="1" t="s">
        <v>7</v>
      </c>
      <c r="B5" s="1" t="s">
        <v>8</v>
      </c>
    </row>
    <row r="6" spans="1:2" x14ac:dyDescent="0.35">
      <c r="A6" s="1" t="s">
        <v>9</v>
      </c>
      <c r="B6" s="2">
        <v>54</v>
      </c>
    </row>
    <row r="7" spans="1:2" x14ac:dyDescent="0.35">
      <c r="A7" s="1" t="s">
        <v>10</v>
      </c>
      <c r="B7" s="1" t="s">
        <v>11</v>
      </c>
    </row>
    <row r="8" spans="1:2" x14ac:dyDescent="0.35">
      <c r="A8" s="1" t="s">
        <v>12</v>
      </c>
      <c r="B8" s="2">
        <v>28351</v>
      </c>
    </row>
    <row r="9" spans="1:2" x14ac:dyDescent="0.35">
      <c r="A9" s="1" t="s">
        <v>13</v>
      </c>
      <c r="B9" s="1" t="s">
        <v>14</v>
      </c>
    </row>
    <row r="10" spans="1:2" x14ac:dyDescent="0.35">
      <c r="A10" s="1" t="s">
        <v>15</v>
      </c>
      <c r="B10" s="1" t="s">
        <v>16</v>
      </c>
    </row>
    <row r="11" spans="1:2" x14ac:dyDescent="0.35">
      <c r="A11" s="1" t="s">
        <v>17</v>
      </c>
      <c r="B11" s="1" t="s">
        <v>18</v>
      </c>
    </row>
    <row r="12" spans="1:2" x14ac:dyDescent="0.35">
      <c r="A12" s="1" t="s">
        <v>19</v>
      </c>
      <c r="B12" s="2">
        <v>202</v>
      </c>
    </row>
    <row r="13" spans="1:2" x14ac:dyDescent="0.35">
      <c r="A13" s="1" t="s">
        <v>20</v>
      </c>
      <c r="B13" s="1" t="s">
        <v>21</v>
      </c>
    </row>
    <row r="14" spans="1:2" x14ac:dyDescent="0.35">
      <c r="A14" s="1" t="s">
        <v>22</v>
      </c>
      <c r="B14" s="1" t="s">
        <v>23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AEF27-0C2A-4F0E-9542-71E526C0CCC5}">
  <sheetPr codeName="Sheet4">
    <tabColor rgb="FFCCCCCE"/>
    <outlinePr summaryBelow="0" summaryRight="0"/>
    <pageSetUpPr fitToPage="1"/>
  </sheetPr>
  <dimension ref="A1:BP210"/>
  <sheetViews>
    <sheetView showGridLines="0" zoomScaleNormal="100" workbookViewId="0">
      <pane xSplit="9" ySplit="7" topLeftCell="J8" activePane="bottomRight" state="frozen"/>
      <selection pane="topRight" activeCell="D3" sqref="D3"/>
      <selection pane="bottomLeft" activeCell="D3" sqref="D3"/>
      <selection pane="bottomRight" activeCell="A150" activeCellId="1" sqref="A146:XFD146 A150:XFD150"/>
    </sheetView>
  </sheetViews>
  <sheetFormatPr defaultColWidth="0" defaultRowHeight="13.15" zeroHeight="1" x14ac:dyDescent="0.35"/>
  <cols>
    <col min="1" max="1" width="1.86328125" style="35" customWidth="1"/>
    <col min="2" max="3" width="1.86328125" style="36" customWidth="1"/>
    <col min="4" max="4" width="1.86328125" style="37" customWidth="1"/>
    <col min="5" max="5" width="85.73046875" style="38" customWidth="1"/>
    <col min="6" max="6" width="12.59765625" style="39" customWidth="1"/>
    <col min="7" max="7" width="10.1328125" style="38" bestFit="1" customWidth="1"/>
    <col min="8" max="8" width="11.59765625" style="109" customWidth="1"/>
    <col min="9" max="9" width="4.59765625" style="110" customWidth="1"/>
    <col min="10" max="14" width="11.59765625" style="39" customWidth="1"/>
    <col min="15" max="15" width="9.86328125" style="39" customWidth="1"/>
    <col min="16" max="27" width="11.59765625" style="12" hidden="1" customWidth="1"/>
    <col min="28" max="36" width="10.3984375" style="12" hidden="1" customWidth="1"/>
    <col min="37" max="61" width="9.86328125" style="12" hidden="1" customWidth="1"/>
    <col min="62" max="16384" width="0" style="39" hidden="1"/>
  </cols>
  <sheetData>
    <row r="1" spans="1:68" s="562" customFormat="1" ht="30.75" x14ac:dyDescent="0.35">
      <c r="A1" s="3" t="str">
        <f ca="1" xml:space="preserve"> RIGHT(CELL("filename", A1), LEN(CELL("filename", A1)) - SEARCH("]", CELL("filename", A1)))</f>
        <v>Import incentive</v>
      </c>
      <c r="B1" s="350"/>
      <c r="C1" s="350"/>
      <c r="D1" s="350"/>
      <c r="E1" s="350"/>
      <c r="F1" s="350"/>
      <c r="G1" s="350"/>
      <c r="H1" s="350"/>
      <c r="I1" s="350"/>
      <c r="J1" s="350"/>
      <c r="K1" s="350"/>
      <c r="L1" s="350"/>
      <c r="M1" s="350"/>
      <c r="N1" s="350"/>
      <c r="O1" s="350"/>
    </row>
    <row r="2" spans="1:68" s="102" customFormat="1" x14ac:dyDescent="0.35">
      <c r="A2" s="13"/>
      <c r="B2" s="14"/>
      <c r="C2" s="14"/>
      <c r="D2" s="15"/>
      <c r="E2" s="16" t="str">
        <f>Time!E$23</f>
        <v>Model Period BEG</v>
      </c>
      <c r="F2" s="17"/>
      <c r="G2" s="16"/>
      <c r="H2" s="100"/>
      <c r="I2" s="101"/>
      <c r="J2" s="17">
        <f>Time!J$23</f>
        <v>45383</v>
      </c>
      <c r="K2" s="17">
        <f>Time!K$23</f>
        <v>45748</v>
      </c>
      <c r="L2" s="17">
        <f>Time!L$23</f>
        <v>46113</v>
      </c>
      <c r="M2" s="17">
        <f>Time!M$23</f>
        <v>46478</v>
      </c>
      <c r="N2" s="17">
        <f>Time!N$23</f>
        <v>46844</v>
      </c>
      <c r="O2" s="17">
        <f>Time!O$23</f>
        <v>47209</v>
      </c>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row>
    <row r="3" spans="1:68" s="13" customFormat="1" x14ac:dyDescent="0.35">
      <c r="B3" s="14"/>
      <c r="C3" s="14"/>
      <c r="D3" s="15"/>
      <c r="E3" s="16" t="str">
        <f>Time!E$24</f>
        <v>Model Period END</v>
      </c>
      <c r="F3" s="17"/>
      <c r="G3" s="16"/>
      <c r="H3" s="100"/>
      <c r="I3" s="101"/>
      <c r="J3" s="17">
        <f>Time!J$24</f>
        <v>45747</v>
      </c>
      <c r="K3" s="17">
        <f>Time!K$24</f>
        <v>46112</v>
      </c>
      <c r="L3" s="17">
        <f>Time!L$24</f>
        <v>46477</v>
      </c>
      <c r="M3" s="17">
        <f>Time!M$24</f>
        <v>46843</v>
      </c>
      <c r="N3" s="17">
        <f>Time!N$24</f>
        <v>47208</v>
      </c>
      <c r="O3" s="17">
        <f>Time!O$24</f>
        <v>47573</v>
      </c>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02"/>
      <c r="BK3" s="102"/>
      <c r="BL3" s="102"/>
      <c r="BM3" s="102"/>
      <c r="BN3" s="102"/>
      <c r="BO3" s="102"/>
      <c r="BP3" s="102"/>
    </row>
    <row r="4" spans="1:68" s="19" customFormat="1" x14ac:dyDescent="0.35">
      <c r="B4" s="20"/>
      <c r="C4" s="20"/>
      <c r="D4" s="21"/>
      <c r="E4" s="16" t="str">
        <f>Time!E$60</f>
        <v>Pre Forecast vs Forecast</v>
      </c>
      <c r="F4" s="17"/>
      <c r="G4" s="16"/>
      <c r="H4" s="100"/>
      <c r="I4" s="101"/>
      <c r="J4" s="17" t="str">
        <f>Time!J$60</f>
        <v>Pre-PR24</v>
      </c>
      <c r="K4" s="17" t="str">
        <f>Time!K$60</f>
        <v>PR24</v>
      </c>
      <c r="L4" s="17" t="str">
        <f>Time!L$60</f>
        <v>PR24</v>
      </c>
      <c r="M4" s="17" t="str">
        <f>Time!M$60</f>
        <v>PR24</v>
      </c>
      <c r="N4" s="17" t="str">
        <f>Time!N$60</f>
        <v>PR24</v>
      </c>
      <c r="O4" s="17" t="str">
        <f>Time!O$60</f>
        <v>PR24</v>
      </c>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02"/>
      <c r="BK4" s="102"/>
      <c r="BL4" s="102"/>
      <c r="BM4" s="102"/>
      <c r="BN4" s="102"/>
      <c r="BO4" s="102"/>
      <c r="BP4" s="102"/>
    </row>
    <row r="5" spans="1:68" s="22" customFormat="1" x14ac:dyDescent="0.35">
      <c r="B5" s="23"/>
      <c r="C5" s="23"/>
      <c r="D5" s="24"/>
      <c r="E5" s="25" t="str">
        <f>Time!E$78</f>
        <v>Financial Year Ending</v>
      </c>
      <c r="F5" s="26"/>
      <c r="G5" s="25"/>
      <c r="H5" s="103"/>
      <c r="I5" s="104"/>
      <c r="J5" s="27">
        <f>Time!J$78</f>
        <v>2025</v>
      </c>
      <c r="K5" s="27">
        <f>Time!K$78</f>
        <v>2026</v>
      </c>
      <c r="L5" s="27">
        <f>Time!L$78</f>
        <v>2027</v>
      </c>
      <c r="M5" s="27">
        <f>Time!M$78</f>
        <v>2028</v>
      </c>
      <c r="N5" s="27">
        <f>Time!N$78</f>
        <v>2029</v>
      </c>
      <c r="O5" s="27">
        <f>Time!O$78</f>
        <v>2030</v>
      </c>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05"/>
      <c r="BK5" s="105"/>
      <c r="BL5" s="105"/>
      <c r="BM5" s="105"/>
      <c r="BN5" s="105"/>
      <c r="BO5" s="105"/>
      <c r="BP5" s="105"/>
    </row>
    <row r="6" spans="1:68" s="22" customFormat="1" x14ac:dyDescent="0.35">
      <c r="B6" s="23"/>
      <c r="C6" s="23"/>
      <c r="D6" s="24"/>
      <c r="E6" s="25" t="str">
        <f>Time!E$12</f>
        <v>Model column counter</v>
      </c>
      <c r="F6" s="26"/>
      <c r="G6" s="25"/>
      <c r="H6" s="103"/>
      <c r="I6" s="104"/>
      <c r="J6" s="26">
        <f>Time!J$12</f>
        <v>1</v>
      </c>
      <c r="K6" s="26">
        <f>Time!K$12</f>
        <v>2</v>
      </c>
      <c r="L6" s="26">
        <f>Time!L$12</f>
        <v>3</v>
      </c>
      <c r="M6" s="26">
        <f>Time!M$12</f>
        <v>4</v>
      </c>
      <c r="N6" s="26">
        <f>Time!N$12</f>
        <v>5</v>
      </c>
      <c r="O6" s="26">
        <f>Time!O$12</f>
        <v>6</v>
      </c>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06"/>
      <c r="BK6" s="106"/>
      <c r="BL6" s="106"/>
      <c r="BM6" s="106"/>
      <c r="BN6" s="106"/>
      <c r="BO6" s="106"/>
      <c r="BP6" s="106"/>
    </row>
    <row r="7" spans="1:68" s="28" customFormat="1" x14ac:dyDescent="0.35">
      <c r="B7" s="29"/>
      <c r="C7" s="29"/>
      <c r="D7" s="30"/>
      <c r="E7" s="31"/>
      <c r="F7" s="32" t="s">
        <v>203</v>
      </c>
      <c r="G7" s="31" t="s">
        <v>204</v>
      </c>
      <c r="H7" s="107" t="s">
        <v>205</v>
      </c>
      <c r="I7" s="108"/>
      <c r="J7" s="32"/>
      <c r="K7" s="32"/>
      <c r="L7" s="32"/>
      <c r="M7" s="32"/>
      <c r="N7" s="32"/>
      <c r="O7" s="3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row>
    <row r="8" spans="1:68" x14ac:dyDescent="0.35"/>
    <row r="9" spans="1:68" s="99" customFormat="1" x14ac:dyDescent="0.35">
      <c r="A9" s="96" t="s">
        <v>377</v>
      </c>
      <c r="B9" s="96"/>
      <c r="C9" s="97"/>
      <c r="D9" s="98"/>
    </row>
    <row r="10" spans="1:68" s="41" customFormat="1" x14ac:dyDescent="0.35">
      <c r="A10" s="111"/>
      <c r="B10" s="111"/>
      <c r="C10" s="111"/>
      <c r="D10" s="111"/>
      <c r="E10" s="111"/>
      <c r="F10" s="111"/>
      <c r="G10" s="111"/>
      <c r="H10" s="111"/>
      <c r="I10" s="111"/>
      <c r="J10" s="111"/>
      <c r="K10" s="111"/>
      <c r="L10" s="111"/>
      <c r="M10" s="111"/>
      <c r="N10" s="111"/>
      <c r="O10" s="111"/>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row>
    <row r="11" spans="1:68" x14ac:dyDescent="0.35">
      <c r="B11" s="113" t="s">
        <v>367</v>
      </c>
    </row>
    <row r="12" spans="1:68" s="116" customFormat="1" x14ac:dyDescent="0.35">
      <c r="A12" s="58"/>
      <c r="B12" s="111"/>
      <c r="C12" s="114"/>
      <c r="D12" s="115"/>
      <c r="E12" s="58"/>
      <c r="F12" s="58"/>
      <c r="G12" s="58"/>
      <c r="H12" s="58"/>
      <c r="I12" s="58"/>
      <c r="J12" s="58"/>
      <c r="K12" s="58"/>
      <c r="L12" s="58"/>
      <c r="M12" s="58"/>
      <c r="N12" s="58"/>
      <c r="O12" s="58"/>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row>
    <row r="13" spans="1:68" s="400" customFormat="1" x14ac:dyDescent="0.35">
      <c r="A13" s="452"/>
      <c r="B13" s="453"/>
      <c r="C13" s="453"/>
      <c r="D13" s="454"/>
      <c r="E13" s="399" t="str">
        <f xml:space="preserve"> Inputs!E$13</f>
        <v>Does the company have an Ofwat-approved trading and procurement code?</v>
      </c>
      <c r="F13" s="399">
        <f xml:space="preserve"> Inputs!F$13</f>
        <v>0</v>
      </c>
      <c r="G13" s="399" t="str">
        <f xml:space="preserve"> Inputs!G$13</f>
        <v>True/false</v>
      </c>
      <c r="H13" s="392">
        <f xml:space="preserve"> Inputs!H$13</f>
        <v>0</v>
      </c>
      <c r="I13" s="392">
        <f xml:space="preserve"> Inputs!I$13</f>
        <v>0</v>
      </c>
      <c r="J13" s="392">
        <f xml:space="preserve"> Inputs!J$13</f>
        <v>0</v>
      </c>
      <c r="K13" s="392">
        <f xml:space="preserve"> Inputs!K$13</f>
        <v>0</v>
      </c>
      <c r="L13" s="392">
        <f xml:space="preserve"> Inputs!L$13</f>
        <v>0</v>
      </c>
      <c r="M13" s="392">
        <f xml:space="preserve"> Inputs!M$13</f>
        <v>0</v>
      </c>
      <c r="N13" s="392">
        <f xml:space="preserve"> Inputs!N$13</f>
        <v>0</v>
      </c>
      <c r="O13" s="392">
        <f xml:space="preserve"> Inputs!O$13</f>
        <v>0</v>
      </c>
      <c r="P13" s="392">
        <f xml:space="preserve"> Inputs!P$13</f>
        <v>0</v>
      </c>
      <c r="Q13" s="392">
        <f xml:space="preserve"> Inputs!Q$13</f>
        <v>0</v>
      </c>
      <c r="R13" s="392">
        <f xml:space="preserve"> Inputs!R$13</f>
        <v>0</v>
      </c>
      <c r="S13" s="392">
        <f xml:space="preserve"> Inputs!S$13</f>
        <v>0</v>
      </c>
      <c r="T13" s="392">
        <f xml:space="preserve"> Inputs!T$13</f>
        <v>0</v>
      </c>
      <c r="U13" s="392">
        <f xml:space="preserve"> Inputs!U$13</f>
        <v>0</v>
      </c>
      <c r="V13" s="392">
        <f xml:space="preserve"> Inputs!V$13</f>
        <v>0</v>
      </c>
      <c r="W13" s="392">
        <f xml:space="preserve"> Inputs!W$13</f>
        <v>0</v>
      </c>
      <c r="X13" s="392">
        <f xml:space="preserve"> Inputs!X$13</f>
        <v>0</v>
      </c>
      <c r="Y13" s="392">
        <f xml:space="preserve"> Inputs!Y$13</f>
        <v>0</v>
      </c>
      <c r="Z13" s="392">
        <f xml:space="preserve"> Inputs!Z$13</f>
        <v>0</v>
      </c>
      <c r="AA13" s="392">
        <f xml:space="preserve"> Inputs!AA$13</f>
        <v>0</v>
      </c>
      <c r="AB13" s="392">
        <f xml:space="preserve"> Inputs!AB$13</f>
        <v>0</v>
      </c>
      <c r="AC13" s="392">
        <f xml:space="preserve"> Inputs!AC$13</f>
        <v>0</v>
      </c>
      <c r="AD13" s="392">
        <f xml:space="preserve"> Inputs!AD$13</f>
        <v>0</v>
      </c>
      <c r="AE13" s="392">
        <f xml:space="preserve"> Inputs!AE$13</f>
        <v>0</v>
      </c>
      <c r="AF13" s="392">
        <f xml:space="preserve"> Inputs!AF$13</f>
        <v>0</v>
      </c>
      <c r="AG13" s="392">
        <f xml:space="preserve"> Inputs!AG$13</f>
        <v>0</v>
      </c>
      <c r="AH13" s="392">
        <f xml:space="preserve"> Inputs!AH$13</f>
        <v>0</v>
      </c>
      <c r="AI13" s="392">
        <f xml:space="preserve"> Inputs!AI$13</f>
        <v>0</v>
      </c>
      <c r="AJ13" s="392">
        <f xml:space="preserve"> Inputs!AJ$13</f>
        <v>0</v>
      </c>
      <c r="AK13" s="392">
        <f xml:space="preserve"> Inputs!AK$13</f>
        <v>0</v>
      </c>
      <c r="AL13" s="392">
        <f xml:space="preserve"> Inputs!AL$13</f>
        <v>0</v>
      </c>
      <c r="AM13" s="392">
        <f xml:space="preserve"> Inputs!AM$13</f>
        <v>0</v>
      </c>
      <c r="AN13" s="392">
        <f xml:space="preserve"> Inputs!AN$13</f>
        <v>0</v>
      </c>
      <c r="AO13" s="392">
        <f xml:space="preserve"> Inputs!AO$13</f>
        <v>0</v>
      </c>
      <c r="AP13" s="392">
        <f xml:space="preserve"> Inputs!AP$13</f>
        <v>0</v>
      </c>
      <c r="AQ13" s="392">
        <f xml:space="preserve"> Inputs!AQ$13</f>
        <v>0</v>
      </c>
      <c r="AR13" s="392">
        <f xml:space="preserve"> Inputs!AR$13</f>
        <v>0</v>
      </c>
      <c r="AS13" s="392">
        <f xml:space="preserve"> Inputs!AS$13</f>
        <v>0</v>
      </c>
      <c r="AT13" s="392">
        <f xml:space="preserve"> Inputs!AT$13</f>
        <v>0</v>
      </c>
      <c r="AU13" s="392">
        <f xml:space="preserve"> Inputs!AU$13</f>
        <v>0</v>
      </c>
      <c r="AV13" s="392">
        <f xml:space="preserve"> Inputs!AV$13</f>
        <v>0</v>
      </c>
      <c r="AW13" s="392">
        <f xml:space="preserve"> Inputs!AW$13</f>
        <v>0</v>
      </c>
      <c r="AX13" s="392">
        <f xml:space="preserve"> Inputs!AX$13</f>
        <v>0</v>
      </c>
      <c r="AY13" s="392">
        <f xml:space="preserve"> Inputs!AY$13</f>
        <v>0</v>
      </c>
      <c r="AZ13" s="392">
        <f xml:space="preserve"> Inputs!AZ$13</f>
        <v>0</v>
      </c>
      <c r="BA13" s="392">
        <f xml:space="preserve"> Inputs!BA$13</f>
        <v>0</v>
      </c>
      <c r="BB13" s="392">
        <f xml:space="preserve"> Inputs!BB$13</f>
        <v>0</v>
      </c>
      <c r="BC13" s="392">
        <f xml:space="preserve"> Inputs!BC$13</f>
        <v>0</v>
      </c>
      <c r="BD13" s="392">
        <f xml:space="preserve"> Inputs!BD$13</f>
        <v>0</v>
      </c>
      <c r="BE13" s="392">
        <f xml:space="preserve"> Inputs!BE$13</f>
        <v>0</v>
      </c>
      <c r="BF13" s="392">
        <f xml:space="preserve"> Inputs!BF$13</f>
        <v>0</v>
      </c>
      <c r="BG13" s="392">
        <f xml:space="preserve"> Inputs!BG$13</f>
        <v>0</v>
      </c>
      <c r="BH13" s="392">
        <f xml:space="preserve"> Inputs!BH$13</f>
        <v>0</v>
      </c>
      <c r="BI13" s="392">
        <f xml:space="preserve"> Inputs!BI$13</f>
        <v>0</v>
      </c>
    </row>
    <row r="14" spans="1:68" s="400" customFormat="1" ht="25.15" customHeight="1" x14ac:dyDescent="0.35">
      <c r="A14" s="452"/>
      <c r="B14" s="453"/>
      <c r="C14" s="453"/>
      <c r="D14" s="454"/>
      <c r="E14" s="455" t="str">
        <f xml:space="preserve"> Inputs!E$86</f>
        <v>Has the company produced a report to evidence that import 1 is a new import and complies with its Ofwat-approved trading and procurement code?</v>
      </c>
      <c r="F14" s="455">
        <f xml:space="preserve"> Inputs!F$86</f>
        <v>0</v>
      </c>
      <c r="G14" s="455" t="str">
        <f xml:space="preserve"> Inputs!G$86</f>
        <v>True/false</v>
      </c>
      <c r="H14" s="455">
        <f xml:space="preserve"> Inputs!H$86</f>
        <v>0</v>
      </c>
      <c r="I14" s="455">
        <f xml:space="preserve"> Inputs!I$86</f>
        <v>0</v>
      </c>
      <c r="J14" s="455">
        <f xml:space="preserve"> Inputs!J$86</f>
        <v>0</v>
      </c>
      <c r="K14" s="455">
        <f xml:space="preserve"> Inputs!K$86</f>
        <v>0</v>
      </c>
      <c r="L14" s="455">
        <f xml:space="preserve"> Inputs!L$86</f>
        <v>0</v>
      </c>
      <c r="M14" s="455">
        <f xml:space="preserve"> Inputs!M$86</f>
        <v>0</v>
      </c>
      <c r="N14" s="455">
        <f xml:space="preserve"> Inputs!N$86</f>
        <v>0</v>
      </c>
      <c r="O14" s="455">
        <f xml:space="preserve"> Inputs!O$86</f>
        <v>0</v>
      </c>
      <c r="P14" s="456">
        <f xml:space="preserve"> Inputs!P$62</f>
        <v>0</v>
      </c>
      <c r="Q14" s="456">
        <f xml:space="preserve"> Inputs!Q$62</f>
        <v>0</v>
      </c>
      <c r="R14" s="456">
        <f xml:space="preserve"> Inputs!R$62</f>
        <v>0</v>
      </c>
      <c r="S14" s="456">
        <f xml:space="preserve"> Inputs!S$62</f>
        <v>0</v>
      </c>
      <c r="T14" s="456">
        <f xml:space="preserve"> Inputs!T$62</f>
        <v>0</v>
      </c>
      <c r="U14" s="456">
        <f xml:space="preserve"> Inputs!U$62</f>
        <v>0</v>
      </c>
      <c r="V14" s="456">
        <f xml:space="preserve"> Inputs!V$62</f>
        <v>0</v>
      </c>
      <c r="W14" s="456">
        <f xml:space="preserve"> Inputs!W$62</f>
        <v>0</v>
      </c>
      <c r="X14" s="456">
        <f xml:space="preserve"> Inputs!X$62</f>
        <v>0</v>
      </c>
      <c r="Y14" s="456">
        <f xml:space="preserve"> Inputs!Y$62</f>
        <v>0</v>
      </c>
      <c r="Z14" s="456">
        <f xml:space="preserve"> Inputs!Z$62</f>
        <v>0</v>
      </c>
      <c r="AA14" s="456">
        <f xml:space="preserve"> Inputs!AA$62</f>
        <v>0</v>
      </c>
      <c r="AB14" s="456">
        <f xml:space="preserve"> Inputs!AB$62</f>
        <v>0</v>
      </c>
      <c r="AC14" s="456">
        <f xml:space="preserve"> Inputs!AC$62</f>
        <v>0</v>
      </c>
      <c r="AD14" s="456">
        <f xml:space="preserve"> Inputs!AD$62</f>
        <v>0</v>
      </c>
      <c r="AE14" s="456">
        <f xml:space="preserve"> Inputs!AE$62</f>
        <v>0</v>
      </c>
      <c r="AF14" s="456">
        <f xml:space="preserve"> Inputs!AF$62</f>
        <v>0</v>
      </c>
      <c r="AG14" s="456">
        <f xml:space="preserve"> Inputs!AG$62</f>
        <v>0</v>
      </c>
      <c r="AH14" s="456">
        <f xml:space="preserve"> Inputs!AH$62</f>
        <v>0</v>
      </c>
      <c r="AI14" s="456">
        <f xml:space="preserve"> Inputs!AI$62</f>
        <v>0</v>
      </c>
      <c r="AJ14" s="456">
        <f xml:space="preserve"> Inputs!AJ$62</f>
        <v>0</v>
      </c>
      <c r="AK14" s="456">
        <f xml:space="preserve"> Inputs!AK$62</f>
        <v>0</v>
      </c>
      <c r="AL14" s="456">
        <f xml:space="preserve"> Inputs!AL$62</f>
        <v>0</v>
      </c>
      <c r="AM14" s="456">
        <f xml:space="preserve"> Inputs!AM$62</f>
        <v>0</v>
      </c>
      <c r="AN14" s="456">
        <f xml:space="preserve"> Inputs!AN$62</f>
        <v>0</v>
      </c>
      <c r="AO14" s="456">
        <f xml:space="preserve"> Inputs!AO$62</f>
        <v>0</v>
      </c>
      <c r="AP14" s="456">
        <f xml:space="preserve"> Inputs!AP$62</f>
        <v>0</v>
      </c>
      <c r="AQ14" s="456">
        <f xml:space="preserve"> Inputs!AQ$62</f>
        <v>0</v>
      </c>
      <c r="AR14" s="456">
        <f xml:space="preserve"> Inputs!AR$62</f>
        <v>0</v>
      </c>
      <c r="AS14" s="456">
        <f xml:space="preserve"> Inputs!AS$62</f>
        <v>0</v>
      </c>
      <c r="AT14" s="456">
        <f xml:space="preserve"> Inputs!AT$62</f>
        <v>0</v>
      </c>
      <c r="AU14" s="456">
        <f xml:space="preserve"> Inputs!AU$62</f>
        <v>0</v>
      </c>
      <c r="AV14" s="456">
        <f xml:space="preserve"> Inputs!AV$62</f>
        <v>0</v>
      </c>
      <c r="AW14" s="456">
        <f xml:space="preserve"> Inputs!AW$62</f>
        <v>0</v>
      </c>
      <c r="AX14" s="456">
        <f xml:space="preserve"> Inputs!AX$62</f>
        <v>0</v>
      </c>
      <c r="AY14" s="456">
        <f xml:space="preserve"> Inputs!AY$62</f>
        <v>0</v>
      </c>
      <c r="AZ14" s="456">
        <f xml:space="preserve"> Inputs!AZ$62</f>
        <v>0</v>
      </c>
      <c r="BA14" s="456">
        <f xml:space="preserve"> Inputs!BA$62</f>
        <v>0</v>
      </c>
      <c r="BB14" s="456">
        <f xml:space="preserve"> Inputs!BB$62</f>
        <v>0</v>
      </c>
      <c r="BC14" s="456">
        <f xml:space="preserve"> Inputs!BC$62</f>
        <v>0</v>
      </c>
      <c r="BD14" s="456">
        <f xml:space="preserve"> Inputs!BD$62</f>
        <v>0</v>
      </c>
      <c r="BE14" s="456">
        <f xml:space="preserve"> Inputs!BE$62</f>
        <v>0</v>
      </c>
      <c r="BF14" s="456">
        <f xml:space="preserve"> Inputs!BF$62</f>
        <v>0</v>
      </c>
      <c r="BG14" s="456">
        <f xml:space="preserve"> Inputs!BG$62</f>
        <v>0</v>
      </c>
      <c r="BH14" s="456">
        <f xml:space="preserve"> Inputs!BH$62</f>
        <v>0</v>
      </c>
      <c r="BI14" s="456">
        <f xml:space="preserve"> Inputs!BI$62</f>
        <v>0</v>
      </c>
    </row>
    <row r="15" spans="1:68" s="122" customFormat="1" x14ac:dyDescent="0.35">
      <c r="A15" s="120"/>
      <c r="B15" s="114"/>
      <c r="C15" s="114"/>
      <c r="D15" s="118"/>
      <c r="E15" s="55" t="s">
        <v>378</v>
      </c>
      <c r="F15" s="121" t="b">
        <f xml:space="preserve"> IF( AND( F13, F14 ), TRUE, FALSE )</f>
        <v>0</v>
      </c>
      <c r="G15" s="55" t="s">
        <v>210</v>
      </c>
      <c r="H15" s="60"/>
      <c r="I15" s="55"/>
      <c r="J15" s="60"/>
      <c r="K15" s="60"/>
      <c r="L15" s="60"/>
      <c r="M15" s="60"/>
      <c r="N15" s="60"/>
      <c r="O15" s="60"/>
      <c r="P15" s="60"/>
      <c r="Q15" s="60"/>
      <c r="R15" s="60"/>
      <c r="S15" s="60"/>
      <c r="T15" s="58"/>
      <c r="U15" s="58"/>
      <c r="V15" s="58"/>
      <c r="W15" s="58"/>
      <c r="X15" s="58"/>
      <c r="Y15" s="58"/>
      <c r="Z15" s="58"/>
      <c r="AA15" s="58"/>
      <c r="AB15" s="60"/>
      <c r="AC15" s="60"/>
      <c r="AD15" s="58"/>
      <c r="AE15" s="58"/>
      <c r="AF15" s="60"/>
      <c r="AG15" s="60"/>
      <c r="AH15" s="58"/>
      <c r="AI15" s="58"/>
      <c r="AJ15" s="60"/>
      <c r="AK15" s="60"/>
      <c r="AL15" s="58"/>
      <c r="AM15" s="58"/>
      <c r="AN15" s="60"/>
      <c r="AO15" s="60"/>
      <c r="AP15" s="58"/>
      <c r="AQ15" s="58"/>
      <c r="AR15" s="60"/>
      <c r="AS15" s="58"/>
      <c r="AT15" s="58"/>
      <c r="AU15" s="60"/>
      <c r="AV15" s="58"/>
      <c r="AW15" s="58"/>
      <c r="AX15" s="60"/>
      <c r="AY15" s="58"/>
      <c r="AZ15" s="58"/>
      <c r="BA15" s="60"/>
      <c r="BB15" s="58"/>
      <c r="BC15" s="58"/>
      <c r="BD15" s="60"/>
      <c r="BE15" s="58"/>
      <c r="BF15" s="58"/>
      <c r="BG15" s="60"/>
      <c r="BH15" s="58"/>
      <c r="BI15" s="58"/>
    </row>
    <row r="16" spans="1:68" s="122" customFormat="1" x14ac:dyDescent="0.35">
      <c r="A16" s="120"/>
      <c r="B16" s="114"/>
      <c r="C16" s="114"/>
      <c r="D16" s="118"/>
      <c r="E16" s="55"/>
      <c r="F16" s="121"/>
      <c r="G16" s="55"/>
      <c r="H16" s="60"/>
      <c r="I16" s="55"/>
      <c r="J16" s="60"/>
      <c r="K16" s="60"/>
      <c r="L16" s="60"/>
      <c r="M16" s="60"/>
      <c r="N16" s="60"/>
      <c r="O16" s="60"/>
      <c r="P16" s="60"/>
      <c r="Q16" s="60"/>
      <c r="R16" s="60"/>
      <c r="S16" s="60"/>
      <c r="T16" s="58"/>
      <c r="U16" s="58"/>
      <c r="V16" s="58"/>
      <c r="W16" s="58"/>
      <c r="X16" s="58"/>
      <c r="Y16" s="58"/>
      <c r="Z16" s="58"/>
      <c r="AA16" s="58"/>
      <c r="AB16" s="60"/>
      <c r="AC16" s="60"/>
      <c r="AD16" s="58"/>
      <c r="AE16" s="58"/>
      <c r="AF16" s="60"/>
      <c r="AG16" s="60"/>
      <c r="AH16" s="58"/>
      <c r="AI16" s="58"/>
      <c r="AJ16" s="60"/>
      <c r="AK16" s="60"/>
      <c r="AL16" s="58"/>
      <c r="AM16" s="58"/>
      <c r="AN16" s="60"/>
      <c r="AO16" s="60"/>
      <c r="AP16" s="58"/>
      <c r="AQ16" s="58"/>
      <c r="AR16" s="60"/>
      <c r="AS16" s="58"/>
      <c r="AT16" s="58"/>
      <c r="AU16" s="60"/>
      <c r="AV16" s="58"/>
      <c r="AW16" s="58"/>
      <c r="AX16" s="60"/>
      <c r="AY16" s="58"/>
      <c r="AZ16" s="58"/>
      <c r="BA16" s="60"/>
      <c r="BB16" s="58"/>
      <c r="BC16" s="58"/>
      <c r="BD16" s="60"/>
      <c r="BE16" s="58"/>
      <c r="BF16" s="58"/>
      <c r="BG16" s="60"/>
      <c r="BH16" s="58"/>
      <c r="BI16" s="58"/>
    </row>
    <row r="17" spans="1:61" s="400" customFormat="1" x14ac:dyDescent="0.35">
      <c r="A17" s="452"/>
      <c r="B17" s="453"/>
      <c r="C17" s="453"/>
      <c r="D17" s="454"/>
      <c r="E17" s="399" t="str">
        <f xml:space="preserve"> Inputs!E$13</f>
        <v>Does the company have an Ofwat-approved trading and procurement code?</v>
      </c>
      <c r="F17" s="399">
        <f xml:space="preserve"> Inputs!F$13</f>
        <v>0</v>
      </c>
      <c r="G17" s="399" t="str">
        <f xml:space="preserve"> Inputs!G$13</f>
        <v>True/false</v>
      </c>
      <c r="H17" s="392">
        <f xml:space="preserve"> Inputs!H$13</f>
        <v>0</v>
      </c>
      <c r="I17" s="392">
        <f xml:space="preserve"> Inputs!I$13</f>
        <v>0</v>
      </c>
      <c r="J17" s="392">
        <f xml:space="preserve"> Inputs!J$13</f>
        <v>0</v>
      </c>
      <c r="K17" s="392">
        <f xml:space="preserve"> Inputs!K$13</f>
        <v>0</v>
      </c>
      <c r="L17" s="392">
        <f xml:space="preserve"> Inputs!L$13</f>
        <v>0</v>
      </c>
      <c r="M17" s="392">
        <f xml:space="preserve"> Inputs!M$13</f>
        <v>0</v>
      </c>
      <c r="N17" s="392">
        <f xml:space="preserve"> Inputs!N$13</f>
        <v>0</v>
      </c>
      <c r="O17" s="392">
        <f xml:space="preserve"> Inputs!O$13</f>
        <v>0</v>
      </c>
      <c r="P17" s="392">
        <f xml:space="preserve"> Inputs!P$13</f>
        <v>0</v>
      </c>
      <c r="Q17" s="392">
        <f xml:space="preserve"> Inputs!Q$13</f>
        <v>0</v>
      </c>
      <c r="R17" s="392">
        <f xml:space="preserve"> Inputs!R$13</f>
        <v>0</v>
      </c>
      <c r="S17" s="392">
        <f xml:space="preserve"> Inputs!S$13</f>
        <v>0</v>
      </c>
      <c r="T17" s="392">
        <f xml:space="preserve"> Inputs!T$13</f>
        <v>0</v>
      </c>
      <c r="U17" s="392">
        <f xml:space="preserve"> Inputs!U$13</f>
        <v>0</v>
      </c>
      <c r="V17" s="392">
        <f xml:space="preserve"> Inputs!V$13</f>
        <v>0</v>
      </c>
      <c r="W17" s="392">
        <f xml:space="preserve"> Inputs!W$13</f>
        <v>0</v>
      </c>
      <c r="X17" s="392">
        <f xml:space="preserve"> Inputs!X$13</f>
        <v>0</v>
      </c>
      <c r="Y17" s="392">
        <f xml:space="preserve"> Inputs!Y$13</f>
        <v>0</v>
      </c>
      <c r="Z17" s="392">
        <f xml:space="preserve"> Inputs!Z$13</f>
        <v>0</v>
      </c>
      <c r="AA17" s="392">
        <f xml:space="preserve"> Inputs!AA$13</f>
        <v>0</v>
      </c>
      <c r="AB17" s="392">
        <f xml:space="preserve"> Inputs!AB$13</f>
        <v>0</v>
      </c>
      <c r="AC17" s="392">
        <f xml:space="preserve"> Inputs!AC$13</f>
        <v>0</v>
      </c>
      <c r="AD17" s="392">
        <f xml:space="preserve"> Inputs!AD$13</f>
        <v>0</v>
      </c>
      <c r="AE17" s="392">
        <f xml:space="preserve"> Inputs!AE$13</f>
        <v>0</v>
      </c>
      <c r="AF17" s="392">
        <f xml:space="preserve"> Inputs!AF$13</f>
        <v>0</v>
      </c>
      <c r="AG17" s="392">
        <f xml:space="preserve"> Inputs!AG$13</f>
        <v>0</v>
      </c>
      <c r="AH17" s="392">
        <f xml:space="preserve"> Inputs!AH$13</f>
        <v>0</v>
      </c>
      <c r="AI17" s="392">
        <f xml:space="preserve"> Inputs!AI$13</f>
        <v>0</v>
      </c>
      <c r="AJ17" s="392">
        <f xml:space="preserve"> Inputs!AJ$13</f>
        <v>0</v>
      </c>
      <c r="AK17" s="392">
        <f xml:space="preserve"> Inputs!AK$13</f>
        <v>0</v>
      </c>
      <c r="AL17" s="392">
        <f xml:space="preserve"> Inputs!AL$13</f>
        <v>0</v>
      </c>
      <c r="AM17" s="392">
        <f xml:space="preserve"> Inputs!AM$13</f>
        <v>0</v>
      </c>
      <c r="AN17" s="392">
        <f xml:space="preserve"> Inputs!AN$13</f>
        <v>0</v>
      </c>
      <c r="AO17" s="392">
        <f xml:space="preserve"> Inputs!AO$13</f>
        <v>0</v>
      </c>
      <c r="AP17" s="392">
        <f xml:space="preserve"> Inputs!AP$13</f>
        <v>0</v>
      </c>
      <c r="AQ17" s="392">
        <f xml:space="preserve"> Inputs!AQ$13</f>
        <v>0</v>
      </c>
      <c r="AR17" s="392">
        <f xml:space="preserve"> Inputs!AR$13</f>
        <v>0</v>
      </c>
      <c r="AS17" s="392">
        <f xml:space="preserve"> Inputs!AS$13</f>
        <v>0</v>
      </c>
      <c r="AT17" s="392">
        <f xml:space="preserve"> Inputs!AT$13</f>
        <v>0</v>
      </c>
      <c r="AU17" s="392">
        <f xml:space="preserve"> Inputs!AU$13</f>
        <v>0</v>
      </c>
      <c r="AV17" s="392">
        <f xml:space="preserve"> Inputs!AV$13</f>
        <v>0</v>
      </c>
      <c r="AW17" s="392">
        <f xml:space="preserve"> Inputs!AW$13</f>
        <v>0</v>
      </c>
      <c r="AX17" s="392">
        <f xml:space="preserve"> Inputs!AX$13</f>
        <v>0</v>
      </c>
      <c r="AY17" s="392">
        <f xml:space="preserve"> Inputs!AY$13</f>
        <v>0</v>
      </c>
      <c r="AZ17" s="392">
        <f xml:space="preserve"> Inputs!AZ$13</f>
        <v>0</v>
      </c>
      <c r="BA17" s="392">
        <f xml:space="preserve"> Inputs!BA$13</f>
        <v>0</v>
      </c>
      <c r="BB17" s="392">
        <f xml:space="preserve"> Inputs!BB$13</f>
        <v>0</v>
      </c>
      <c r="BC17" s="392">
        <f xml:space="preserve"> Inputs!BC$13</f>
        <v>0</v>
      </c>
      <c r="BD17" s="392">
        <f xml:space="preserve"> Inputs!BD$13</f>
        <v>0</v>
      </c>
      <c r="BE17" s="392">
        <f xml:space="preserve"> Inputs!BE$13</f>
        <v>0</v>
      </c>
      <c r="BF17" s="392">
        <f xml:space="preserve"> Inputs!BF$13</f>
        <v>0</v>
      </c>
      <c r="BG17" s="392">
        <f xml:space="preserve"> Inputs!BG$13</f>
        <v>0</v>
      </c>
      <c r="BH17" s="392">
        <f xml:space="preserve"> Inputs!BH$13</f>
        <v>0</v>
      </c>
      <c r="BI17" s="392">
        <f xml:space="preserve"> Inputs!BI$13</f>
        <v>0</v>
      </c>
    </row>
    <row r="18" spans="1:61" s="459" customFormat="1" ht="26.25" x14ac:dyDescent="0.35">
      <c r="A18" s="457"/>
      <c r="B18" s="453"/>
      <c r="C18" s="453"/>
      <c r="D18" s="454"/>
      <c r="E18" s="455" t="str">
        <f xml:space="preserve"> Inputs!E$96</f>
        <v>Has the company produced a report to evidence that import 2 is a new import and complies with its Ofwat-approved trading and procurement code?</v>
      </c>
      <c r="F18" s="455">
        <f xml:space="preserve"> Inputs!F$96</f>
        <v>0</v>
      </c>
      <c r="G18" s="455" t="str">
        <f xml:space="preserve"> Inputs!G$96</f>
        <v>True/false</v>
      </c>
      <c r="H18" s="455">
        <f xml:space="preserve"> Inputs!H$96</f>
        <v>0</v>
      </c>
      <c r="I18" s="455">
        <f xml:space="preserve"> Inputs!I$96</f>
        <v>0</v>
      </c>
      <c r="J18" s="455">
        <f xml:space="preserve"> Inputs!J$96</f>
        <v>0</v>
      </c>
      <c r="K18" s="455">
        <f xml:space="preserve"> Inputs!K$96</f>
        <v>0</v>
      </c>
      <c r="L18" s="455">
        <f xml:space="preserve"> Inputs!L$96</f>
        <v>0</v>
      </c>
      <c r="M18" s="455">
        <f xml:space="preserve"> Inputs!M$96</f>
        <v>0</v>
      </c>
      <c r="N18" s="455">
        <f xml:space="preserve"> Inputs!N$96</f>
        <v>0</v>
      </c>
      <c r="O18" s="455">
        <f xml:space="preserve"> Inputs!O$96</f>
        <v>0</v>
      </c>
      <c r="P18" s="458"/>
      <c r="Q18" s="458"/>
      <c r="R18" s="458"/>
      <c r="S18" s="458"/>
      <c r="T18" s="399"/>
      <c r="U18" s="399"/>
      <c r="V18" s="399"/>
      <c r="W18" s="399"/>
      <c r="X18" s="399"/>
      <c r="Y18" s="399"/>
      <c r="Z18" s="399"/>
      <c r="AA18" s="399"/>
      <c r="AB18" s="458"/>
      <c r="AC18" s="458"/>
      <c r="AD18" s="399"/>
      <c r="AE18" s="399"/>
      <c r="AF18" s="458"/>
      <c r="AG18" s="458"/>
      <c r="AH18" s="399"/>
      <c r="AI18" s="399"/>
      <c r="AJ18" s="458"/>
      <c r="AK18" s="458"/>
      <c r="AL18" s="399"/>
      <c r="AM18" s="399"/>
      <c r="AN18" s="458"/>
      <c r="AO18" s="458"/>
      <c r="AP18" s="399"/>
      <c r="AQ18" s="399"/>
      <c r="AR18" s="458"/>
      <c r="AS18" s="399"/>
      <c r="AT18" s="399"/>
      <c r="AU18" s="458"/>
      <c r="AV18" s="399"/>
      <c r="AW18" s="399"/>
      <c r="AX18" s="458"/>
      <c r="AY18" s="399"/>
      <c r="AZ18" s="399"/>
      <c r="BA18" s="458"/>
      <c r="BB18" s="399"/>
      <c r="BC18" s="399"/>
      <c r="BD18" s="458"/>
      <c r="BE18" s="399"/>
      <c r="BF18" s="399"/>
      <c r="BG18" s="458"/>
      <c r="BH18" s="399"/>
      <c r="BI18" s="399"/>
    </row>
    <row r="19" spans="1:61" s="116" customFormat="1" x14ac:dyDescent="0.35">
      <c r="A19" s="58"/>
      <c r="B19" s="111"/>
      <c r="C19" s="114"/>
      <c r="D19" s="115"/>
      <c r="E19" s="55" t="s">
        <v>379</v>
      </c>
      <c r="F19" s="121" t="b">
        <f xml:space="preserve"> IF( AND( F17, F18 ), TRUE, FALSE )</f>
        <v>0</v>
      </c>
      <c r="G19" s="55" t="s">
        <v>210</v>
      </c>
      <c r="H19" s="58"/>
      <c r="I19" s="58"/>
      <c r="J19" s="58"/>
      <c r="K19" s="58"/>
      <c r="L19" s="58"/>
      <c r="M19" s="58"/>
      <c r="N19" s="58"/>
      <c r="O19" s="58"/>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row>
    <row r="20" spans="1:61" s="116" customFormat="1" x14ac:dyDescent="0.35">
      <c r="A20" s="58"/>
      <c r="B20" s="111"/>
      <c r="C20" s="114"/>
      <c r="D20" s="115"/>
      <c r="E20" s="55"/>
      <c r="F20" s="121"/>
      <c r="G20" s="55"/>
      <c r="H20" s="58"/>
      <c r="I20" s="58"/>
      <c r="J20" s="58"/>
      <c r="K20" s="58"/>
      <c r="L20" s="58"/>
      <c r="M20" s="58"/>
      <c r="N20" s="58"/>
      <c r="O20" s="58"/>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row>
    <row r="21" spans="1:61" s="400" customFormat="1" x14ac:dyDescent="0.35">
      <c r="A21" s="452"/>
      <c r="B21" s="453"/>
      <c r="C21" s="453"/>
      <c r="D21" s="454"/>
      <c r="E21" s="399" t="str">
        <f xml:space="preserve"> Inputs!E$13</f>
        <v>Does the company have an Ofwat-approved trading and procurement code?</v>
      </c>
      <c r="F21" s="399">
        <f xml:space="preserve"> Inputs!F$13</f>
        <v>0</v>
      </c>
      <c r="G21" s="399" t="str">
        <f xml:space="preserve"> Inputs!G$13</f>
        <v>True/false</v>
      </c>
      <c r="H21" s="392">
        <f xml:space="preserve"> Inputs!H$13</f>
        <v>0</v>
      </c>
      <c r="I21" s="392">
        <f xml:space="preserve"> Inputs!I$13</f>
        <v>0</v>
      </c>
      <c r="J21" s="392">
        <f xml:space="preserve"> Inputs!J$13</f>
        <v>0</v>
      </c>
      <c r="K21" s="392">
        <f xml:space="preserve"> Inputs!K$13</f>
        <v>0</v>
      </c>
      <c r="L21" s="392">
        <f xml:space="preserve"> Inputs!L$13</f>
        <v>0</v>
      </c>
      <c r="M21" s="392">
        <f xml:space="preserve"> Inputs!M$13</f>
        <v>0</v>
      </c>
      <c r="N21" s="392">
        <f xml:space="preserve"> Inputs!N$13</f>
        <v>0</v>
      </c>
      <c r="O21" s="392">
        <f xml:space="preserve"> Inputs!O$13</f>
        <v>0</v>
      </c>
      <c r="P21" s="392">
        <f xml:space="preserve"> Inputs!P$13</f>
        <v>0</v>
      </c>
      <c r="Q21" s="392">
        <f xml:space="preserve"> Inputs!Q$13</f>
        <v>0</v>
      </c>
      <c r="R21" s="392">
        <f xml:space="preserve"> Inputs!R$13</f>
        <v>0</v>
      </c>
      <c r="S21" s="392">
        <f xml:space="preserve"> Inputs!S$13</f>
        <v>0</v>
      </c>
      <c r="T21" s="392">
        <f xml:space="preserve"> Inputs!T$13</f>
        <v>0</v>
      </c>
      <c r="U21" s="392">
        <f xml:space="preserve"> Inputs!U$13</f>
        <v>0</v>
      </c>
      <c r="V21" s="392">
        <f xml:space="preserve"> Inputs!V$13</f>
        <v>0</v>
      </c>
      <c r="W21" s="392">
        <f xml:space="preserve"> Inputs!W$13</f>
        <v>0</v>
      </c>
      <c r="X21" s="392">
        <f xml:space="preserve"> Inputs!X$13</f>
        <v>0</v>
      </c>
      <c r="Y21" s="392">
        <f xml:space="preserve"> Inputs!Y$13</f>
        <v>0</v>
      </c>
      <c r="Z21" s="392">
        <f xml:space="preserve"> Inputs!Z$13</f>
        <v>0</v>
      </c>
      <c r="AA21" s="392">
        <f xml:space="preserve"> Inputs!AA$13</f>
        <v>0</v>
      </c>
      <c r="AB21" s="392">
        <f xml:space="preserve"> Inputs!AB$13</f>
        <v>0</v>
      </c>
      <c r="AC21" s="392">
        <f xml:space="preserve"> Inputs!AC$13</f>
        <v>0</v>
      </c>
      <c r="AD21" s="392">
        <f xml:space="preserve"> Inputs!AD$13</f>
        <v>0</v>
      </c>
      <c r="AE21" s="392">
        <f xml:space="preserve"> Inputs!AE$13</f>
        <v>0</v>
      </c>
      <c r="AF21" s="392">
        <f xml:space="preserve"> Inputs!AF$13</f>
        <v>0</v>
      </c>
      <c r="AG21" s="392">
        <f xml:space="preserve"> Inputs!AG$13</f>
        <v>0</v>
      </c>
      <c r="AH21" s="392">
        <f xml:space="preserve"> Inputs!AH$13</f>
        <v>0</v>
      </c>
      <c r="AI21" s="392">
        <f xml:space="preserve"> Inputs!AI$13</f>
        <v>0</v>
      </c>
      <c r="AJ21" s="392">
        <f xml:space="preserve"> Inputs!AJ$13</f>
        <v>0</v>
      </c>
      <c r="AK21" s="392">
        <f xml:space="preserve"> Inputs!AK$13</f>
        <v>0</v>
      </c>
      <c r="AL21" s="392">
        <f xml:space="preserve"> Inputs!AL$13</f>
        <v>0</v>
      </c>
      <c r="AM21" s="392">
        <f xml:space="preserve"> Inputs!AM$13</f>
        <v>0</v>
      </c>
      <c r="AN21" s="392">
        <f xml:space="preserve"> Inputs!AN$13</f>
        <v>0</v>
      </c>
      <c r="AO21" s="392">
        <f xml:space="preserve"> Inputs!AO$13</f>
        <v>0</v>
      </c>
      <c r="AP21" s="392">
        <f xml:space="preserve"> Inputs!AP$13</f>
        <v>0</v>
      </c>
      <c r="AQ21" s="392">
        <f xml:space="preserve"> Inputs!AQ$13</f>
        <v>0</v>
      </c>
      <c r="AR21" s="392">
        <f xml:space="preserve"> Inputs!AR$13</f>
        <v>0</v>
      </c>
      <c r="AS21" s="392">
        <f xml:space="preserve"> Inputs!AS$13</f>
        <v>0</v>
      </c>
      <c r="AT21" s="392">
        <f xml:space="preserve"> Inputs!AT$13</f>
        <v>0</v>
      </c>
      <c r="AU21" s="392">
        <f xml:space="preserve"> Inputs!AU$13</f>
        <v>0</v>
      </c>
      <c r="AV21" s="392">
        <f xml:space="preserve"> Inputs!AV$13</f>
        <v>0</v>
      </c>
      <c r="AW21" s="392">
        <f xml:space="preserve"> Inputs!AW$13</f>
        <v>0</v>
      </c>
      <c r="AX21" s="392">
        <f xml:space="preserve"> Inputs!AX$13</f>
        <v>0</v>
      </c>
      <c r="AY21" s="392">
        <f xml:space="preserve"> Inputs!AY$13</f>
        <v>0</v>
      </c>
      <c r="AZ21" s="392">
        <f xml:space="preserve"> Inputs!AZ$13</f>
        <v>0</v>
      </c>
      <c r="BA21" s="392">
        <f xml:space="preserve"> Inputs!BA$13</f>
        <v>0</v>
      </c>
      <c r="BB21" s="392">
        <f xml:space="preserve"> Inputs!BB$13</f>
        <v>0</v>
      </c>
      <c r="BC21" s="392">
        <f xml:space="preserve"> Inputs!BC$13</f>
        <v>0</v>
      </c>
      <c r="BD21" s="392">
        <f xml:space="preserve"> Inputs!BD$13</f>
        <v>0</v>
      </c>
      <c r="BE21" s="392">
        <f xml:space="preserve"> Inputs!BE$13</f>
        <v>0</v>
      </c>
      <c r="BF21" s="392">
        <f xml:space="preserve"> Inputs!BF$13</f>
        <v>0</v>
      </c>
      <c r="BG21" s="392">
        <f xml:space="preserve"> Inputs!BG$13</f>
        <v>0</v>
      </c>
      <c r="BH21" s="392">
        <f xml:space="preserve"> Inputs!BH$13</f>
        <v>0</v>
      </c>
      <c r="BI21" s="392">
        <f xml:space="preserve"> Inputs!BI$13</f>
        <v>0</v>
      </c>
    </row>
    <row r="22" spans="1:61" s="462" customFormat="1" ht="26.25" x14ac:dyDescent="0.35">
      <c r="A22" s="399"/>
      <c r="B22" s="460"/>
      <c r="C22" s="453"/>
      <c r="D22" s="461"/>
      <c r="E22" s="455" t="str">
        <f xml:space="preserve"> Inputs!E$106</f>
        <v>Has the company produced a report to evidence that import 3 is a new import and complies with its Ofwat-approved trading and procurement code?</v>
      </c>
      <c r="F22" s="455">
        <f xml:space="preserve"> Inputs!F$106</f>
        <v>0</v>
      </c>
      <c r="G22" s="455" t="str">
        <f xml:space="preserve"> Inputs!G$106</f>
        <v>True/false</v>
      </c>
      <c r="H22" s="455">
        <f xml:space="preserve"> Inputs!H$106</f>
        <v>0</v>
      </c>
      <c r="I22" s="455">
        <f xml:space="preserve"> Inputs!I$106</f>
        <v>0</v>
      </c>
      <c r="J22" s="455">
        <f xml:space="preserve"> Inputs!J$106</f>
        <v>0</v>
      </c>
      <c r="K22" s="455">
        <f xml:space="preserve"> Inputs!K$106</f>
        <v>0</v>
      </c>
      <c r="L22" s="455">
        <f xml:space="preserve"> Inputs!L$106</f>
        <v>0</v>
      </c>
      <c r="M22" s="455">
        <f xml:space="preserve"> Inputs!M$106</f>
        <v>0</v>
      </c>
      <c r="N22" s="455">
        <f xml:space="preserve"> Inputs!N$106</f>
        <v>0</v>
      </c>
      <c r="O22" s="455">
        <f xml:space="preserve"> Inputs!O$106</f>
        <v>0</v>
      </c>
      <c r="P22" s="400"/>
      <c r="Q22" s="400"/>
      <c r="R22" s="400"/>
      <c r="S22" s="400"/>
      <c r="T22" s="400"/>
      <c r="U22" s="400"/>
      <c r="V22" s="400"/>
      <c r="W22" s="400"/>
      <c r="X22" s="400"/>
      <c r="Y22" s="400"/>
      <c r="Z22" s="400"/>
      <c r="AA22" s="400"/>
      <c r="AB22" s="400"/>
      <c r="AC22" s="400"/>
      <c r="AD22" s="400"/>
      <c r="AE22" s="400"/>
      <c r="AF22" s="400"/>
      <c r="AG22" s="400"/>
      <c r="AH22" s="400"/>
      <c r="AI22" s="400"/>
      <c r="AJ22" s="400"/>
      <c r="AK22" s="400"/>
      <c r="AL22" s="400"/>
      <c r="AM22" s="400"/>
      <c r="AN22" s="400"/>
      <c r="AO22" s="400"/>
      <c r="AP22" s="400"/>
      <c r="AQ22" s="400"/>
      <c r="AR22" s="400"/>
      <c r="AS22" s="400"/>
      <c r="AT22" s="400"/>
      <c r="AU22" s="400"/>
      <c r="AV22" s="400"/>
      <c r="AW22" s="400"/>
      <c r="AX22" s="400"/>
      <c r="AY22" s="400"/>
      <c r="AZ22" s="400"/>
      <c r="BA22" s="400"/>
      <c r="BB22" s="400"/>
      <c r="BC22" s="400"/>
      <c r="BD22" s="400"/>
      <c r="BE22" s="400"/>
      <c r="BF22" s="400"/>
      <c r="BG22" s="400"/>
      <c r="BH22" s="400"/>
      <c r="BI22" s="400"/>
    </row>
    <row r="23" spans="1:61" s="116" customFormat="1" x14ac:dyDescent="0.35">
      <c r="A23" s="58"/>
      <c r="B23" s="111"/>
      <c r="C23" s="114"/>
      <c r="D23" s="115"/>
      <c r="E23" s="55" t="s">
        <v>380</v>
      </c>
      <c r="F23" s="121" t="b">
        <f xml:space="preserve"> IF( AND( F21, F22 ), TRUE, FALSE )</f>
        <v>0</v>
      </c>
      <c r="G23" s="55" t="s">
        <v>210</v>
      </c>
      <c r="H23" s="58"/>
      <c r="I23" s="58"/>
      <c r="J23" s="58"/>
      <c r="K23" s="58"/>
      <c r="L23" s="58"/>
      <c r="M23" s="58"/>
      <c r="N23" s="58"/>
      <c r="O23" s="58"/>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row>
    <row r="24" spans="1:61" s="116" customFormat="1" x14ac:dyDescent="0.35">
      <c r="A24" s="58"/>
      <c r="B24" s="111"/>
      <c r="C24" s="114"/>
      <c r="D24" s="115"/>
      <c r="E24" s="55"/>
      <c r="F24" s="121"/>
      <c r="G24" s="55"/>
      <c r="H24" s="58"/>
      <c r="I24" s="58"/>
      <c r="J24" s="58"/>
      <c r="K24" s="58"/>
      <c r="L24" s="58"/>
      <c r="M24" s="58"/>
      <c r="N24" s="58"/>
      <c r="O24" s="58"/>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row>
    <row r="25" spans="1:61" s="463" customFormat="1" x14ac:dyDescent="0.35">
      <c r="A25" s="460"/>
      <c r="B25" s="453"/>
      <c r="C25" s="453"/>
      <c r="D25" s="461"/>
      <c r="E25" s="392" t="str">
        <f xml:space="preserve"> Inputs!E$90</f>
        <v>Cost of water imported under new import 1 (2022-23 FYA CPIH deflated)</v>
      </c>
      <c r="F25" s="392">
        <f xml:space="preserve"> Inputs!F$90</f>
        <v>0</v>
      </c>
      <c r="G25" s="392" t="str">
        <f xml:space="preserve"> Inputs!G$90</f>
        <v xml:space="preserve">£m </v>
      </c>
      <c r="H25" s="392">
        <f xml:space="preserve"> Inputs!H$90</f>
        <v>0</v>
      </c>
      <c r="I25" s="392">
        <f xml:space="preserve"> Inputs!I$90</f>
        <v>0</v>
      </c>
      <c r="J25" s="392">
        <f xml:space="preserve"> Inputs!J$90</f>
        <v>0</v>
      </c>
      <c r="K25" s="392">
        <f xml:space="preserve"> Inputs!K$90</f>
        <v>0</v>
      </c>
      <c r="L25" s="392">
        <f xml:space="preserve"> Inputs!L$90</f>
        <v>0</v>
      </c>
      <c r="M25" s="392">
        <f xml:space="preserve"> Inputs!M$90</f>
        <v>0</v>
      </c>
      <c r="N25" s="392">
        <f xml:space="preserve"> Inputs!N$90</f>
        <v>0</v>
      </c>
      <c r="O25" s="392">
        <f xml:space="preserve"> Inputs!O$90</f>
        <v>0</v>
      </c>
      <c r="P25" s="400"/>
      <c r="Q25" s="400"/>
      <c r="R25" s="400"/>
      <c r="S25" s="400"/>
      <c r="T25" s="400"/>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c r="AT25" s="400"/>
      <c r="AU25" s="400"/>
      <c r="AV25" s="400"/>
      <c r="AW25" s="400"/>
      <c r="AX25" s="400"/>
      <c r="AY25" s="400"/>
      <c r="AZ25" s="400"/>
      <c r="BA25" s="400"/>
      <c r="BB25" s="400"/>
      <c r="BC25" s="400"/>
      <c r="BD25" s="400"/>
      <c r="BE25" s="400"/>
      <c r="BF25" s="400"/>
      <c r="BG25" s="400"/>
      <c r="BH25" s="400"/>
      <c r="BI25" s="400"/>
    </row>
    <row r="26" spans="1:61" s="41" customFormat="1" x14ac:dyDescent="0.35">
      <c r="A26" s="111"/>
      <c r="B26" s="114"/>
      <c r="C26" s="114"/>
      <c r="D26" s="115"/>
      <c r="E26" s="59" t="str">
        <f xml:space="preserve"> E$15</f>
        <v>Compliance with trading and procurement code for import 1</v>
      </c>
      <c r="F26" s="59" t="b">
        <f xml:space="preserve"> F$15</f>
        <v>0</v>
      </c>
      <c r="G26" s="59" t="str">
        <f xml:space="preserve"> G$15</f>
        <v>True/false</v>
      </c>
      <c r="H26" s="119"/>
      <c r="I26" s="119"/>
      <c r="J26" s="119"/>
      <c r="K26" s="119"/>
      <c r="L26" s="119"/>
      <c r="M26" s="119"/>
      <c r="N26" s="119"/>
      <c r="O26" s="119"/>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row>
    <row r="27" spans="1:61" s="128" customFormat="1" x14ac:dyDescent="0.35">
      <c r="A27" s="123"/>
      <c r="B27" s="124"/>
      <c r="C27" s="124"/>
      <c r="D27" s="125"/>
      <c r="E27" s="126" t="s">
        <v>253</v>
      </c>
      <c r="F27" s="126"/>
      <c r="G27" s="126" t="s">
        <v>218</v>
      </c>
      <c r="H27" s="126">
        <f xml:space="preserve"> SUM( J27:O27 )</f>
        <v>0</v>
      </c>
      <c r="I27" s="126"/>
      <c r="J27" s="126">
        <f t="shared" ref="J27:O27" si="0" xml:space="preserve"> IF( $F26, J25, 0 )</f>
        <v>0</v>
      </c>
      <c r="K27" s="126">
        <f t="shared" si="0"/>
        <v>0</v>
      </c>
      <c r="L27" s="126">
        <f t="shared" si="0"/>
        <v>0</v>
      </c>
      <c r="M27" s="126">
        <f t="shared" si="0"/>
        <v>0</v>
      </c>
      <c r="N27" s="126">
        <f t="shared" si="0"/>
        <v>0</v>
      </c>
      <c r="O27" s="126">
        <f t="shared" si="0"/>
        <v>0</v>
      </c>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row>
    <row r="28" spans="1:61" s="41" customFormat="1" x14ac:dyDescent="0.35">
      <c r="A28" s="111"/>
      <c r="B28" s="114"/>
      <c r="C28" s="114"/>
      <c r="D28" s="115"/>
      <c r="E28" s="59"/>
      <c r="F28" s="59"/>
      <c r="G28" s="59"/>
      <c r="H28" s="119"/>
      <c r="I28" s="119"/>
      <c r="J28" s="119"/>
      <c r="K28" s="119"/>
      <c r="L28" s="119"/>
      <c r="M28" s="119"/>
      <c r="N28" s="119"/>
      <c r="O28" s="119"/>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row>
    <row r="29" spans="1:61" s="463" customFormat="1" x14ac:dyDescent="0.35">
      <c r="A29" s="460"/>
      <c r="B29" s="453"/>
      <c r="C29" s="453"/>
      <c r="D29" s="461"/>
      <c r="E29" s="399" t="str">
        <f xml:space="preserve"> Inputs!E$100</f>
        <v>Cost of water imported under new import 2 (2022-23 FYA CPIH deflated)</v>
      </c>
      <c r="F29" s="399">
        <f xml:space="preserve"> Inputs!F$100</f>
        <v>0</v>
      </c>
      <c r="G29" s="399" t="str">
        <f xml:space="preserve"> Inputs!G$100</f>
        <v xml:space="preserve">£m </v>
      </c>
      <c r="H29" s="399">
        <f xml:space="preserve"> Inputs!H$100</f>
        <v>0</v>
      </c>
      <c r="I29" s="399">
        <f xml:space="preserve"> Inputs!I$100</f>
        <v>0</v>
      </c>
      <c r="J29" s="399">
        <f xml:space="preserve"> Inputs!J$100</f>
        <v>0</v>
      </c>
      <c r="K29" s="399">
        <f xml:space="preserve"> Inputs!K$100</f>
        <v>0</v>
      </c>
      <c r="L29" s="399">
        <f xml:space="preserve"> Inputs!L$100</f>
        <v>0</v>
      </c>
      <c r="M29" s="399">
        <f xml:space="preserve"> Inputs!M$100</f>
        <v>0</v>
      </c>
      <c r="N29" s="399">
        <f xml:space="preserve"> Inputs!N$100</f>
        <v>0</v>
      </c>
      <c r="O29" s="399">
        <f xml:space="preserve"> Inputs!O$100</f>
        <v>0</v>
      </c>
      <c r="P29" s="400"/>
      <c r="Q29" s="400"/>
      <c r="R29" s="400"/>
      <c r="S29" s="400"/>
      <c r="T29" s="400"/>
      <c r="U29" s="400"/>
      <c r="V29" s="400"/>
      <c r="W29" s="400"/>
      <c r="X29" s="400"/>
      <c r="Y29" s="400"/>
      <c r="Z29" s="400"/>
      <c r="AA29" s="400"/>
      <c r="AB29" s="400"/>
      <c r="AC29" s="400"/>
      <c r="AD29" s="400"/>
      <c r="AE29" s="400"/>
      <c r="AF29" s="400"/>
      <c r="AG29" s="400"/>
      <c r="AH29" s="400"/>
      <c r="AI29" s="400"/>
      <c r="AJ29" s="400"/>
      <c r="AK29" s="400"/>
      <c r="AL29" s="400"/>
      <c r="AM29" s="400"/>
      <c r="AN29" s="400"/>
      <c r="AO29" s="400"/>
      <c r="AP29" s="400"/>
      <c r="AQ29" s="400"/>
      <c r="AR29" s="400"/>
      <c r="AS29" s="400"/>
      <c r="AT29" s="400"/>
      <c r="AU29" s="400"/>
      <c r="AV29" s="400"/>
      <c r="AW29" s="400"/>
      <c r="AX29" s="400"/>
      <c r="AY29" s="400"/>
      <c r="AZ29" s="400"/>
      <c r="BA29" s="400"/>
      <c r="BB29" s="400"/>
      <c r="BC29" s="400"/>
      <c r="BD29" s="400"/>
      <c r="BE29" s="400"/>
      <c r="BF29" s="400"/>
      <c r="BG29" s="400"/>
      <c r="BH29" s="400"/>
      <c r="BI29" s="400"/>
    </row>
    <row r="30" spans="1:61" s="41" customFormat="1" x14ac:dyDescent="0.35">
      <c r="A30" s="111"/>
      <c r="B30" s="114"/>
      <c r="C30" s="114"/>
      <c r="D30" s="115"/>
      <c r="E30" s="59" t="str">
        <f xml:space="preserve"> E$19</f>
        <v>Compliance with trading and procurement code for import 2</v>
      </c>
      <c r="F30" s="59" t="b">
        <f xml:space="preserve"> F$19</f>
        <v>0</v>
      </c>
      <c r="G30" s="59" t="str">
        <f xml:space="preserve"> G$19</f>
        <v>True/false</v>
      </c>
      <c r="H30" s="119"/>
      <c r="I30" s="119"/>
      <c r="J30" s="119"/>
      <c r="K30" s="119"/>
      <c r="L30" s="119"/>
      <c r="M30" s="119"/>
      <c r="N30" s="119"/>
      <c r="O30" s="119"/>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row>
    <row r="31" spans="1:61" s="128" customFormat="1" x14ac:dyDescent="0.35">
      <c r="A31" s="123"/>
      <c r="B31" s="124"/>
      <c r="C31" s="124"/>
      <c r="D31" s="125"/>
      <c r="E31" s="126" t="s">
        <v>258</v>
      </c>
      <c r="F31" s="126"/>
      <c r="G31" s="126" t="s">
        <v>218</v>
      </c>
      <c r="H31" s="126">
        <f xml:space="preserve"> SUM( J31:O31 )</f>
        <v>0</v>
      </c>
      <c r="I31" s="126"/>
      <c r="J31" s="126">
        <f t="shared" ref="J31:O31" si="1" xml:space="preserve"> IF( $F30, J29, 0 )</f>
        <v>0</v>
      </c>
      <c r="K31" s="126">
        <f t="shared" si="1"/>
        <v>0</v>
      </c>
      <c r="L31" s="126">
        <f t="shared" si="1"/>
        <v>0</v>
      </c>
      <c r="M31" s="126">
        <f t="shared" si="1"/>
        <v>0</v>
      </c>
      <c r="N31" s="126">
        <f t="shared" si="1"/>
        <v>0</v>
      </c>
      <c r="O31" s="126">
        <f t="shared" si="1"/>
        <v>0</v>
      </c>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row>
    <row r="32" spans="1:61" s="41" customFormat="1" x14ac:dyDescent="0.35">
      <c r="A32" s="111"/>
      <c r="B32" s="114"/>
      <c r="C32" s="114"/>
      <c r="D32" s="115"/>
      <c r="E32" s="59"/>
      <c r="F32" s="59"/>
      <c r="G32" s="59"/>
      <c r="H32" s="119"/>
      <c r="I32" s="119"/>
      <c r="J32" s="119"/>
      <c r="K32" s="119"/>
      <c r="L32" s="119"/>
      <c r="M32" s="119"/>
      <c r="N32" s="119"/>
      <c r="O32" s="119"/>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row>
    <row r="33" spans="1:61" s="463" customFormat="1" x14ac:dyDescent="0.35">
      <c r="A33" s="460"/>
      <c r="B33" s="453"/>
      <c r="C33" s="453"/>
      <c r="D33" s="461"/>
      <c r="E33" s="458" t="str">
        <f xml:space="preserve"> Inputs!E$110</f>
        <v>Cost of water imported under new import 3 (2022-23 FYA CPIH deflated)</v>
      </c>
      <c r="F33" s="458">
        <f xml:space="preserve"> Inputs!F$110</f>
        <v>0</v>
      </c>
      <c r="G33" s="458" t="str">
        <f xml:space="preserve"> Inputs!G$110</f>
        <v xml:space="preserve">£m </v>
      </c>
      <c r="H33" s="458">
        <f xml:space="preserve"> Inputs!H$110</f>
        <v>0</v>
      </c>
      <c r="I33" s="458">
        <f xml:space="preserve"> Inputs!I$110</f>
        <v>0</v>
      </c>
      <c r="J33" s="458">
        <f xml:space="preserve"> Inputs!J$110</f>
        <v>0</v>
      </c>
      <c r="K33" s="458">
        <f xml:space="preserve"> Inputs!K$110</f>
        <v>0</v>
      </c>
      <c r="L33" s="458">
        <f xml:space="preserve"> Inputs!L$110</f>
        <v>0</v>
      </c>
      <c r="M33" s="458">
        <f xml:space="preserve"> Inputs!M$110</f>
        <v>0</v>
      </c>
      <c r="N33" s="458">
        <f xml:space="preserve"> Inputs!N$110</f>
        <v>0</v>
      </c>
      <c r="O33" s="458">
        <f xml:space="preserve"> Inputs!O$110</f>
        <v>0</v>
      </c>
      <c r="P33" s="400"/>
      <c r="Q33" s="400"/>
      <c r="R33" s="400"/>
      <c r="S33" s="400"/>
      <c r="T33" s="400"/>
      <c r="U33" s="400"/>
      <c r="V33" s="400"/>
      <c r="W33" s="400"/>
      <c r="X33" s="400"/>
      <c r="Y33" s="400"/>
      <c r="Z33" s="400"/>
      <c r="AA33" s="400"/>
      <c r="AB33" s="400"/>
      <c r="AC33" s="400"/>
      <c r="AD33" s="400"/>
      <c r="AE33" s="400"/>
      <c r="AF33" s="400"/>
      <c r="AG33" s="400"/>
      <c r="AH33" s="400"/>
      <c r="AI33" s="400"/>
      <c r="AJ33" s="400"/>
      <c r="AK33" s="400"/>
      <c r="AL33" s="400"/>
      <c r="AM33" s="400"/>
      <c r="AN33" s="400"/>
      <c r="AO33" s="400"/>
      <c r="AP33" s="400"/>
      <c r="AQ33" s="400"/>
      <c r="AR33" s="400"/>
      <c r="AS33" s="400"/>
      <c r="AT33" s="400"/>
      <c r="AU33" s="400"/>
      <c r="AV33" s="400"/>
      <c r="AW33" s="400"/>
      <c r="AX33" s="400"/>
      <c r="AY33" s="400"/>
      <c r="AZ33" s="400"/>
      <c r="BA33" s="400"/>
      <c r="BB33" s="400"/>
      <c r="BC33" s="400"/>
      <c r="BD33" s="400"/>
      <c r="BE33" s="400"/>
      <c r="BF33" s="400"/>
      <c r="BG33" s="400"/>
      <c r="BH33" s="400"/>
      <c r="BI33" s="400"/>
    </row>
    <row r="34" spans="1:61" s="41" customFormat="1" x14ac:dyDescent="0.35">
      <c r="A34" s="111"/>
      <c r="B34" s="114"/>
      <c r="C34" s="114"/>
      <c r="D34" s="115"/>
      <c r="E34" s="59" t="str">
        <f xml:space="preserve"> E$23</f>
        <v>Compliance with trading and procurement code for import 3</v>
      </c>
      <c r="F34" s="59" t="b">
        <f xml:space="preserve"> F$23</f>
        <v>0</v>
      </c>
      <c r="G34" s="59" t="str">
        <f xml:space="preserve"> G$23</f>
        <v>True/false</v>
      </c>
      <c r="H34" s="119"/>
      <c r="I34" s="119"/>
      <c r="J34" s="119"/>
      <c r="K34" s="119"/>
      <c r="L34" s="119"/>
      <c r="M34" s="119"/>
      <c r="N34" s="119"/>
      <c r="O34" s="119"/>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row>
    <row r="35" spans="1:61" s="128" customFormat="1" x14ac:dyDescent="0.35">
      <c r="A35" s="123"/>
      <c r="B35" s="124"/>
      <c r="C35" s="124"/>
      <c r="D35" s="125"/>
      <c r="E35" s="126" t="s">
        <v>263</v>
      </c>
      <c r="F35" s="126"/>
      <c r="G35" s="126" t="s">
        <v>218</v>
      </c>
      <c r="H35" s="126">
        <f xml:space="preserve"> SUM( J35:O35 )</f>
        <v>0</v>
      </c>
      <c r="I35" s="126"/>
      <c r="J35" s="126">
        <f t="shared" ref="J35:O35" si="2" xml:space="preserve"> IF( $F34, J33, 0 )</f>
        <v>0</v>
      </c>
      <c r="K35" s="126">
        <f t="shared" si="2"/>
        <v>0</v>
      </c>
      <c r="L35" s="126">
        <f t="shared" si="2"/>
        <v>0</v>
      </c>
      <c r="M35" s="126">
        <f t="shared" si="2"/>
        <v>0</v>
      </c>
      <c r="N35" s="126">
        <f t="shared" si="2"/>
        <v>0</v>
      </c>
      <c r="O35" s="126">
        <f t="shared" si="2"/>
        <v>0</v>
      </c>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row>
    <row r="36" spans="1:61" s="12" customFormat="1" x14ac:dyDescent="0.35">
      <c r="A36" s="129"/>
      <c r="B36" s="129"/>
      <c r="C36" s="129"/>
      <c r="D36" s="129"/>
      <c r="E36" s="129"/>
      <c r="F36" s="129"/>
      <c r="G36" s="129"/>
      <c r="H36" s="129"/>
      <c r="I36" s="129"/>
      <c r="J36" s="129"/>
      <c r="K36" s="129"/>
      <c r="L36" s="129"/>
      <c r="M36" s="129"/>
      <c r="N36" s="129"/>
      <c r="O36" s="129"/>
    </row>
    <row r="37" spans="1:61" s="41" customFormat="1" x14ac:dyDescent="0.35">
      <c r="A37" s="111"/>
      <c r="B37" s="111" t="s">
        <v>249</v>
      </c>
      <c r="C37" s="114"/>
      <c r="D37" s="115"/>
      <c r="E37" s="58"/>
      <c r="F37" s="58"/>
      <c r="G37" s="58"/>
      <c r="H37" s="58"/>
      <c r="I37" s="58"/>
      <c r="J37" s="58"/>
      <c r="K37" s="58"/>
      <c r="L37" s="58"/>
      <c r="M37" s="58"/>
      <c r="N37" s="58"/>
      <c r="O37" s="58"/>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row>
    <row r="38" spans="1:61" s="41" customFormat="1" x14ac:dyDescent="0.35">
      <c r="A38" s="111"/>
      <c r="B38" s="114"/>
      <c r="C38" s="114"/>
      <c r="D38" s="115"/>
      <c r="E38" s="58"/>
      <c r="F38" s="58"/>
      <c r="G38" s="58"/>
      <c r="H38" s="58"/>
      <c r="I38" s="58"/>
      <c r="J38" s="58"/>
      <c r="K38" s="58"/>
      <c r="L38" s="58"/>
      <c r="M38" s="58"/>
      <c r="N38" s="58"/>
      <c r="O38" s="58"/>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row>
    <row r="39" spans="1:61" s="400" customFormat="1" x14ac:dyDescent="0.35">
      <c r="A39" s="452"/>
      <c r="B39" s="453"/>
      <c r="C39" s="453"/>
      <c r="D39" s="454"/>
      <c r="E39" s="458" t="str">
        <f xml:space="preserve"> Inputs!E$84</f>
        <v>Name/reference of import trade 1</v>
      </c>
      <c r="F39" s="458">
        <f xml:space="preserve"> Inputs!F$84</f>
        <v>0</v>
      </c>
      <c r="G39" s="458" t="str">
        <f xml:space="preserve"> Inputs!G$84</f>
        <v>Text</v>
      </c>
      <c r="H39" s="458">
        <f xml:space="preserve"> Inputs!H$84</f>
        <v>0</v>
      </c>
      <c r="I39" s="458">
        <f xml:space="preserve"> Inputs!I$84</f>
        <v>0</v>
      </c>
      <c r="J39" s="458">
        <f xml:space="preserve"> Inputs!J$84</f>
        <v>0</v>
      </c>
      <c r="K39" s="458">
        <f xml:space="preserve"> Inputs!K$84</f>
        <v>0</v>
      </c>
      <c r="L39" s="458">
        <f xml:space="preserve"> Inputs!L$84</f>
        <v>0</v>
      </c>
      <c r="M39" s="458">
        <f xml:space="preserve"> Inputs!M$84</f>
        <v>0</v>
      </c>
      <c r="N39" s="458">
        <f xml:space="preserve"> Inputs!N$84</f>
        <v>0</v>
      </c>
      <c r="O39" s="458">
        <f xml:space="preserve"> Inputs!O$84</f>
        <v>0</v>
      </c>
    </row>
    <row r="40" spans="1:61" s="12" customFormat="1" x14ac:dyDescent="0.35">
      <c r="A40" s="129"/>
      <c r="B40" s="129"/>
      <c r="C40" s="129"/>
      <c r="D40" s="129"/>
      <c r="E40" s="129"/>
      <c r="F40" s="129"/>
      <c r="G40" s="129"/>
      <c r="H40" s="129"/>
      <c r="I40" s="129"/>
      <c r="J40" s="129"/>
      <c r="K40" s="129"/>
      <c r="L40" s="129"/>
      <c r="M40" s="129"/>
      <c r="N40" s="129"/>
      <c r="O40" s="129"/>
    </row>
    <row r="41" spans="1:61" s="400" customFormat="1" x14ac:dyDescent="0.35">
      <c r="A41" s="452"/>
      <c r="B41" s="453"/>
      <c r="C41" s="453"/>
      <c r="D41" s="454"/>
      <c r="E41" s="388" t="str">
        <f xml:space="preserve"> Inputs!E$88</f>
        <v>Proportion of the incentive allocated to the water resources control for import 1</v>
      </c>
      <c r="F41" s="420">
        <f xml:space="preserve"> Inputs!F$88</f>
        <v>0</v>
      </c>
      <c r="G41" s="388" t="str">
        <f xml:space="preserve"> Inputs!G$88</f>
        <v>%</v>
      </c>
      <c r="H41" s="388">
        <f xml:space="preserve"> Inputs!H$88</f>
        <v>0</v>
      </c>
      <c r="I41" s="388">
        <f xml:space="preserve"> Inputs!I$88</f>
        <v>0</v>
      </c>
      <c r="J41" s="388">
        <f xml:space="preserve"> Inputs!J$88</f>
        <v>0</v>
      </c>
      <c r="K41" s="388">
        <f xml:space="preserve"> Inputs!K$88</f>
        <v>0</v>
      </c>
      <c r="L41" s="388">
        <f xml:space="preserve"> Inputs!L$88</f>
        <v>0</v>
      </c>
      <c r="M41" s="388">
        <f xml:space="preserve"> Inputs!M$88</f>
        <v>0</v>
      </c>
      <c r="N41" s="388">
        <f xml:space="preserve"> Inputs!N$88</f>
        <v>0</v>
      </c>
      <c r="O41" s="388">
        <f xml:space="preserve"> Inputs!O$88</f>
        <v>0</v>
      </c>
    </row>
    <row r="42" spans="1:61" x14ac:dyDescent="0.35">
      <c r="A42" s="117"/>
      <c r="B42" s="114"/>
      <c r="C42" s="114"/>
      <c r="D42" s="118"/>
      <c r="E42" s="55" t="s">
        <v>381</v>
      </c>
      <c r="F42" s="130">
        <f xml:space="preserve"> 1 - F41</f>
        <v>1</v>
      </c>
      <c r="G42" s="60" t="s">
        <v>208</v>
      </c>
      <c r="H42" s="60"/>
      <c r="I42" s="60"/>
      <c r="J42" s="129"/>
      <c r="K42" s="129"/>
      <c r="L42" s="129"/>
      <c r="M42" s="129"/>
      <c r="N42" s="129"/>
      <c r="O42" s="129"/>
    </row>
    <row r="43" spans="1:61" x14ac:dyDescent="0.35">
      <c r="A43" s="117"/>
      <c r="B43" s="114"/>
      <c r="C43" s="114"/>
      <c r="D43" s="118"/>
      <c r="E43" s="60"/>
      <c r="F43" s="60"/>
      <c r="G43" s="60"/>
      <c r="H43" s="60"/>
      <c r="I43" s="60"/>
      <c r="J43" s="129"/>
      <c r="K43" s="129"/>
      <c r="L43" s="129"/>
      <c r="M43" s="129"/>
      <c r="N43" s="129"/>
      <c r="O43" s="129"/>
    </row>
    <row r="44" spans="1:61" s="400" customFormat="1" x14ac:dyDescent="0.35">
      <c r="A44" s="452"/>
      <c r="B44" s="453"/>
      <c r="C44" s="453"/>
      <c r="D44" s="454"/>
      <c r="E44" s="388" t="str">
        <f xml:space="preserve"> Inputs!E$88</f>
        <v>Proportion of the incentive allocated to the water resources control for import 1</v>
      </c>
      <c r="F44" s="420">
        <f xml:space="preserve"> Inputs!F$88</f>
        <v>0</v>
      </c>
      <c r="G44" s="388" t="str">
        <f xml:space="preserve"> Inputs!G$88</f>
        <v>%</v>
      </c>
      <c r="H44" s="388">
        <f xml:space="preserve"> Inputs!H$88</f>
        <v>0</v>
      </c>
      <c r="I44" s="388">
        <f xml:space="preserve"> Inputs!I$88</f>
        <v>0</v>
      </c>
      <c r="J44" s="388">
        <f xml:space="preserve"> Inputs!J$88</f>
        <v>0</v>
      </c>
      <c r="K44" s="388">
        <f xml:space="preserve"> Inputs!K$88</f>
        <v>0</v>
      </c>
      <c r="L44" s="388">
        <f xml:space="preserve"> Inputs!L$88</f>
        <v>0</v>
      </c>
      <c r="M44" s="388">
        <f xml:space="preserve"> Inputs!M$88</f>
        <v>0</v>
      </c>
      <c r="N44" s="388">
        <f xml:space="preserve"> Inputs!N$88</f>
        <v>0</v>
      </c>
      <c r="O44" s="388">
        <f xml:space="preserve"> Inputs!O$88</f>
        <v>0</v>
      </c>
    </row>
    <row r="45" spans="1:61" s="41" customFormat="1" x14ac:dyDescent="0.35">
      <c r="A45" s="111"/>
      <c r="B45" s="114"/>
      <c r="C45" s="114"/>
      <c r="D45" s="115"/>
      <c r="E45" s="59" t="str">
        <f t="shared" ref="E45:O45" si="3" xml:space="preserve"> E$27</f>
        <v>Cost of water imported under new import 1 (2022-23 FYA CPIH deflated)</v>
      </c>
      <c r="F45" s="59">
        <f t="shared" si="3"/>
        <v>0</v>
      </c>
      <c r="G45" s="59" t="str">
        <f t="shared" si="3"/>
        <v>£m</v>
      </c>
      <c r="H45" s="59">
        <f t="shared" si="3"/>
        <v>0</v>
      </c>
      <c r="I45" s="59">
        <f t="shared" si="3"/>
        <v>0</v>
      </c>
      <c r="J45" s="59">
        <f t="shared" si="3"/>
        <v>0</v>
      </c>
      <c r="K45" s="59">
        <f t="shared" si="3"/>
        <v>0</v>
      </c>
      <c r="L45" s="59">
        <f t="shared" si="3"/>
        <v>0</v>
      </c>
      <c r="M45" s="59">
        <f t="shared" si="3"/>
        <v>0</v>
      </c>
      <c r="N45" s="59">
        <f t="shared" si="3"/>
        <v>0</v>
      </c>
      <c r="O45" s="59">
        <f t="shared" si="3"/>
        <v>0</v>
      </c>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row>
    <row r="46" spans="1:61" s="41" customFormat="1" x14ac:dyDescent="0.35">
      <c r="A46" s="111"/>
      <c r="B46" s="114"/>
      <c r="C46" s="114"/>
      <c r="D46" s="115"/>
      <c r="E46" s="58" t="s">
        <v>382</v>
      </c>
      <c r="F46" s="58"/>
      <c r="G46" s="58" t="s">
        <v>218</v>
      </c>
      <c r="H46" s="58">
        <f xml:space="preserve"> SUM(J46:BI46)</f>
        <v>0</v>
      </c>
      <c r="I46" s="58"/>
      <c r="J46" s="131">
        <f t="shared" ref="J46:O46" si="4" xml:space="preserve"> J$45 * $F44</f>
        <v>0</v>
      </c>
      <c r="K46" s="131">
        <f t="shared" si="4"/>
        <v>0</v>
      </c>
      <c r="L46" s="131">
        <f t="shared" si="4"/>
        <v>0</v>
      </c>
      <c r="M46" s="131">
        <f t="shared" si="4"/>
        <v>0</v>
      </c>
      <c r="N46" s="131">
        <f t="shared" si="4"/>
        <v>0</v>
      </c>
      <c r="O46" s="131">
        <f t="shared" si="4"/>
        <v>0</v>
      </c>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row>
    <row r="47" spans="1:61" x14ac:dyDescent="0.35">
      <c r="A47" s="117"/>
      <c r="B47" s="114"/>
      <c r="C47" s="114"/>
      <c r="D47" s="118"/>
      <c r="E47" s="58"/>
      <c r="F47" s="60"/>
      <c r="G47" s="60"/>
      <c r="H47" s="60"/>
      <c r="I47" s="60"/>
      <c r="J47" s="131"/>
      <c r="K47" s="131"/>
      <c r="L47" s="131"/>
      <c r="M47" s="131"/>
      <c r="N47" s="131"/>
      <c r="O47" s="131"/>
    </row>
    <row r="48" spans="1:61" x14ac:dyDescent="0.35">
      <c r="A48" s="117"/>
      <c r="B48" s="114"/>
      <c r="C48" s="114"/>
      <c r="D48" s="118"/>
      <c r="E48" s="58" t="str">
        <f xml:space="preserve"> E$42</f>
        <v>Proportion of the incentive allocated to the network plus water control for import 1</v>
      </c>
      <c r="F48" s="130">
        <f xml:space="preserve"> F$42</f>
        <v>1</v>
      </c>
      <c r="G48" s="60" t="str">
        <f xml:space="preserve"> G$42</f>
        <v>%</v>
      </c>
      <c r="H48" s="58">
        <f xml:space="preserve"> H$42</f>
        <v>0</v>
      </c>
      <c r="I48" s="58">
        <f t="shared" ref="I48:O48" si="5" xml:space="preserve"> I$42</f>
        <v>0</v>
      </c>
      <c r="J48" s="58">
        <f t="shared" si="5"/>
        <v>0</v>
      </c>
      <c r="K48" s="58">
        <f t="shared" si="5"/>
        <v>0</v>
      </c>
      <c r="L48" s="58">
        <f t="shared" si="5"/>
        <v>0</v>
      </c>
      <c r="M48" s="58">
        <f t="shared" si="5"/>
        <v>0</v>
      </c>
      <c r="N48" s="58">
        <f t="shared" si="5"/>
        <v>0</v>
      </c>
      <c r="O48" s="58">
        <f t="shared" si="5"/>
        <v>0</v>
      </c>
    </row>
    <row r="49" spans="1:61" s="41" customFormat="1" x14ac:dyDescent="0.35">
      <c r="A49" s="111"/>
      <c r="B49" s="114"/>
      <c r="C49" s="114"/>
      <c r="D49" s="115"/>
      <c r="E49" s="59" t="str">
        <f t="shared" ref="E49:O49" si="6" xml:space="preserve"> E$27</f>
        <v>Cost of water imported under new import 1 (2022-23 FYA CPIH deflated)</v>
      </c>
      <c r="F49" s="59">
        <f t="shared" si="6"/>
        <v>0</v>
      </c>
      <c r="G49" s="59" t="str">
        <f t="shared" si="6"/>
        <v>£m</v>
      </c>
      <c r="H49" s="59">
        <f t="shared" si="6"/>
        <v>0</v>
      </c>
      <c r="I49" s="59">
        <f t="shared" si="6"/>
        <v>0</v>
      </c>
      <c r="J49" s="59">
        <f t="shared" si="6"/>
        <v>0</v>
      </c>
      <c r="K49" s="59">
        <f t="shared" si="6"/>
        <v>0</v>
      </c>
      <c r="L49" s="59">
        <f t="shared" si="6"/>
        <v>0</v>
      </c>
      <c r="M49" s="59">
        <f t="shared" si="6"/>
        <v>0</v>
      </c>
      <c r="N49" s="59">
        <f t="shared" si="6"/>
        <v>0</v>
      </c>
      <c r="O49" s="59">
        <f t="shared" si="6"/>
        <v>0</v>
      </c>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row>
    <row r="50" spans="1:61" s="41" customFormat="1" x14ac:dyDescent="0.35">
      <c r="A50" s="111"/>
      <c r="B50" s="114"/>
      <c r="C50" s="114"/>
      <c r="D50" s="115"/>
      <c r="E50" s="58" t="s">
        <v>383</v>
      </c>
      <c r="F50" s="58"/>
      <c r="G50" s="58" t="s">
        <v>218</v>
      </c>
      <c r="H50" s="58">
        <f xml:space="preserve"> SUM(J50:BI50)</f>
        <v>0</v>
      </c>
      <c r="I50" s="58"/>
      <c r="J50" s="131">
        <f t="shared" ref="J50:O50" si="7" xml:space="preserve"> J$49 * $F48</f>
        <v>0</v>
      </c>
      <c r="K50" s="131">
        <f t="shared" si="7"/>
        <v>0</v>
      </c>
      <c r="L50" s="131">
        <f t="shared" si="7"/>
        <v>0</v>
      </c>
      <c r="M50" s="131">
        <f t="shared" si="7"/>
        <v>0</v>
      </c>
      <c r="N50" s="131">
        <f t="shared" si="7"/>
        <v>0</v>
      </c>
      <c r="O50" s="131">
        <f t="shared" si="7"/>
        <v>0</v>
      </c>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row>
    <row r="51" spans="1:61" x14ac:dyDescent="0.35">
      <c r="A51" s="117"/>
      <c r="B51" s="114"/>
      <c r="C51" s="114"/>
      <c r="D51" s="118"/>
      <c r="E51" s="60"/>
      <c r="F51" s="60"/>
      <c r="G51" s="60"/>
      <c r="H51" s="60"/>
      <c r="I51" s="60"/>
      <c r="J51" s="60"/>
      <c r="K51" s="60"/>
      <c r="L51" s="60"/>
      <c r="M51" s="60"/>
      <c r="N51" s="60"/>
      <c r="O51" s="60"/>
    </row>
    <row r="52" spans="1:61" s="116" customFormat="1" x14ac:dyDescent="0.35">
      <c r="A52" s="129"/>
      <c r="B52" s="111" t="s">
        <v>254</v>
      </c>
      <c r="C52" s="129"/>
      <c r="D52" s="129"/>
      <c r="E52" s="129"/>
      <c r="F52" s="129"/>
      <c r="G52" s="129"/>
      <c r="H52" s="129"/>
      <c r="I52" s="129"/>
      <c r="J52" s="129"/>
      <c r="K52" s="129"/>
      <c r="L52" s="129"/>
      <c r="M52" s="129"/>
      <c r="N52" s="129"/>
      <c r="O52" s="129"/>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row>
    <row r="53" spans="1:61" s="41" customFormat="1" x14ac:dyDescent="0.35">
      <c r="A53" s="111"/>
      <c r="B53" s="114"/>
      <c r="C53" s="114"/>
      <c r="D53" s="115"/>
      <c r="E53" s="58"/>
      <c r="F53" s="58"/>
      <c r="G53" s="58"/>
      <c r="H53" s="58"/>
      <c r="I53" s="58"/>
      <c r="J53" s="58"/>
      <c r="K53" s="58"/>
      <c r="L53" s="58"/>
      <c r="M53" s="58"/>
      <c r="N53" s="58"/>
      <c r="O53" s="58"/>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row>
    <row r="54" spans="1:61" s="400" customFormat="1" x14ac:dyDescent="0.35">
      <c r="A54" s="452"/>
      <c r="B54" s="453"/>
      <c r="C54" s="453"/>
      <c r="D54" s="454"/>
      <c r="E54" s="458" t="str">
        <f xml:space="preserve"> Inputs!E$94</f>
        <v>Name/reference of import trade 2</v>
      </c>
      <c r="F54" s="458">
        <f xml:space="preserve"> Inputs!F$94</f>
        <v>0</v>
      </c>
      <c r="G54" s="458" t="str">
        <f xml:space="preserve"> Inputs!G$94</f>
        <v>Text</v>
      </c>
      <c r="H54" s="458">
        <f xml:space="preserve"> Inputs!H$94</f>
        <v>0</v>
      </c>
      <c r="I54" s="458">
        <f xml:space="preserve"> Inputs!I$94</f>
        <v>0</v>
      </c>
      <c r="J54" s="458">
        <f xml:space="preserve"> Inputs!J$94</f>
        <v>0</v>
      </c>
      <c r="K54" s="458">
        <f xml:space="preserve"> Inputs!K$94</f>
        <v>0</v>
      </c>
      <c r="L54" s="458">
        <f xml:space="preserve"> Inputs!L$94</f>
        <v>0</v>
      </c>
      <c r="M54" s="458">
        <f xml:space="preserve"> Inputs!M$94</f>
        <v>0</v>
      </c>
      <c r="N54" s="458">
        <f xml:space="preserve"> Inputs!N$94</f>
        <v>0</v>
      </c>
      <c r="O54" s="458">
        <f xml:space="preserve"> Inputs!O$94</f>
        <v>0</v>
      </c>
    </row>
    <row r="55" spans="1:61" x14ac:dyDescent="0.35">
      <c r="A55" s="117"/>
      <c r="B55" s="114"/>
      <c r="C55" s="114"/>
      <c r="D55" s="118"/>
      <c r="E55" s="60"/>
      <c r="F55" s="60"/>
      <c r="G55" s="60"/>
      <c r="H55" s="60"/>
      <c r="I55" s="60"/>
      <c r="J55" s="129"/>
      <c r="K55" s="129"/>
      <c r="L55" s="129"/>
      <c r="M55" s="129"/>
      <c r="N55" s="129"/>
      <c r="O55" s="129"/>
    </row>
    <row r="56" spans="1:61" s="400" customFormat="1" x14ac:dyDescent="0.35">
      <c r="A56" s="452"/>
      <c r="B56" s="453"/>
      <c r="C56" s="453"/>
      <c r="D56" s="454"/>
      <c r="E56" s="420" t="str">
        <f xml:space="preserve"> Inputs!E$98</f>
        <v>Proportion of the incentive allocated to the water resources control for import 2</v>
      </c>
      <c r="F56" s="420">
        <f xml:space="preserve"> Inputs!F$98</f>
        <v>0</v>
      </c>
      <c r="G56" s="420" t="str">
        <f xml:space="preserve"> Inputs!G$98</f>
        <v>%</v>
      </c>
      <c r="H56" s="420">
        <f xml:space="preserve"> Inputs!H$98</f>
        <v>0</v>
      </c>
      <c r="I56" s="420">
        <f xml:space="preserve"> Inputs!I$98</f>
        <v>0</v>
      </c>
      <c r="J56" s="420">
        <f xml:space="preserve"> Inputs!J$98</f>
        <v>0</v>
      </c>
      <c r="K56" s="420">
        <f xml:space="preserve"> Inputs!K$98</f>
        <v>0</v>
      </c>
      <c r="L56" s="420">
        <f xml:space="preserve"> Inputs!L$98</f>
        <v>0</v>
      </c>
      <c r="M56" s="420">
        <f xml:space="preserve"> Inputs!M$98</f>
        <v>0</v>
      </c>
      <c r="N56" s="420">
        <f xml:space="preserve"> Inputs!N$98</f>
        <v>0</v>
      </c>
      <c r="O56" s="420">
        <f xml:space="preserve"> Inputs!O$98</f>
        <v>0</v>
      </c>
    </row>
    <row r="57" spans="1:61" x14ac:dyDescent="0.35">
      <c r="A57" s="117"/>
      <c r="B57" s="114"/>
      <c r="C57" s="114"/>
      <c r="D57" s="118"/>
      <c r="E57" s="55" t="s">
        <v>384</v>
      </c>
      <c r="F57" s="130">
        <f>1-F56</f>
        <v>1</v>
      </c>
      <c r="G57" s="60" t="s">
        <v>208</v>
      </c>
      <c r="H57" s="60"/>
      <c r="I57" s="60"/>
      <c r="J57" s="129"/>
      <c r="K57" s="129"/>
      <c r="L57" s="129"/>
      <c r="M57" s="129"/>
      <c r="N57" s="129"/>
      <c r="O57" s="129"/>
    </row>
    <row r="58" spans="1:61" x14ac:dyDescent="0.35">
      <c r="A58" s="117"/>
      <c r="B58" s="114"/>
      <c r="C58" s="114"/>
      <c r="D58" s="118"/>
      <c r="E58" s="60"/>
      <c r="F58" s="60"/>
      <c r="G58" s="60"/>
      <c r="H58" s="60"/>
      <c r="I58" s="60"/>
      <c r="J58" s="129"/>
      <c r="K58" s="129"/>
      <c r="L58" s="129"/>
      <c r="M58" s="129"/>
      <c r="N58" s="129"/>
      <c r="O58" s="129"/>
    </row>
    <row r="59" spans="1:61" s="400" customFormat="1" x14ac:dyDescent="0.35">
      <c r="A59" s="452"/>
      <c r="B59" s="453"/>
      <c r="C59" s="453"/>
      <c r="D59" s="454"/>
      <c r="E59" s="420" t="str">
        <f xml:space="preserve"> Inputs!E$98</f>
        <v>Proportion of the incentive allocated to the water resources control for import 2</v>
      </c>
      <c r="F59" s="420">
        <f xml:space="preserve"> Inputs!F$98</f>
        <v>0</v>
      </c>
      <c r="G59" s="420" t="str">
        <f xml:space="preserve"> Inputs!G$98</f>
        <v>%</v>
      </c>
      <c r="H59" s="420">
        <f xml:space="preserve"> Inputs!H$98</f>
        <v>0</v>
      </c>
      <c r="I59" s="420">
        <f xml:space="preserve"> Inputs!I$98</f>
        <v>0</v>
      </c>
      <c r="J59" s="420">
        <f xml:space="preserve"> Inputs!J$98</f>
        <v>0</v>
      </c>
      <c r="K59" s="420">
        <f xml:space="preserve"> Inputs!K$98</f>
        <v>0</v>
      </c>
      <c r="L59" s="420">
        <f xml:space="preserve"> Inputs!L$98</f>
        <v>0</v>
      </c>
      <c r="M59" s="420">
        <f xml:space="preserve"> Inputs!M$98</f>
        <v>0</v>
      </c>
      <c r="N59" s="420">
        <f xml:space="preserve"> Inputs!N$98</f>
        <v>0</v>
      </c>
      <c r="O59" s="420">
        <f xml:space="preserve"> Inputs!O$98</f>
        <v>0</v>
      </c>
    </row>
    <row r="60" spans="1:61" s="41" customFormat="1" x14ac:dyDescent="0.35">
      <c r="A60" s="111"/>
      <c r="B60" s="114"/>
      <c r="C60" s="114"/>
      <c r="D60" s="115"/>
      <c r="E60" s="58" t="str">
        <f t="shared" ref="E60:O60" si="8" xml:space="preserve"> E$31</f>
        <v>Cost of water imported under new import 2 (2022-23 FYA CPIH deflated)</v>
      </c>
      <c r="F60" s="58">
        <f t="shared" si="8"/>
        <v>0</v>
      </c>
      <c r="G60" s="58" t="str">
        <f t="shared" si="8"/>
        <v>£m</v>
      </c>
      <c r="H60" s="58">
        <f t="shared" si="8"/>
        <v>0</v>
      </c>
      <c r="I60" s="58">
        <f t="shared" si="8"/>
        <v>0</v>
      </c>
      <c r="J60" s="58">
        <f t="shared" si="8"/>
        <v>0</v>
      </c>
      <c r="K60" s="58">
        <f t="shared" si="8"/>
        <v>0</v>
      </c>
      <c r="L60" s="58">
        <f t="shared" si="8"/>
        <v>0</v>
      </c>
      <c r="M60" s="58">
        <f t="shared" si="8"/>
        <v>0</v>
      </c>
      <c r="N60" s="58">
        <f t="shared" si="8"/>
        <v>0</v>
      </c>
      <c r="O60" s="58">
        <f t="shared" si="8"/>
        <v>0</v>
      </c>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row>
    <row r="61" spans="1:61" s="41" customFormat="1" x14ac:dyDescent="0.35">
      <c r="A61" s="111"/>
      <c r="B61" s="114"/>
      <c r="C61" s="114"/>
      <c r="D61" s="115"/>
      <c r="E61" s="58" t="s">
        <v>385</v>
      </c>
      <c r="F61" s="58"/>
      <c r="G61" s="58" t="s">
        <v>218</v>
      </c>
      <c r="H61" s="58">
        <f xml:space="preserve"> SUM(J61:BI61)</f>
        <v>0</v>
      </c>
      <c r="I61" s="58"/>
      <c r="J61" s="131">
        <f t="shared" ref="J61:O61" si="9" xml:space="preserve"> J$60 * $F59</f>
        <v>0</v>
      </c>
      <c r="K61" s="131">
        <f t="shared" si="9"/>
        <v>0</v>
      </c>
      <c r="L61" s="131">
        <f t="shared" si="9"/>
        <v>0</v>
      </c>
      <c r="M61" s="131">
        <f t="shared" si="9"/>
        <v>0</v>
      </c>
      <c r="N61" s="131">
        <f t="shared" si="9"/>
        <v>0</v>
      </c>
      <c r="O61" s="131">
        <f t="shared" si="9"/>
        <v>0</v>
      </c>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row>
    <row r="62" spans="1:61" s="41" customFormat="1" x14ac:dyDescent="0.35">
      <c r="A62" s="111"/>
      <c r="B62" s="114"/>
      <c r="C62" s="114"/>
      <c r="D62" s="115"/>
      <c r="E62" s="58"/>
      <c r="F62" s="58"/>
      <c r="G62" s="58"/>
      <c r="H62" s="58"/>
      <c r="I62" s="58"/>
      <c r="J62" s="131"/>
      <c r="K62" s="131"/>
      <c r="L62" s="131"/>
      <c r="M62" s="131"/>
      <c r="N62" s="131"/>
      <c r="O62" s="131"/>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row>
    <row r="63" spans="1:61" s="41" customFormat="1" x14ac:dyDescent="0.35">
      <c r="A63" s="111"/>
      <c r="B63" s="114"/>
      <c r="C63" s="114"/>
      <c r="D63" s="115"/>
      <c r="E63" s="58" t="str">
        <f xml:space="preserve"> E$57</f>
        <v>Proportion of the incentive allocated to the network plus water control for import 2</v>
      </c>
      <c r="F63" s="132">
        <f t="shared" ref="F63:G63" si="10" xml:space="preserve"> F$57</f>
        <v>1</v>
      </c>
      <c r="G63" s="58" t="str">
        <f t="shared" si="10"/>
        <v>%</v>
      </c>
      <c r="H63" s="58"/>
      <c r="I63" s="58"/>
      <c r="J63" s="131"/>
      <c r="K63" s="131"/>
      <c r="L63" s="131"/>
      <c r="M63" s="131"/>
      <c r="N63" s="131"/>
      <c r="O63" s="131"/>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row>
    <row r="64" spans="1:61" s="41" customFormat="1" x14ac:dyDescent="0.35">
      <c r="A64" s="111"/>
      <c r="B64" s="114"/>
      <c r="C64" s="114"/>
      <c r="D64" s="115"/>
      <c r="E64" s="58" t="str">
        <f t="shared" ref="E64:O64" si="11" xml:space="preserve"> E$31</f>
        <v>Cost of water imported under new import 2 (2022-23 FYA CPIH deflated)</v>
      </c>
      <c r="F64" s="58">
        <f t="shared" si="11"/>
        <v>0</v>
      </c>
      <c r="G64" s="58" t="str">
        <f t="shared" si="11"/>
        <v>£m</v>
      </c>
      <c r="H64" s="58">
        <f t="shared" si="11"/>
        <v>0</v>
      </c>
      <c r="I64" s="58">
        <f t="shared" si="11"/>
        <v>0</v>
      </c>
      <c r="J64" s="58">
        <f t="shared" si="11"/>
        <v>0</v>
      </c>
      <c r="K64" s="58">
        <f t="shared" si="11"/>
        <v>0</v>
      </c>
      <c r="L64" s="58">
        <f t="shared" si="11"/>
        <v>0</v>
      </c>
      <c r="M64" s="58">
        <f t="shared" si="11"/>
        <v>0</v>
      </c>
      <c r="N64" s="58">
        <f t="shared" si="11"/>
        <v>0</v>
      </c>
      <c r="O64" s="58">
        <f t="shared" si="11"/>
        <v>0</v>
      </c>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row>
    <row r="65" spans="1:61" s="41" customFormat="1" x14ac:dyDescent="0.35">
      <c r="A65" s="111"/>
      <c r="B65" s="114"/>
      <c r="C65" s="114"/>
      <c r="D65" s="115"/>
      <c r="E65" s="58" t="s">
        <v>386</v>
      </c>
      <c r="F65" s="58"/>
      <c r="G65" s="58" t="s">
        <v>218</v>
      </c>
      <c r="H65" s="58">
        <f xml:space="preserve"> SUM(J65:BI65)</f>
        <v>0</v>
      </c>
      <c r="I65" s="58"/>
      <c r="J65" s="131">
        <f xml:space="preserve"> J$64 * $F63</f>
        <v>0</v>
      </c>
      <c r="K65" s="131">
        <f t="shared" ref="K65:N65" si="12" xml:space="preserve"> K$64 * $F63</f>
        <v>0</v>
      </c>
      <c r="L65" s="131">
        <f t="shared" si="12"/>
        <v>0</v>
      </c>
      <c r="M65" s="131">
        <f t="shared" si="12"/>
        <v>0</v>
      </c>
      <c r="N65" s="131">
        <f t="shared" si="12"/>
        <v>0</v>
      </c>
      <c r="O65" s="131">
        <f xml:space="preserve"> O$64 * $F63</f>
        <v>0</v>
      </c>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row>
    <row r="66" spans="1:61" x14ac:dyDescent="0.35">
      <c r="A66" s="117"/>
      <c r="B66" s="114"/>
      <c r="C66" s="114"/>
      <c r="D66" s="118"/>
      <c r="E66" s="60"/>
      <c r="F66" s="60"/>
      <c r="G66" s="60"/>
      <c r="H66" s="60"/>
      <c r="I66" s="60"/>
      <c r="J66" s="60"/>
      <c r="K66" s="60"/>
      <c r="L66" s="60"/>
      <c r="M66" s="60"/>
      <c r="N66" s="60"/>
      <c r="O66" s="60"/>
    </row>
    <row r="67" spans="1:61" s="116" customFormat="1" x14ac:dyDescent="0.35">
      <c r="A67" s="129"/>
      <c r="B67" s="133" t="s">
        <v>259</v>
      </c>
      <c r="C67" s="133"/>
      <c r="D67" s="133"/>
      <c r="E67" s="133"/>
      <c r="F67" s="58"/>
      <c r="G67" s="58"/>
      <c r="H67" s="58"/>
      <c r="I67" s="58"/>
      <c r="J67" s="58"/>
      <c r="K67" s="58"/>
      <c r="L67" s="58"/>
      <c r="M67" s="58"/>
      <c r="N67" s="58"/>
      <c r="O67" s="58"/>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row>
    <row r="68" spans="1:61" s="41" customFormat="1" x14ac:dyDescent="0.35">
      <c r="A68" s="111"/>
      <c r="B68" s="114"/>
      <c r="C68" s="114"/>
      <c r="D68" s="115"/>
      <c r="E68" s="58"/>
      <c r="F68" s="58"/>
      <c r="G68" s="58"/>
      <c r="H68" s="58"/>
      <c r="I68" s="58"/>
      <c r="J68" s="58"/>
      <c r="K68" s="58"/>
      <c r="L68" s="58"/>
      <c r="M68" s="58"/>
      <c r="N68" s="58"/>
      <c r="O68" s="58"/>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row>
    <row r="69" spans="1:61" s="400" customFormat="1" x14ac:dyDescent="0.35">
      <c r="A69" s="452"/>
      <c r="B69" s="453"/>
      <c r="C69" s="453"/>
      <c r="D69" s="454"/>
      <c r="E69" s="458" t="str">
        <f xml:space="preserve"> Inputs!E$104</f>
        <v>Name/reference of import trade 3</v>
      </c>
      <c r="F69" s="458">
        <f xml:space="preserve"> Inputs!F$104</f>
        <v>0</v>
      </c>
      <c r="G69" s="458" t="str">
        <f xml:space="preserve"> Inputs!G$104</f>
        <v>Text</v>
      </c>
      <c r="H69" s="458">
        <f xml:space="preserve"> Inputs!H$104</f>
        <v>0</v>
      </c>
      <c r="I69" s="458">
        <f xml:space="preserve"> Inputs!I$104</f>
        <v>0</v>
      </c>
      <c r="J69" s="458">
        <f xml:space="preserve"> Inputs!J$104</f>
        <v>0</v>
      </c>
      <c r="K69" s="458">
        <f xml:space="preserve"> Inputs!K$104</f>
        <v>0</v>
      </c>
      <c r="L69" s="458">
        <f xml:space="preserve"> Inputs!L$104</f>
        <v>0</v>
      </c>
      <c r="M69" s="458">
        <f xml:space="preserve"> Inputs!M$104</f>
        <v>0</v>
      </c>
      <c r="N69" s="458">
        <f xml:space="preserve"> Inputs!N$104</f>
        <v>0</v>
      </c>
      <c r="O69" s="458">
        <f xml:space="preserve"> Inputs!O$104</f>
        <v>0</v>
      </c>
    </row>
    <row r="70" spans="1:61" s="12" customFormat="1" x14ac:dyDescent="0.35">
      <c r="A70" s="129"/>
      <c r="B70" s="129"/>
      <c r="C70" s="129"/>
      <c r="D70" s="129"/>
      <c r="E70" s="129"/>
      <c r="F70" s="129"/>
      <c r="G70" s="129"/>
      <c r="H70" s="129"/>
      <c r="I70" s="129"/>
      <c r="J70" s="129"/>
      <c r="K70" s="129"/>
      <c r="L70" s="129"/>
      <c r="M70" s="129"/>
      <c r="N70" s="129"/>
      <c r="O70" s="129"/>
    </row>
    <row r="71" spans="1:61" s="420" customFormat="1" x14ac:dyDescent="0.35">
      <c r="A71" s="464"/>
      <c r="B71" s="465"/>
      <c r="C71" s="465"/>
      <c r="E71" s="420" t="str">
        <f>Inputs!E$108</f>
        <v>Proportion of the incentive allocated to the water resources control for import 3</v>
      </c>
      <c r="F71" s="420">
        <f>Inputs!F$108</f>
        <v>0</v>
      </c>
      <c r="G71" s="420" t="str">
        <f>Inputs!G$108</f>
        <v>%</v>
      </c>
      <c r="H71" s="420">
        <f>Inputs!H$108</f>
        <v>0</v>
      </c>
      <c r="I71" s="420">
        <f>Inputs!I$108</f>
        <v>0</v>
      </c>
      <c r="J71" s="420">
        <f>Inputs!J$108</f>
        <v>0</v>
      </c>
      <c r="K71" s="420">
        <f>Inputs!K$108</f>
        <v>0</v>
      </c>
      <c r="L71" s="420">
        <f>Inputs!L$108</f>
        <v>0</v>
      </c>
      <c r="M71" s="420">
        <f>Inputs!M$108</f>
        <v>0</v>
      </c>
      <c r="N71" s="420">
        <f>Inputs!N$108</f>
        <v>0</v>
      </c>
      <c r="O71" s="420">
        <f>Inputs!O$108</f>
        <v>0</v>
      </c>
      <c r="P71" s="400"/>
      <c r="Q71" s="400"/>
      <c r="R71" s="400"/>
      <c r="S71" s="400"/>
      <c r="T71" s="400"/>
      <c r="U71" s="400"/>
      <c r="V71" s="400"/>
      <c r="W71" s="400"/>
      <c r="X71" s="400"/>
      <c r="Y71" s="400"/>
      <c r="Z71" s="400"/>
      <c r="AA71" s="400"/>
      <c r="AB71" s="400"/>
      <c r="AC71" s="400"/>
      <c r="AD71" s="400"/>
      <c r="AE71" s="400"/>
      <c r="AF71" s="400"/>
      <c r="AG71" s="400"/>
      <c r="AH71" s="400"/>
      <c r="AI71" s="400"/>
      <c r="AJ71" s="400"/>
      <c r="AK71" s="400"/>
      <c r="AL71" s="400"/>
      <c r="AM71" s="400"/>
      <c r="AN71" s="400"/>
      <c r="AO71" s="400"/>
      <c r="AP71" s="400"/>
      <c r="AQ71" s="400"/>
      <c r="AR71" s="400"/>
      <c r="AS71" s="400"/>
      <c r="AT71" s="400"/>
      <c r="AU71" s="400"/>
      <c r="AV71" s="400"/>
      <c r="AW71" s="400"/>
      <c r="AX71" s="400"/>
      <c r="AY71" s="400"/>
      <c r="AZ71" s="400"/>
      <c r="BA71" s="400"/>
      <c r="BB71" s="400"/>
      <c r="BC71" s="400"/>
      <c r="BD71" s="400"/>
      <c r="BE71" s="400"/>
      <c r="BF71" s="400"/>
      <c r="BG71" s="400"/>
      <c r="BH71" s="400"/>
      <c r="BI71" s="400"/>
    </row>
    <row r="72" spans="1:61" s="130" customFormat="1" x14ac:dyDescent="0.35">
      <c r="A72" s="134"/>
      <c r="B72" s="135"/>
      <c r="C72" s="135"/>
      <c r="E72" s="130" t="s">
        <v>387</v>
      </c>
      <c r="F72" s="130">
        <f>1-F71</f>
        <v>1</v>
      </c>
      <c r="G72" s="130" t="s">
        <v>208</v>
      </c>
      <c r="J72" s="136"/>
      <c r="K72" s="136"/>
      <c r="L72" s="136"/>
      <c r="M72" s="136"/>
      <c r="N72" s="136"/>
      <c r="O72" s="136"/>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row>
    <row r="73" spans="1:61" s="130" customFormat="1" x14ac:dyDescent="0.35">
      <c r="A73" s="134"/>
      <c r="B73" s="135"/>
      <c r="C73" s="135"/>
      <c r="J73" s="136"/>
      <c r="K73" s="136"/>
      <c r="L73" s="136"/>
      <c r="M73" s="136"/>
      <c r="N73" s="136"/>
      <c r="O73" s="136"/>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row>
    <row r="74" spans="1:61" s="130" customFormat="1" x14ac:dyDescent="0.35">
      <c r="A74" s="134"/>
      <c r="B74" s="135"/>
      <c r="C74" s="135"/>
      <c r="E74" s="130" t="str">
        <f xml:space="preserve"> E$71</f>
        <v>Proportion of the incentive allocated to the water resources control for import 3</v>
      </c>
      <c r="F74" s="130">
        <f xml:space="preserve"> F$71</f>
        <v>0</v>
      </c>
      <c r="G74" s="130" t="str">
        <f xml:space="preserve"> G$71</f>
        <v>%</v>
      </c>
      <c r="J74" s="136"/>
      <c r="K74" s="136"/>
      <c r="L74" s="136"/>
      <c r="M74" s="136"/>
      <c r="N74" s="136"/>
      <c r="O74" s="136"/>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row>
    <row r="75" spans="1:61" x14ac:dyDescent="0.35">
      <c r="A75" s="117"/>
      <c r="B75" s="114"/>
      <c r="C75" s="114"/>
      <c r="D75" s="118"/>
      <c r="E75" s="60" t="str">
        <f t="shared" ref="E75:O75" si="13" xml:space="preserve"> E$35</f>
        <v>Cost of water imported under new import 3 (2022-23 FYA CPIH deflated)</v>
      </c>
      <c r="F75" s="60">
        <f t="shared" si="13"/>
        <v>0</v>
      </c>
      <c r="G75" s="60" t="str">
        <f t="shared" si="13"/>
        <v>£m</v>
      </c>
      <c r="H75" s="60">
        <f t="shared" si="13"/>
        <v>0</v>
      </c>
      <c r="I75" s="60">
        <f t="shared" si="13"/>
        <v>0</v>
      </c>
      <c r="J75" s="60">
        <f t="shared" si="13"/>
        <v>0</v>
      </c>
      <c r="K75" s="60">
        <f t="shared" si="13"/>
        <v>0</v>
      </c>
      <c r="L75" s="60">
        <f t="shared" si="13"/>
        <v>0</v>
      </c>
      <c r="M75" s="60">
        <f t="shared" si="13"/>
        <v>0</v>
      </c>
      <c r="N75" s="60">
        <f t="shared" si="13"/>
        <v>0</v>
      </c>
      <c r="O75" s="60">
        <f t="shared" si="13"/>
        <v>0</v>
      </c>
    </row>
    <row r="76" spans="1:61" x14ac:dyDescent="0.35">
      <c r="A76" s="117"/>
      <c r="B76" s="114"/>
      <c r="C76" s="114"/>
      <c r="D76" s="118"/>
      <c r="E76" s="58" t="s">
        <v>388</v>
      </c>
      <c r="F76" s="60"/>
      <c r="G76" s="60" t="s">
        <v>218</v>
      </c>
      <c r="H76" s="60">
        <f>SUM(J76:O76)</f>
        <v>0</v>
      </c>
      <c r="I76" s="60"/>
      <c r="J76" s="131">
        <f t="shared" ref="J76:O76" si="14" xml:space="preserve"> J$75 * $F74</f>
        <v>0</v>
      </c>
      <c r="K76" s="131">
        <f t="shared" si="14"/>
        <v>0</v>
      </c>
      <c r="L76" s="131">
        <f t="shared" si="14"/>
        <v>0</v>
      </c>
      <c r="M76" s="131">
        <f t="shared" si="14"/>
        <v>0</v>
      </c>
      <c r="N76" s="131">
        <f t="shared" si="14"/>
        <v>0</v>
      </c>
      <c r="O76" s="131">
        <f t="shared" si="14"/>
        <v>0</v>
      </c>
    </row>
    <row r="77" spans="1:61" x14ac:dyDescent="0.35">
      <c r="A77" s="117"/>
      <c r="B77" s="114"/>
      <c r="C77" s="114"/>
      <c r="D77" s="118"/>
      <c r="E77" s="58"/>
      <c r="F77" s="60"/>
      <c r="G77" s="60"/>
      <c r="H77" s="60"/>
      <c r="I77" s="60"/>
      <c r="J77" s="131"/>
      <c r="K77" s="131"/>
      <c r="L77" s="131"/>
      <c r="M77" s="131"/>
      <c r="N77" s="131"/>
      <c r="O77" s="131"/>
    </row>
    <row r="78" spans="1:61" s="130" customFormat="1" x14ac:dyDescent="0.35">
      <c r="A78" s="134"/>
      <c r="B78" s="135"/>
      <c r="C78" s="135"/>
      <c r="E78" s="132" t="str">
        <f xml:space="preserve"> E$72</f>
        <v>Proportion of the incentive allocated to the network plus water control</v>
      </c>
      <c r="F78" s="130">
        <f xml:space="preserve"> F$72</f>
        <v>1</v>
      </c>
      <c r="G78" s="130" t="str">
        <f xml:space="preserve"> G$72</f>
        <v>%</v>
      </c>
      <c r="J78" s="132"/>
      <c r="K78" s="132"/>
      <c r="L78" s="132"/>
      <c r="M78" s="132"/>
      <c r="N78" s="132"/>
      <c r="O78" s="13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row>
    <row r="79" spans="1:61" x14ac:dyDescent="0.35">
      <c r="A79" s="117"/>
      <c r="B79" s="114"/>
      <c r="C79" s="114"/>
      <c r="D79" s="118"/>
      <c r="E79" s="60" t="str">
        <f t="shared" ref="E79:O79" si="15" xml:space="preserve"> E$35</f>
        <v>Cost of water imported under new import 3 (2022-23 FYA CPIH deflated)</v>
      </c>
      <c r="F79" s="60">
        <f t="shared" si="15"/>
        <v>0</v>
      </c>
      <c r="G79" s="60" t="str">
        <f t="shared" si="15"/>
        <v>£m</v>
      </c>
      <c r="H79" s="60">
        <f t="shared" si="15"/>
        <v>0</v>
      </c>
      <c r="I79" s="60">
        <f t="shared" si="15"/>
        <v>0</v>
      </c>
      <c r="J79" s="60">
        <f t="shared" si="15"/>
        <v>0</v>
      </c>
      <c r="K79" s="60">
        <f t="shared" si="15"/>
        <v>0</v>
      </c>
      <c r="L79" s="60">
        <f t="shared" si="15"/>
        <v>0</v>
      </c>
      <c r="M79" s="60">
        <f t="shared" si="15"/>
        <v>0</v>
      </c>
      <c r="N79" s="60">
        <f t="shared" si="15"/>
        <v>0</v>
      </c>
      <c r="O79" s="60">
        <f t="shared" si="15"/>
        <v>0</v>
      </c>
    </row>
    <row r="80" spans="1:61" x14ac:dyDescent="0.35">
      <c r="A80" s="117"/>
      <c r="B80" s="114"/>
      <c r="C80" s="114"/>
      <c r="D80" s="118"/>
      <c r="E80" s="60" t="s">
        <v>389</v>
      </c>
      <c r="F80" s="60"/>
      <c r="G80" s="60" t="s">
        <v>218</v>
      </c>
      <c r="H80" s="60">
        <f>SUM(J80:O80)</f>
        <v>0</v>
      </c>
      <c r="I80" s="60"/>
      <c r="J80" s="131">
        <f t="shared" ref="J80:O80" si="16" xml:space="preserve"> J$79 * $F78</f>
        <v>0</v>
      </c>
      <c r="K80" s="131">
        <f t="shared" si="16"/>
        <v>0</v>
      </c>
      <c r="L80" s="131">
        <f t="shared" si="16"/>
        <v>0</v>
      </c>
      <c r="M80" s="131">
        <f t="shared" si="16"/>
        <v>0</v>
      </c>
      <c r="N80" s="131">
        <f t="shared" si="16"/>
        <v>0</v>
      </c>
      <c r="O80" s="131">
        <f t="shared" si="16"/>
        <v>0</v>
      </c>
    </row>
    <row r="81" spans="1:61" x14ac:dyDescent="0.35">
      <c r="A81" s="117"/>
      <c r="B81" s="114"/>
      <c r="C81" s="114"/>
      <c r="D81" s="118"/>
      <c r="E81" s="60"/>
      <c r="F81" s="60"/>
      <c r="G81" s="60"/>
      <c r="H81" s="60"/>
      <c r="I81" s="60"/>
      <c r="J81" s="60"/>
      <c r="K81" s="60"/>
      <c r="L81" s="60"/>
      <c r="M81" s="60"/>
      <c r="N81" s="60"/>
      <c r="O81" s="60"/>
    </row>
    <row r="82" spans="1:61" s="116" customFormat="1" x14ac:dyDescent="0.35">
      <c r="A82" s="58"/>
      <c r="B82" s="111" t="s">
        <v>245</v>
      </c>
      <c r="C82" s="114"/>
      <c r="D82" s="115"/>
      <c r="E82" s="58"/>
      <c r="F82" s="58"/>
      <c r="G82" s="58"/>
      <c r="H82" s="58"/>
      <c r="I82" s="58"/>
      <c r="J82" s="58"/>
      <c r="K82" s="58"/>
      <c r="L82" s="58"/>
      <c r="M82" s="58"/>
      <c r="N82" s="58"/>
      <c r="O82" s="58"/>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row>
    <row r="83" spans="1:61" s="116" customFormat="1" x14ac:dyDescent="0.35">
      <c r="A83" s="58"/>
      <c r="B83" s="111"/>
      <c r="C83" s="114"/>
      <c r="D83" s="115"/>
      <c r="E83" s="58"/>
      <c r="F83" s="58"/>
      <c r="G83" s="58"/>
      <c r="H83" s="58"/>
      <c r="I83" s="58"/>
      <c r="J83" s="58"/>
      <c r="K83" s="58"/>
      <c r="L83" s="58"/>
      <c r="M83" s="58"/>
      <c r="N83" s="58"/>
      <c r="O83" s="58"/>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row>
    <row r="84" spans="1:61" s="400" customFormat="1" x14ac:dyDescent="0.35">
      <c r="A84" s="452"/>
      <c r="B84" s="453"/>
      <c r="C84" s="453"/>
      <c r="D84" s="454"/>
      <c r="E84" s="458" t="str">
        <f xml:space="preserve"> Inputs!E$76</f>
        <v>Import incentive rate</v>
      </c>
      <c r="F84" s="420">
        <f xml:space="preserve"> Inputs!F$76</f>
        <v>0.05</v>
      </c>
      <c r="G84" s="458" t="str">
        <f xml:space="preserve"> Inputs!G$76</f>
        <v>%</v>
      </c>
      <c r="H84" s="458">
        <f xml:space="preserve"> Inputs!H$76</f>
        <v>0</v>
      </c>
      <c r="I84" s="458">
        <f xml:space="preserve"> Inputs!I$76</f>
        <v>0</v>
      </c>
      <c r="J84" s="458">
        <f xml:space="preserve"> Inputs!J$76</f>
        <v>0</v>
      </c>
      <c r="K84" s="458">
        <f xml:space="preserve"> Inputs!K$76</f>
        <v>0</v>
      </c>
      <c r="L84" s="458">
        <f xml:space="preserve"> Inputs!L$76</f>
        <v>0</v>
      </c>
      <c r="M84" s="458">
        <f xml:space="preserve"> Inputs!M$76</f>
        <v>0</v>
      </c>
      <c r="N84" s="458">
        <f xml:space="preserve"> Inputs!N$76</f>
        <v>0</v>
      </c>
      <c r="O84" s="458">
        <f xml:space="preserve"> Inputs!O$76</f>
        <v>0</v>
      </c>
    </row>
    <row r="85" spans="1:61" s="41" customFormat="1" x14ac:dyDescent="0.35">
      <c r="A85" s="111"/>
      <c r="B85" s="114"/>
      <c r="C85" s="114"/>
      <c r="D85" s="115"/>
      <c r="E85" s="59" t="str">
        <f t="shared" ref="E85:O85" si="17" xml:space="preserve"> E$27</f>
        <v>Cost of water imported under new import 1 (2022-23 FYA CPIH deflated)</v>
      </c>
      <c r="F85" s="59">
        <f t="shared" si="17"/>
        <v>0</v>
      </c>
      <c r="G85" s="59" t="str">
        <f t="shared" si="17"/>
        <v>£m</v>
      </c>
      <c r="H85" s="59">
        <f t="shared" si="17"/>
        <v>0</v>
      </c>
      <c r="I85" s="59">
        <f t="shared" si="17"/>
        <v>0</v>
      </c>
      <c r="J85" s="59">
        <f t="shared" si="17"/>
        <v>0</v>
      </c>
      <c r="K85" s="59">
        <f t="shared" si="17"/>
        <v>0</v>
      </c>
      <c r="L85" s="59">
        <f t="shared" si="17"/>
        <v>0</v>
      </c>
      <c r="M85" s="59">
        <f t="shared" si="17"/>
        <v>0</v>
      </c>
      <c r="N85" s="59">
        <f t="shared" si="17"/>
        <v>0</v>
      </c>
      <c r="O85" s="59">
        <f t="shared" si="17"/>
        <v>0</v>
      </c>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row>
    <row r="86" spans="1:61" s="41" customFormat="1" x14ac:dyDescent="0.35">
      <c r="A86" s="111"/>
      <c r="B86" s="114"/>
      <c r="C86" s="114"/>
      <c r="D86" s="115"/>
      <c r="E86" s="58" t="str">
        <f t="shared" ref="E86:O86" si="18" xml:space="preserve"> E$31</f>
        <v>Cost of water imported under new import 2 (2022-23 FYA CPIH deflated)</v>
      </c>
      <c r="F86" s="58">
        <f t="shared" si="18"/>
        <v>0</v>
      </c>
      <c r="G86" s="58" t="str">
        <f t="shared" si="18"/>
        <v>£m</v>
      </c>
      <c r="H86" s="58">
        <f t="shared" si="18"/>
        <v>0</v>
      </c>
      <c r="I86" s="58">
        <f t="shared" si="18"/>
        <v>0</v>
      </c>
      <c r="J86" s="58">
        <f t="shared" si="18"/>
        <v>0</v>
      </c>
      <c r="K86" s="58">
        <f t="shared" si="18"/>
        <v>0</v>
      </c>
      <c r="L86" s="58">
        <f t="shared" si="18"/>
        <v>0</v>
      </c>
      <c r="M86" s="58">
        <f t="shared" si="18"/>
        <v>0</v>
      </c>
      <c r="N86" s="58">
        <f t="shared" si="18"/>
        <v>0</v>
      </c>
      <c r="O86" s="58">
        <f t="shared" si="18"/>
        <v>0</v>
      </c>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row>
    <row r="87" spans="1:61" s="41" customFormat="1" x14ac:dyDescent="0.35">
      <c r="A87" s="111"/>
      <c r="B87" s="114"/>
      <c r="C87" s="114"/>
      <c r="D87" s="115"/>
      <c r="E87" s="60" t="str">
        <f t="shared" ref="E87:O87" si="19" xml:space="preserve"> E$35</f>
        <v>Cost of water imported under new import 3 (2022-23 FYA CPIH deflated)</v>
      </c>
      <c r="F87" s="60">
        <f t="shared" si="19"/>
        <v>0</v>
      </c>
      <c r="G87" s="60" t="str">
        <f t="shared" si="19"/>
        <v>£m</v>
      </c>
      <c r="H87" s="60">
        <f t="shared" si="19"/>
        <v>0</v>
      </c>
      <c r="I87" s="60">
        <f t="shared" si="19"/>
        <v>0</v>
      </c>
      <c r="J87" s="60">
        <f t="shared" si="19"/>
        <v>0</v>
      </c>
      <c r="K87" s="60">
        <f t="shared" si="19"/>
        <v>0</v>
      </c>
      <c r="L87" s="60">
        <f t="shared" si="19"/>
        <v>0</v>
      </c>
      <c r="M87" s="60">
        <f t="shared" si="19"/>
        <v>0</v>
      </c>
      <c r="N87" s="60">
        <f t="shared" si="19"/>
        <v>0</v>
      </c>
      <c r="O87" s="60">
        <f t="shared" si="19"/>
        <v>0</v>
      </c>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row>
    <row r="88" spans="1:61" x14ac:dyDescent="0.35">
      <c r="A88" s="117"/>
      <c r="B88" s="114"/>
      <c r="C88" s="114"/>
      <c r="D88" s="118"/>
      <c r="E88" s="60" t="s">
        <v>390</v>
      </c>
      <c r="F88" s="60"/>
      <c r="G88" s="60" t="s">
        <v>218</v>
      </c>
      <c r="H88" s="60">
        <f xml:space="preserve"> SUM( J88:O88 )</f>
        <v>0</v>
      </c>
      <c r="I88" s="60"/>
      <c r="J88" s="60">
        <f xml:space="preserve">  $F84 * SUM( J85:J87 )</f>
        <v>0</v>
      </c>
      <c r="K88" s="60">
        <f t="shared" ref="K88:O88" si="20" xml:space="preserve">  $F84 * SUM( K85:K87 )</f>
        <v>0</v>
      </c>
      <c r="L88" s="60">
        <f t="shared" si="20"/>
        <v>0</v>
      </c>
      <c r="M88" s="60">
        <f t="shared" si="20"/>
        <v>0</v>
      </c>
      <c r="N88" s="60">
        <f t="shared" si="20"/>
        <v>0</v>
      </c>
      <c r="O88" s="60">
        <f t="shared" si="20"/>
        <v>0</v>
      </c>
    </row>
    <row r="89" spans="1:61" s="41" customFormat="1" x14ac:dyDescent="0.35">
      <c r="A89" s="111"/>
      <c r="B89" s="114"/>
      <c r="C89" s="114"/>
      <c r="D89" s="115"/>
      <c r="E89" s="58"/>
      <c r="F89" s="58"/>
      <c r="G89" s="58"/>
      <c r="H89" s="58"/>
      <c r="I89" s="58"/>
      <c r="J89" s="58"/>
      <c r="K89" s="58"/>
      <c r="L89" s="58"/>
      <c r="M89" s="58"/>
      <c r="N89" s="58"/>
      <c r="O89" s="58"/>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row>
    <row r="90" spans="1:61" s="463" customFormat="1" x14ac:dyDescent="0.35">
      <c r="A90" s="460"/>
      <c r="B90" s="453"/>
      <c r="C90" s="453"/>
      <c r="D90" s="461"/>
      <c r="E90" s="458" t="str">
        <f xml:space="preserve"> Inputs!E$80</f>
        <v>Cap rate</v>
      </c>
      <c r="F90" s="420">
        <f xml:space="preserve"> Inputs!F$80</f>
        <v>1E-3</v>
      </c>
      <c r="G90" s="458" t="str">
        <f xml:space="preserve"> Inputs!G$80</f>
        <v>%</v>
      </c>
      <c r="H90" s="458">
        <f xml:space="preserve"> Inputs!H$80</f>
        <v>0</v>
      </c>
      <c r="I90" s="458">
        <f xml:space="preserve"> Inputs!I$80</f>
        <v>0</v>
      </c>
      <c r="J90" s="458">
        <f xml:space="preserve"> Inputs!J$80</f>
        <v>0</v>
      </c>
      <c r="K90" s="458">
        <f xml:space="preserve"> Inputs!K$80</f>
        <v>0</v>
      </c>
      <c r="L90" s="458">
        <f xml:space="preserve"> Inputs!L$80</f>
        <v>0</v>
      </c>
      <c r="M90" s="458">
        <f xml:space="preserve"> Inputs!M$80</f>
        <v>0</v>
      </c>
      <c r="N90" s="458">
        <f xml:space="preserve"> Inputs!N$80</f>
        <v>0</v>
      </c>
      <c r="O90" s="458">
        <f xml:space="preserve"> Inputs!O$80</f>
        <v>0</v>
      </c>
      <c r="P90" s="400"/>
      <c r="Q90" s="400"/>
      <c r="R90" s="400"/>
      <c r="S90" s="400"/>
      <c r="T90" s="400"/>
      <c r="U90" s="400"/>
      <c r="V90" s="400"/>
      <c r="W90" s="400"/>
      <c r="X90" s="400"/>
      <c r="Y90" s="400"/>
      <c r="Z90" s="400"/>
      <c r="AA90" s="400"/>
      <c r="AB90" s="400"/>
      <c r="AC90" s="400"/>
      <c r="AD90" s="400"/>
      <c r="AE90" s="400"/>
      <c r="AF90" s="400"/>
      <c r="AG90" s="400"/>
      <c r="AH90" s="400"/>
      <c r="AI90" s="400"/>
      <c r="AJ90" s="400"/>
      <c r="AK90" s="400"/>
      <c r="AL90" s="400"/>
      <c r="AM90" s="400"/>
      <c r="AN90" s="400"/>
      <c r="AO90" s="400"/>
      <c r="AP90" s="400"/>
      <c r="AQ90" s="400"/>
      <c r="AR90" s="400"/>
      <c r="AS90" s="400"/>
      <c r="AT90" s="400"/>
      <c r="AU90" s="400"/>
      <c r="AV90" s="400"/>
      <c r="AW90" s="400"/>
      <c r="AX90" s="400"/>
      <c r="AY90" s="400"/>
      <c r="AZ90" s="400"/>
      <c r="BA90" s="400"/>
      <c r="BB90" s="400"/>
      <c r="BC90" s="400"/>
      <c r="BD90" s="400"/>
      <c r="BE90" s="400"/>
      <c r="BF90" s="400"/>
      <c r="BG90" s="400"/>
      <c r="BH90" s="400"/>
      <c r="BI90" s="400"/>
    </row>
    <row r="91" spans="1:61" s="463" customFormat="1" x14ac:dyDescent="0.35">
      <c r="A91" s="460"/>
      <c r="B91" s="453"/>
      <c r="C91" s="453"/>
      <c r="D91" s="461"/>
      <c r="E91" s="399" t="str">
        <f xml:space="preserve"> Inputs!E$78</f>
        <v>Company's wholesale water allowed revenue (2022-23 FYA CPIH deflated)</v>
      </c>
      <c r="F91" s="399">
        <f xml:space="preserve"> Inputs!F$78</f>
        <v>0</v>
      </c>
      <c r="G91" s="399" t="str">
        <f xml:space="preserve"> Inputs!G$78</f>
        <v xml:space="preserve">£m </v>
      </c>
      <c r="H91" s="399">
        <f xml:space="preserve"> Inputs!H$78</f>
        <v>0</v>
      </c>
      <c r="I91" s="399">
        <f xml:space="preserve"> Inputs!I$78</f>
        <v>0</v>
      </c>
      <c r="J91" s="399">
        <f xml:space="preserve"> Inputs!J$78</f>
        <v>0</v>
      </c>
      <c r="K91" s="399">
        <f xml:space="preserve"> Inputs!K$78</f>
        <v>0</v>
      </c>
      <c r="L91" s="399">
        <f xml:space="preserve"> Inputs!L$78</f>
        <v>0</v>
      </c>
      <c r="M91" s="399">
        <f xml:space="preserve"> Inputs!M$78</f>
        <v>0</v>
      </c>
      <c r="N91" s="399">
        <f xml:space="preserve"> Inputs!N$78</f>
        <v>0</v>
      </c>
      <c r="O91" s="399">
        <f xml:space="preserve"> Inputs!O$78</f>
        <v>0</v>
      </c>
      <c r="P91" s="400"/>
      <c r="Q91" s="400"/>
      <c r="R91" s="400"/>
      <c r="S91" s="400"/>
      <c r="T91" s="400"/>
      <c r="U91" s="400"/>
      <c r="V91" s="400"/>
      <c r="W91" s="400"/>
      <c r="X91" s="400"/>
      <c r="Y91" s="400"/>
      <c r="Z91" s="400"/>
      <c r="AA91" s="400"/>
      <c r="AB91" s="400"/>
      <c r="AC91" s="400"/>
      <c r="AD91" s="400"/>
      <c r="AE91" s="400"/>
      <c r="AF91" s="400"/>
      <c r="AG91" s="400"/>
      <c r="AH91" s="400"/>
      <c r="AI91" s="400"/>
      <c r="AJ91" s="400"/>
      <c r="AK91" s="400"/>
      <c r="AL91" s="400"/>
      <c r="AM91" s="400"/>
      <c r="AN91" s="400"/>
      <c r="AO91" s="400"/>
      <c r="AP91" s="400"/>
      <c r="AQ91" s="400"/>
      <c r="AR91" s="400"/>
      <c r="AS91" s="400"/>
      <c r="AT91" s="400"/>
      <c r="AU91" s="400"/>
      <c r="AV91" s="400"/>
      <c r="AW91" s="400"/>
      <c r="AX91" s="400"/>
      <c r="AY91" s="400"/>
      <c r="AZ91" s="400"/>
      <c r="BA91" s="400"/>
      <c r="BB91" s="400"/>
      <c r="BC91" s="400"/>
      <c r="BD91" s="400"/>
      <c r="BE91" s="400"/>
      <c r="BF91" s="400"/>
      <c r="BG91" s="400"/>
      <c r="BH91" s="400"/>
      <c r="BI91" s="400"/>
    </row>
    <row r="92" spans="1:61" s="41" customFormat="1" x14ac:dyDescent="0.35">
      <c r="A92" s="111"/>
      <c r="B92" s="114"/>
      <c r="C92" s="114"/>
      <c r="D92" s="115"/>
      <c r="E92" s="58" t="s">
        <v>391</v>
      </c>
      <c r="F92" s="58"/>
      <c r="G92" s="58" t="s">
        <v>218</v>
      </c>
      <c r="H92" s="58">
        <f xml:space="preserve"> SUM( J92:O92 )</f>
        <v>0</v>
      </c>
      <c r="I92" s="58"/>
      <c r="J92" s="58">
        <f xml:space="preserve"> $F90 * J91</f>
        <v>0</v>
      </c>
      <c r="K92" s="58">
        <f t="shared" ref="K92:O92" si="21" xml:space="preserve"> $F90 * K91</f>
        <v>0</v>
      </c>
      <c r="L92" s="58">
        <f t="shared" si="21"/>
        <v>0</v>
      </c>
      <c r="M92" s="58">
        <f t="shared" si="21"/>
        <v>0</v>
      </c>
      <c r="N92" s="58">
        <f t="shared" si="21"/>
        <v>0</v>
      </c>
      <c r="O92" s="58">
        <f t="shared" si="21"/>
        <v>0</v>
      </c>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row>
    <row r="93" spans="1:61" s="41" customFormat="1" x14ac:dyDescent="0.35">
      <c r="A93" s="111"/>
      <c r="B93" s="114"/>
      <c r="C93" s="114"/>
      <c r="D93" s="115"/>
      <c r="E93" s="58"/>
      <c r="F93" s="58"/>
      <c r="G93" s="58"/>
      <c r="H93" s="58"/>
      <c r="I93" s="58"/>
      <c r="J93" s="58"/>
      <c r="K93" s="58"/>
      <c r="L93" s="58"/>
      <c r="M93" s="58"/>
      <c r="N93" s="58"/>
      <c r="O93" s="58"/>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row>
    <row r="94" spans="1:61" s="137" customFormat="1" x14ac:dyDescent="0.35">
      <c r="A94" s="111"/>
      <c r="B94" s="114"/>
      <c r="C94" s="114"/>
      <c r="D94" s="115"/>
      <c r="E94" s="58" t="str">
        <f t="shared" ref="E94:O94" si="22" xml:space="preserve"> E$88</f>
        <v>Import incentive payment before application of the cap (2022-23 FYA CPIH deflated)</v>
      </c>
      <c r="F94" s="58">
        <f t="shared" si="22"/>
        <v>0</v>
      </c>
      <c r="G94" s="58" t="str">
        <f t="shared" si="22"/>
        <v>£m</v>
      </c>
      <c r="H94" s="58">
        <f t="shared" si="22"/>
        <v>0</v>
      </c>
      <c r="I94" s="58">
        <f t="shared" si="22"/>
        <v>0</v>
      </c>
      <c r="J94" s="58">
        <f t="shared" si="22"/>
        <v>0</v>
      </c>
      <c r="K94" s="58">
        <f t="shared" si="22"/>
        <v>0</v>
      </c>
      <c r="L94" s="58">
        <f t="shared" si="22"/>
        <v>0</v>
      </c>
      <c r="M94" s="58">
        <f t="shared" si="22"/>
        <v>0</v>
      </c>
      <c r="N94" s="58">
        <f t="shared" si="22"/>
        <v>0</v>
      </c>
      <c r="O94" s="58">
        <f t="shared" si="22"/>
        <v>0</v>
      </c>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row>
    <row r="95" spans="1:61" s="41" customFormat="1" x14ac:dyDescent="0.35">
      <c r="A95" s="111"/>
      <c r="B95" s="114"/>
      <c r="C95" s="114"/>
      <c r="D95" s="115"/>
      <c r="E95" s="58" t="str">
        <f t="shared" ref="E95:O95" si="23">E$92</f>
        <v>Monetary value of cap (2022-23 FYA CPIH deflated)</v>
      </c>
      <c r="F95" s="59">
        <f t="shared" si="23"/>
        <v>0</v>
      </c>
      <c r="G95" s="58" t="str">
        <f t="shared" si="23"/>
        <v>£m</v>
      </c>
      <c r="H95" s="58">
        <f t="shared" si="23"/>
        <v>0</v>
      </c>
      <c r="I95" s="60">
        <f t="shared" si="23"/>
        <v>0</v>
      </c>
      <c r="J95" s="58">
        <f t="shared" si="23"/>
        <v>0</v>
      </c>
      <c r="K95" s="58">
        <f t="shared" si="23"/>
        <v>0</v>
      </c>
      <c r="L95" s="58">
        <f t="shared" si="23"/>
        <v>0</v>
      </c>
      <c r="M95" s="58">
        <f t="shared" si="23"/>
        <v>0</v>
      </c>
      <c r="N95" s="58">
        <f t="shared" si="23"/>
        <v>0</v>
      </c>
      <c r="O95" s="58">
        <f t="shared" si="23"/>
        <v>0</v>
      </c>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row>
    <row r="96" spans="1:61" s="41" customFormat="1" x14ac:dyDescent="0.35">
      <c r="A96" s="111"/>
      <c r="B96" s="114"/>
      <c r="C96" s="114"/>
      <c r="D96" s="115"/>
      <c r="E96" s="58" t="s">
        <v>392</v>
      </c>
      <c r="F96" s="58"/>
      <c r="G96" s="58" t="s">
        <v>218</v>
      </c>
      <c r="H96" s="58">
        <f>SUM(J96:O96)</f>
        <v>0</v>
      </c>
      <c r="I96" s="58"/>
      <c r="J96" s="58">
        <f xml:space="preserve"> MIN( J94, J95 )</f>
        <v>0</v>
      </c>
      <c r="K96" s="58">
        <f t="shared" ref="K96:O96" si="24" xml:space="preserve"> MIN( K94, K95 )</f>
        <v>0</v>
      </c>
      <c r="L96" s="58">
        <f t="shared" si="24"/>
        <v>0</v>
      </c>
      <c r="M96" s="58">
        <f t="shared" si="24"/>
        <v>0</v>
      </c>
      <c r="N96" s="58">
        <f t="shared" si="24"/>
        <v>0</v>
      </c>
      <c r="O96" s="58">
        <f t="shared" si="24"/>
        <v>0</v>
      </c>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row>
    <row r="97" spans="1:61" s="41" customFormat="1" x14ac:dyDescent="0.35">
      <c r="A97" s="111"/>
      <c r="B97" s="114"/>
      <c r="C97" s="114"/>
      <c r="D97" s="115"/>
      <c r="E97" s="58"/>
      <c r="F97" s="58"/>
      <c r="G97" s="58"/>
      <c r="H97" s="58"/>
      <c r="I97" s="58"/>
      <c r="J97" s="58"/>
      <c r="K97" s="58"/>
      <c r="L97" s="58"/>
      <c r="M97" s="58"/>
      <c r="N97" s="58"/>
      <c r="O97" s="58"/>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row>
    <row r="98" spans="1:61" s="41" customFormat="1" x14ac:dyDescent="0.35">
      <c r="A98" s="111"/>
      <c r="B98" s="113" t="s">
        <v>393</v>
      </c>
      <c r="C98" s="113"/>
      <c r="D98" s="115"/>
      <c r="E98" s="58"/>
      <c r="F98" s="58"/>
      <c r="G98" s="58"/>
      <c r="H98" s="58"/>
      <c r="I98" s="58"/>
      <c r="J98" s="58"/>
      <c r="K98" s="58"/>
      <c r="L98" s="58"/>
      <c r="M98" s="58"/>
      <c r="N98" s="58"/>
      <c r="O98" s="58"/>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row>
    <row r="99" spans="1:61" s="41" customFormat="1" x14ac:dyDescent="0.35">
      <c r="A99" s="111"/>
      <c r="B99" s="114"/>
      <c r="C99" s="114"/>
      <c r="D99" s="115"/>
      <c r="E99" s="58"/>
      <c r="F99" s="58"/>
      <c r="G99" s="58"/>
      <c r="H99" s="58"/>
      <c r="I99" s="58"/>
      <c r="J99" s="58"/>
      <c r="K99" s="58"/>
      <c r="L99" s="58"/>
      <c r="M99" s="58"/>
      <c r="N99" s="58"/>
      <c r="O99" s="58"/>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row>
    <row r="100" spans="1:61" s="41" customFormat="1" x14ac:dyDescent="0.35">
      <c r="A100" s="111"/>
      <c r="B100" s="114"/>
      <c r="C100" s="114"/>
      <c r="D100" s="115"/>
      <c r="E100" s="58" t="str">
        <f t="shared" ref="E100:O100" si="25" xml:space="preserve"> E$46</f>
        <v>Import 1 - water resources share (2022-23 FYA CPIH deflated)</v>
      </c>
      <c r="F100" s="58">
        <f t="shared" si="25"/>
        <v>0</v>
      </c>
      <c r="G100" s="58" t="str">
        <f t="shared" si="25"/>
        <v>£m</v>
      </c>
      <c r="H100" s="58">
        <f t="shared" si="25"/>
        <v>0</v>
      </c>
      <c r="I100" s="58">
        <f t="shared" si="25"/>
        <v>0</v>
      </c>
      <c r="J100" s="58">
        <f t="shared" si="25"/>
        <v>0</v>
      </c>
      <c r="K100" s="58">
        <f t="shared" si="25"/>
        <v>0</v>
      </c>
      <c r="L100" s="58">
        <f t="shared" si="25"/>
        <v>0</v>
      </c>
      <c r="M100" s="58">
        <f t="shared" si="25"/>
        <v>0</v>
      </c>
      <c r="N100" s="58">
        <f t="shared" si="25"/>
        <v>0</v>
      </c>
      <c r="O100" s="58">
        <f t="shared" si="25"/>
        <v>0</v>
      </c>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row>
    <row r="101" spans="1:61" s="138" customFormat="1" x14ac:dyDescent="0.35">
      <c r="A101" s="111"/>
      <c r="B101" s="114"/>
      <c r="C101" s="114"/>
      <c r="D101" s="115"/>
      <c r="E101" s="58" t="str">
        <f t="shared" ref="E101:O101" si="26" xml:space="preserve"> E$61</f>
        <v>Import 2 - water resources share (2022-23 FYA CPIH deflated)</v>
      </c>
      <c r="F101" s="58">
        <f t="shared" si="26"/>
        <v>0</v>
      </c>
      <c r="G101" s="58" t="str">
        <f t="shared" si="26"/>
        <v>£m</v>
      </c>
      <c r="H101" s="58">
        <f t="shared" si="26"/>
        <v>0</v>
      </c>
      <c r="I101" s="58">
        <f t="shared" si="26"/>
        <v>0</v>
      </c>
      <c r="J101" s="58">
        <f t="shared" si="26"/>
        <v>0</v>
      </c>
      <c r="K101" s="58">
        <f t="shared" si="26"/>
        <v>0</v>
      </c>
      <c r="L101" s="58">
        <f t="shared" si="26"/>
        <v>0</v>
      </c>
      <c r="M101" s="58">
        <f t="shared" si="26"/>
        <v>0</v>
      </c>
      <c r="N101" s="58">
        <f t="shared" si="26"/>
        <v>0</v>
      </c>
      <c r="O101" s="58">
        <f t="shared" si="26"/>
        <v>0</v>
      </c>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row>
    <row r="102" spans="1:61" s="138" customFormat="1" x14ac:dyDescent="0.35">
      <c r="A102" s="111"/>
      <c r="B102" s="114"/>
      <c r="C102" s="114"/>
      <c r="D102" s="115"/>
      <c r="E102" s="58" t="str">
        <f t="shared" ref="E102:O102" si="27" xml:space="preserve"> E$76</f>
        <v>Import 3 - water resources share (2022-23 FYA CPIH deflated)</v>
      </c>
      <c r="F102" s="58">
        <f t="shared" si="27"/>
        <v>0</v>
      </c>
      <c r="G102" s="58" t="str">
        <f t="shared" si="27"/>
        <v>£m</v>
      </c>
      <c r="H102" s="58">
        <f t="shared" si="27"/>
        <v>0</v>
      </c>
      <c r="I102" s="58">
        <f t="shared" si="27"/>
        <v>0</v>
      </c>
      <c r="J102" s="58">
        <f t="shared" si="27"/>
        <v>0</v>
      </c>
      <c r="K102" s="58">
        <f t="shared" si="27"/>
        <v>0</v>
      </c>
      <c r="L102" s="58">
        <f t="shared" si="27"/>
        <v>0</v>
      </c>
      <c r="M102" s="58">
        <f t="shared" si="27"/>
        <v>0</v>
      </c>
      <c r="N102" s="58">
        <f t="shared" si="27"/>
        <v>0</v>
      </c>
      <c r="O102" s="58">
        <f t="shared" si="27"/>
        <v>0</v>
      </c>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row>
    <row r="103" spans="1:61" s="41" customFormat="1" x14ac:dyDescent="0.35">
      <c r="A103" s="139"/>
      <c r="B103" s="114"/>
      <c r="C103" s="114"/>
      <c r="D103" s="115"/>
      <c r="E103" s="58" t="s">
        <v>394</v>
      </c>
      <c r="G103" s="58" t="s">
        <v>218</v>
      </c>
      <c r="H103" s="58">
        <f xml:space="preserve"> SUM( J103:O103 )</f>
        <v>0</v>
      </c>
      <c r="I103" s="58"/>
      <c r="J103" s="58">
        <f>SUM(J100:J102)</f>
        <v>0</v>
      </c>
      <c r="K103" s="58">
        <f t="shared" ref="K103:O103" si="28">SUM(K100:K102)</f>
        <v>0</v>
      </c>
      <c r="L103" s="58">
        <f t="shared" si="28"/>
        <v>0</v>
      </c>
      <c r="M103" s="58">
        <f t="shared" si="28"/>
        <v>0</v>
      </c>
      <c r="N103" s="58">
        <f t="shared" si="28"/>
        <v>0</v>
      </c>
      <c r="O103" s="58">
        <f t="shared" si="28"/>
        <v>0</v>
      </c>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row>
    <row r="104" spans="1:61" s="41" customFormat="1" x14ac:dyDescent="0.35">
      <c r="A104" s="139"/>
      <c r="B104" s="114"/>
      <c r="C104" s="114"/>
      <c r="D104" s="115"/>
      <c r="E104" s="58"/>
      <c r="F104" s="58"/>
      <c r="G104" s="58"/>
      <c r="H104" s="58"/>
      <c r="I104" s="58"/>
      <c r="J104" s="58"/>
      <c r="K104" s="58"/>
      <c r="L104" s="58"/>
      <c r="M104" s="58"/>
      <c r="N104" s="58"/>
      <c r="O104" s="58"/>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row>
    <row r="105" spans="1:61" s="41" customFormat="1" x14ac:dyDescent="0.35">
      <c r="A105" s="139"/>
      <c r="B105" s="114"/>
      <c r="C105" s="114"/>
      <c r="D105" s="115"/>
      <c r="E105" s="58" t="str">
        <f t="shared" ref="E105:O105" si="29" xml:space="preserve"> E$103</f>
        <v>Total water resources share (2022-23 FYA CPIH deflated)</v>
      </c>
      <c r="F105" s="41">
        <f t="shared" si="29"/>
        <v>0</v>
      </c>
      <c r="G105" s="58" t="str">
        <f t="shared" si="29"/>
        <v>£m</v>
      </c>
      <c r="H105" s="58">
        <f t="shared" si="29"/>
        <v>0</v>
      </c>
      <c r="I105" s="58">
        <f t="shared" si="29"/>
        <v>0</v>
      </c>
      <c r="J105" s="58">
        <f t="shared" si="29"/>
        <v>0</v>
      </c>
      <c r="K105" s="58">
        <f t="shared" si="29"/>
        <v>0</v>
      </c>
      <c r="L105" s="58">
        <f t="shared" si="29"/>
        <v>0</v>
      </c>
      <c r="M105" s="58">
        <f t="shared" si="29"/>
        <v>0</v>
      </c>
      <c r="N105" s="58">
        <f t="shared" si="29"/>
        <v>0</v>
      </c>
      <c r="O105" s="58">
        <f t="shared" si="29"/>
        <v>0</v>
      </c>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row>
    <row r="106" spans="1:61" s="41" customFormat="1" x14ac:dyDescent="0.35">
      <c r="A106" s="139"/>
      <c r="B106" s="114"/>
      <c r="C106" s="114"/>
      <c r="D106" s="115"/>
      <c r="E106" s="58" t="s">
        <v>395</v>
      </c>
      <c r="F106" s="58">
        <f xml:space="preserve"> SUM( J105:O105 )</f>
        <v>0</v>
      </c>
      <c r="G106" s="58" t="s">
        <v>218</v>
      </c>
      <c r="H106" s="58"/>
      <c r="I106" s="58"/>
      <c r="J106" s="58"/>
      <c r="K106" s="58"/>
      <c r="L106" s="58"/>
      <c r="M106" s="58"/>
      <c r="N106" s="58"/>
      <c r="O106" s="58"/>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row>
    <row r="107" spans="1:61" s="138" customFormat="1" x14ac:dyDescent="0.35">
      <c r="A107" s="111"/>
      <c r="B107" s="114"/>
      <c r="C107" s="114"/>
      <c r="D107" s="115"/>
      <c r="E107" s="58"/>
      <c r="F107" s="58"/>
      <c r="G107" s="58"/>
      <c r="H107" s="58"/>
      <c r="I107" s="58"/>
      <c r="J107" s="58"/>
      <c r="K107" s="58"/>
      <c r="L107" s="58"/>
      <c r="M107" s="58"/>
      <c r="N107" s="58"/>
      <c r="O107" s="58"/>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row>
    <row r="108" spans="1:61" s="41" customFormat="1" x14ac:dyDescent="0.35">
      <c r="A108" s="111"/>
      <c r="B108" s="114"/>
      <c r="C108" s="114"/>
      <c r="D108" s="115"/>
      <c r="E108" s="58" t="str">
        <f t="shared" ref="E108:O108" si="30" xml:space="preserve"> E$50</f>
        <v>Import 1 - network plus water share (2022-23 FYA CPIH deflated)</v>
      </c>
      <c r="F108" s="58">
        <f t="shared" si="30"/>
        <v>0</v>
      </c>
      <c r="G108" s="58" t="str">
        <f t="shared" si="30"/>
        <v>£m</v>
      </c>
      <c r="H108" s="58">
        <f t="shared" si="30"/>
        <v>0</v>
      </c>
      <c r="I108" s="58">
        <f t="shared" si="30"/>
        <v>0</v>
      </c>
      <c r="J108" s="58">
        <f t="shared" si="30"/>
        <v>0</v>
      </c>
      <c r="K108" s="58">
        <f t="shared" si="30"/>
        <v>0</v>
      </c>
      <c r="L108" s="58">
        <f t="shared" si="30"/>
        <v>0</v>
      </c>
      <c r="M108" s="58">
        <f t="shared" si="30"/>
        <v>0</v>
      </c>
      <c r="N108" s="58">
        <f t="shared" si="30"/>
        <v>0</v>
      </c>
      <c r="O108" s="58">
        <f t="shared" si="30"/>
        <v>0</v>
      </c>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row>
    <row r="109" spans="1:61" s="41" customFormat="1" x14ac:dyDescent="0.35">
      <c r="A109" s="111"/>
      <c r="B109" s="114"/>
      <c r="C109" s="114"/>
      <c r="D109" s="115"/>
      <c r="E109" s="58" t="str">
        <f t="shared" ref="E109:O109" si="31" xml:space="preserve"> E$65</f>
        <v>Import 2 - network plus water share (2022-23 FYA CPIH deflated)</v>
      </c>
      <c r="F109" s="58">
        <f t="shared" si="31"/>
        <v>0</v>
      </c>
      <c r="G109" s="58" t="str">
        <f t="shared" si="31"/>
        <v>£m</v>
      </c>
      <c r="H109" s="58">
        <f t="shared" si="31"/>
        <v>0</v>
      </c>
      <c r="I109" s="58">
        <f t="shared" si="31"/>
        <v>0</v>
      </c>
      <c r="J109" s="58">
        <f t="shared" si="31"/>
        <v>0</v>
      </c>
      <c r="K109" s="58">
        <f t="shared" si="31"/>
        <v>0</v>
      </c>
      <c r="L109" s="58">
        <f t="shared" si="31"/>
        <v>0</v>
      </c>
      <c r="M109" s="58">
        <f t="shared" si="31"/>
        <v>0</v>
      </c>
      <c r="N109" s="58">
        <f t="shared" si="31"/>
        <v>0</v>
      </c>
      <c r="O109" s="58">
        <f t="shared" si="31"/>
        <v>0</v>
      </c>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row>
    <row r="110" spans="1:61" s="41" customFormat="1" x14ac:dyDescent="0.35">
      <c r="A110" s="111"/>
      <c r="B110" s="114"/>
      <c r="C110" s="114"/>
      <c r="D110" s="115"/>
      <c r="E110" s="58" t="str">
        <f t="shared" ref="E110:O110" si="32" xml:space="preserve"> E$80</f>
        <v>Import 3 - network plus water share (2022-23 FYA CPIH deflated)</v>
      </c>
      <c r="F110" s="58">
        <f t="shared" si="32"/>
        <v>0</v>
      </c>
      <c r="G110" s="58" t="str">
        <f t="shared" si="32"/>
        <v>£m</v>
      </c>
      <c r="H110" s="58">
        <f t="shared" si="32"/>
        <v>0</v>
      </c>
      <c r="I110" s="58">
        <f t="shared" si="32"/>
        <v>0</v>
      </c>
      <c r="J110" s="58">
        <f t="shared" si="32"/>
        <v>0</v>
      </c>
      <c r="K110" s="58">
        <f t="shared" si="32"/>
        <v>0</v>
      </c>
      <c r="L110" s="58">
        <f t="shared" si="32"/>
        <v>0</v>
      </c>
      <c r="M110" s="58">
        <f t="shared" si="32"/>
        <v>0</v>
      </c>
      <c r="N110" s="58">
        <f t="shared" si="32"/>
        <v>0</v>
      </c>
      <c r="O110" s="58">
        <f t="shared" si="32"/>
        <v>0</v>
      </c>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row>
    <row r="111" spans="1:61" s="41" customFormat="1" x14ac:dyDescent="0.35">
      <c r="A111" s="139"/>
      <c r="B111" s="114"/>
      <c r="C111" s="114"/>
      <c r="D111" s="115"/>
      <c r="E111" s="58" t="s">
        <v>396</v>
      </c>
      <c r="F111" s="58"/>
      <c r="G111" s="58" t="s">
        <v>218</v>
      </c>
      <c r="H111" s="58">
        <f xml:space="preserve"> SUM( J111:O111 )</f>
        <v>0</v>
      </c>
      <c r="I111" s="58"/>
      <c r="J111" s="58">
        <f xml:space="preserve"> SUM( J108:J110 )</f>
        <v>0</v>
      </c>
      <c r="K111" s="58">
        <f t="shared" ref="K111:O111" si="33" xml:space="preserve"> SUM( K108:K110 )</f>
        <v>0</v>
      </c>
      <c r="L111" s="58">
        <f t="shared" si="33"/>
        <v>0</v>
      </c>
      <c r="M111" s="58">
        <f t="shared" si="33"/>
        <v>0</v>
      </c>
      <c r="N111" s="58">
        <f t="shared" si="33"/>
        <v>0</v>
      </c>
      <c r="O111" s="58">
        <f t="shared" si="33"/>
        <v>0</v>
      </c>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row>
    <row r="112" spans="1:61" s="41" customFormat="1" x14ac:dyDescent="0.35">
      <c r="A112" s="139"/>
      <c r="B112" s="114"/>
      <c r="C112" s="114"/>
      <c r="D112" s="115"/>
      <c r="E112" s="58"/>
      <c r="F112" s="58"/>
      <c r="G112" s="58"/>
      <c r="H112" s="58"/>
      <c r="I112" s="58"/>
      <c r="J112" s="58"/>
      <c r="K112" s="58"/>
      <c r="L112" s="58"/>
      <c r="M112" s="58"/>
      <c r="N112" s="58"/>
      <c r="O112" s="58"/>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row>
    <row r="113" spans="1:61" s="41" customFormat="1" x14ac:dyDescent="0.35">
      <c r="A113" s="139"/>
      <c r="B113" s="114"/>
      <c r="C113" s="114"/>
      <c r="D113" s="115"/>
      <c r="E113" s="58" t="str">
        <f t="shared" ref="E113:O113" si="34" xml:space="preserve"> E$111</f>
        <v>Total network plus water share (2022-23 FYA CPIH deflated)</v>
      </c>
      <c r="F113" s="58">
        <f t="shared" si="34"/>
        <v>0</v>
      </c>
      <c r="G113" s="58" t="str">
        <f t="shared" si="34"/>
        <v>£m</v>
      </c>
      <c r="H113" s="58">
        <f t="shared" si="34"/>
        <v>0</v>
      </c>
      <c r="I113" s="58">
        <f t="shared" si="34"/>
        <v>0</v>
      </c>
      <c r="J113" s="58">
        <f t="shared" si="34"/>
        <v>0</v>
      </c>
      <c r="K113" s="58">
        <f t="shared" si="34"/>
        <v>0</v>
      </c>
      <c r="L113" s="58">
        <f t="shared" si="34"/>
        <v>0</v>
      </c>
      <c r="M113" s="58">
        <f t="shared" si="34"/>
        <v>0</v>
      </c>
      <c r="N113" s="58">
        <f t="shared" si="34"/>
        <v>0</v>
      </c>
      <c r="O113" s="58">
        <f t="shared" si="34"/>
        <v>0</v>
      </c>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row>
    <row r="114" spans="1:61" s="41" customFormat="1" x14ac:dyDescent="0.35">
      <c r="A114" s="139"/>
      <c r="B114" s="114"/>
      <c r="C114" s="114"/>
      <c r="D114" s="115"/>
      <c r="E114" s="58" t="s">
        <v>397</v>
      </c>
      <c r="F114" s="58">
        <f>SUM(J113:O113)</f>
        <v>0</v>
      </c>
      <c r="G114" s="58" t="s">
        <v>218</v>
      </c>
      <c r="H114" s="58"/>
      <c r="I114" s="58"/>
      <c r="J114" s="58"/>
      <c r="K114" s="58"/>
      <c r="L114" s="58"/>
      <c r="M114" s="58"/>
      <c r="N114" s="58"/>
      <c r="O114" s="58"/>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row>
    <row r="115" spans="1:61" s="41" customFormat="1" x14ac:dyDescent="0.35">
      <c r="A115" s="139"/>
      <c r="B115" s="114"/>
      <c r="C115" s="114"/>
      <c r="D115" s="115"/>
      <c r="E115" s="58"/>
      <c r="F115" s="58"/>
      <c r="G115" s="58"/>
      <c r="H115" s="58"/>
      <c r="I115" s="58"/>
      <c r="J115" s="58"/>
      <c r="K115" s="58"/>
      <c r="L115" s="58"/>
      <c r="M115" s="58"/>
      <c r="N115" s="58"/>
      <c r="O115" s="58"/>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row>
    <row r="116" spans="1:61" s="41" customFormat="1" x14ac:dyDescent="0.35">
      <c r="A116" s="139"/>
      <c r="B116" s="114"/>
      <c r="C116" s="114"/>
      <c r="D116" s="115"/>
      <c r="E116" s="58" t="str">
        <f t="shared" ref="E116:O116" si="35" xml:space="preserve"> E$106</f>
        <v>Sum of total water resources share (2022-23 FYA CPIH deflated)</v>
      </c>
      <c r="F116" s="58">
        <f t="shared" si="35"/>
        <v>0</v>
      </c>
      <c r="G116" s="58" t="str">
        <f t="shared" si="35"/>
        <v>£m</v>
      </c>
      <c r="H116" s="58">
        <f t="shared" si="35"/>
        <v>0</v>
      </c>
      <c r="I116" s="58">
        <f t="shared" si="35"/>
        <v>0</v>
      </c>
      <c r="J116" s="58">
        <f t="shared" si="35"/>
        <v>0</v>
      </c>
      <c r="K116" s="58">
        <f t="shared" si="35"/>
        <v>0</v>
      </c>
      <c r="L116" s="58">
        <f t="shared" si="35"/>
        <v>0</v>
      </c>
      <c r="M116" s="58">
        <f t="shared" si="35"/>
        <v>0</v>
      </c>
      <c r="N116" s="58">
        <f t="shared" si="35"/>
        <v>0</v>
      </c>
      <c r="O116" s="58">
        <f t="shared" si="35"/>
        <v>0</v>
      </c>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row>
    <row r="117" spans="1:61" s="41" customFormat="1" x14ac:dyDescent="0.35">
      <c r="A117" s="139"/>
      <c r="B117" s="114"/>
      <c r="C117" s="114"/>
      <c r="D117" s="115"/>
      <c r="E117" s="58" t="str">
        <f t="shared" ref="E117:O117" si="36" xml:space="preserve"> E$114</f>
        <v>Sum of total network plus water share (2022-23 FYA CPIH deflated)</v>
      </c>
      <c r="F117" s="58">
        <f t="shared" si="36"/>
        <v>0</v>
      </c>
      <c r="G117" s="58" t="str">
        <f t="shared" si="36"/>
        <v>£m</v>
      </c>
      <c r="H117" s="58">
        <f t="shared" si="36"/>
        <v>0</v>
      </c>
      <c r="I117" s="58">
        <f t="shared" si="36"/>
        <v>0</v>
      </c>
      <c r="J117" s="58">
        <f t="shared" si="36"/>
        <v>0</v>
      </c>
      <c r="K117" s="58">
        <f t="shared" si="36"/>
        <v>0</v>
      </c>
      <c r="L117" s="58">
        <f t="shared" si="36"/>
        <v>0</v>
      </c>
      <c r="M117" s="58">
        <f t="shared" si="36"/>
        <v>0</v>
      </c>
      <c r="N117" s="58">
        <f t="shared" si="36"/>
        <v>0</v>
      </c>
      <c r="O117" s="58">
        <f t="shared" si="36"/>
        <v>0</v>
      </c>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row>
    <row r="118" spans="1:61" s="41" customFormat="1" x14ac:dyDescent="0.35">
      <c r="A118" s="139"/>
      <c r="B118" s="114"/>
      <c r="C118" s="114"/>
      <c r="D118" s="115"/>
      <c r="E118" s="58" t="s">
        <v>398</v>
      </c>
      <c r="F118" s="58">
        <f xml:space="preserve"> F116 + F117</f>
        <v>0</v>
      </c>
      <c r="G118" s="58" t="s">
        <v>218</v>
      </c>
      <c r="H118" s="58"/>
      <c r="I118" s="58"/>
      <c r="J118" s="58"/>
      <c r="K118" s="58"/>
      <c r="L118" s="58"/>
      <c r="M118" s="58"/>
      <c r="N118" s="58"/>
      <c r="O118" s="58"/>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row>
    <row r="119" spans="1:61" s="41" customFormat="1" x14ac:dyDescent="0.35">
      <c r="A119" s="111"/>
      <c r="B119" s="114"/>
      <c r="C119" s="114"/>
      <c r="D119" s="115"/>
      <c r="E119" s="58"/>
      <c r="F119" s="58"/>
      <c r="G119" s="58"/>
      <c r="H119" s="58"/>
      <c r="I119" s="58"/>
      <c r="J119" s="58"/>
      <c r="K119" s="58"/>
      <c r="L119" s="58"/>
      <c r="M119" s="58"/>
      <c r="N119" s="58"/>
      <c r="O119" s="58"/>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row>
    <row r="120" spans="1:61" s="41" customFormat="1" x14ac:dyDescent="0.35">
      <c r="A120" s="139"/>
      <c r="B120" s="114"/>
      <c r="C120" s="114"/>
      <c r="D120" s="115"/>
      <c r="E120" s="58" t="str">
        <f t="shared" ref="E120:O120" si="37" xml:space="preserve"> E$106</f>
        <v>Sum of total water resources share (2022-23 FYA CPIH deflated)</v>
      </c>
      <c r="F120" s="58">
        <f t="shared" si="37"/>
        <v>0</v>
      </c>
      <c r="G120" s="58" t="str">
        <f t="shared" si="37"/>
        <v>£m</v>
      </c>
      <c r="H120" s="58">
        <f t="shared" si="37"/>
        <v>0</v>
      </c>
      <c r="I120" s="58">
        <f t="shared" si="37"/>
        <v>0</v>
      </c>
      <c r="J120" s="58">
        <f t="shared" si="37"/>
        <v>0</v>
      </c>
      <c r="K120" s="58">
        <f t="shared" si="37"/>
        <v>0</v>
      </c>
      <c r="L120" s="58">
        <f t="shared" si="37"/>
        <v>0</v>
      </c>
      <c r="M120" s="58">
        <f t="shared" si="37"/>
        <v>0</v>
      </c>
      <c r="N120" s="58">
        <f t="shared" si="37"/>
        <v>0</v>
      </c>
      <c r="O120" s="58">
        <f t="shared" si="37"/>
        <v>0</v>
      </c>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row>
    <row r="121" spans="1:61" s="41" customFormat="1" x14ac:dyDescent="0.35">
      <c r="A121" s="111"/>
      <c r="B121" s="114"/>
      <c r="C121" s="114"/>
      <c r="D121" s="115"/>
      <c r="E121" s="58" t="str">
        <f t="shared" ref="E121:O121" si="38" xml:space="preserve"> E$118</f>
        <v>Total import costs (2022-23 FYA CPIH deflated)</v>
      </c>
      <c r="F121" s="58">
        <f t="shared" si="38"/>
        <v>0</v>
      </c>
      <c r="G121" s="58" t="str">
        <f t="shared" si="38"/>
        <v>£m</v>
      </c>
      <c r="H121" s="58">
        <f t="shared" si="38"/>
        <v>0</v>
      </c>
      <c r="I121" s="58">
        <f t="shared" si="38"/>
        <v>0</v>
      </c>
      <c r="J121" s="58">
        <f t="shared" si="38"/>
        <v>0</v>
      </c>
      <c r="K121" s="58">
        <f t="shared" si="38"/>
        <v>0</v>
      </c>
      <c r="L121" s="58">
        <f t="shared" si="38"/>
        <v>0</v>
      </c>
      <c r="M121" s="58">
        <f t="shared" si="38"/>
        <v>0</v>
      </c>
      <c r="N121" s="58">
        <f t="shared" si="38"/>
        <v>0</v>
      </c>
      <c r="O121" s="58">
        <f t="shared" si="38"/>
        <v>0</v>
      </c>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row>
    <row r="122" spans="1:61" s="143" customFormat="1" x14ac:dyDescent="0.35">
      <c r="A122" s="111"/>
      <c r="B122" s="140"/>
      <c r="C122" s="140"/>
      <c r="D122" s="141"/>
      <c r="E122" s="133" t="s">
        <v>399</v>
      </c>
      <c r="F122" s="142">
        <f xml:space="preserve"> IF(F121 = 0, 0, F120 / F121)</f>
        <v>0</v>
      </c>
      <c r="G122" s="133" t="s">
        <v>208</v>
      </c>
      <c r="H122" s="133"/>
      <c r="I122" s="133"/>
      <c r="J122" s="133"/>
      <c r="K122" s="133"/>
      <c r="L122" s="133"/>
      <c r="M122" s="133"/>
      <c r="N122" s="133"/>
      <c r="O122" s="133"/>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row>
    <row r="123" spans="1:61" s="143" customFormat="1" x14ac:dyDescent="0.35">
      <c r="A123" s="111"/>
      <c r="B123" s="140"/>
      <c r="C123" s="140"/>
      <c r="D123" s="141"/>
      <c r="E123" s="133"/>
      <c r="F123" s="144"/>
      <c r="G123" s="133"/>
      <c r="H123" s="133"/>
      <c r="I123" s="133"/>
      <c r="J123" s="133"/>
      <c r="K123" s="133"/>
      <c r="L123" s="133"/>
      <c r="M123" s="133"/>
      <c r="N123" s="133"/>
      <c r="O123" s="133"/>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row>
    <row r="124" spans="1:61" s="41" customFormat="1" x14ac:dyDescent="0.35">
      <c r="A124" s="139"/>
      <c r="B124" s="114"/>
      <c r="C124" s="114"/>
      <c r="D124" s="115"/>
      <c r="E124" s="58" t="str">
        <f t="shared" ref="E124:O124" si="39" xml:space="preserve"> E$114</f>
        <v>Sum of total network plus water share (2022-23 FYA CPIH deflated)</v>
      </c>
      <c r="F124" s="58">
        <f t="shared" si="39"/>
        <v>0</v>
      </c>
      <c r="G124" s="58" t="str">
        <f t="shared" si="39"/>
        <v>£m</v>
      </c>
      <c r="H124" s="58">
        <f t="shared" si="39"/>
        <v>0</v>
      </c>
      <c r="I124" s="58">
        <f t="shared" si="39"/>
        <v>0</v>
      </c>
      <c r="J124" s="58">
        <f t="shared" si="39"/>
        <v>0</v>
      </c>
      <c r="K124" s="58">
        <f t="shared" si="39"/>
        <v>0</v>
      </c>
      <c r="L124" s="58">
        <f t="shared" si="39"/>
        <v>0</v>
      </c>
      <c r="M124" s="58">
        <f t="shared" si="39"/>
        <v>0</v>
      </c>
      <c r="N124" s="58">
        <f t="shared" si="39"/>
        <v>0</v>
      </c>
      <c r="O124" s="58">
        <f t="shared" si="39"/>
        <v>0</v>
      </c>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row>
    <row r="125" spans="1:61" s="41" customFormat="1" x14ac:dyDescent="0.35">
      <c r="A125" s="111"/>
      <c r="B125" s="114"/>
      <c r="C125" s="114"/>
      <c r="D125" s="115"/>
      <c r="E125" s="58" t="str">
        <f t="shared" ref="E125:O125" si="40" xml:space="preserve"> E$118</f>
        <v>Total import costs (2022-23 FYA CPIH deflated)</v>
      </c>
      <c r="F125" s="58">
        <f t="shared" si="40"/>
        <v>0</v>
      </c>
      <c r="G125" s="58" t="str">
        <f t="shared" si="40"/>
        <v>£m</v>
      </c>
      <c r="H125" s="58">
        <f t="shared" si="40"/>
        <v>0</v>
      </c>
      <c r="I125" s="58">
        <f t="shared" si="40"/>
        <v>0</v>
      </c>
      <c r="J125" s="58">
        <f t="shared" si="40"/>
        <v>0</v>
      </c>
      <c r="K125" s="58">
        <f t="shared" si="40"/>
        <v>0</v>
      </c>
      <c r="L125" s="58">
        <f t="shared" si="40"/>
        <v>0</v>
      </c>
      <c r="M125" s="58">
        <f t="shared" si="40"/>
        <v>0</v>
      </c>
      <c r="N125" s="58">
        <f t="shared" si="40"/>
        <v>0</v>
      </c>
      <c r="O125" s="58">
        <f t="shared" si="40"/>
        <v>0</v>
      </c>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row>
    <row r="126" spans="1:61" s="143" customFormat="1" x14ac:dyDescent="0.35">
      <c r="A126" s="111"/>
      <c r="B126" s="140"/>
      <c r="C126" s="140"/>
      <c r="D126" s="141"/>
      <c r="E126" s="133" t="s">
        <v>400</v>
      </c>
      <c r="F126" s="142">
        <f xml:space="preserve"> IF(F125 = 0, 0, F124 / F125)</f>
        <v>0</v>
      </c>
      <c r="G126" s="133" t="s">
        <v>208</v>
      </c>
      <c r="H126" s="133"/>
      <c r="I126" s="133"/>
      <c r="J126" s="133"/>
      <c r="K126" s="133"/>
      <c r="L126" s="133"/>
      <c r="M126" s="133"/>
      <c r="N126" s="133"/>
      <c r="O126" s="133"/>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row>
    <row r="127" spans="1:61" s="41" customFormat="1" x14ac:dyDescent="0.35">
      <c r="A127" s="111"/>
      <c r="B127" s="114"/>
      <c r="C127" s="114"/>
      <c r="D127" s="115"/>
      <c r="E127" s="58"/>
      <c r="F127" s="131"/>
      <c r="G127" s="58"/>
      <c r="H127" s="58"/>
      <c r="I127" s="58"/>
      <c r="J127" s="58"/>
      <c r="K127" s="58"/>
      <c r="L127" s="58"/>
      <c r="M127" s="58"/>
      <c r="N127" s="58"/>
      <c r="O127" s="58"/>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row>
    <row r="128" spans="1:61" s="41" customFormat="1" x14ac:dyDescent="0.35">
      <c r="A128" s="58"/>
      <c r="B128" s="111" t="s">
        <v>327</v>
      </c>
      <c r="C128" s="114"/>
      <c r="D128" s="115"/>
      <c r="E128" s="58"/>
      <c r="F128" s="58"/>
      <c r="G128" s="58"/>
      <c r="H128" s="58"/>
      <c r="I128" s="58"/>
      <c r="J128" s="58"/>
      <c r="K128" s="58"/>
      <c r="L128" s="58"/>
      <c r="M128" s="58"/>
      <c r="N128" s="58"/>
      <c r="O128" s="58"/>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row>
    <row r="129" spans="1:62" s="41" customFormat="1" x14ac:dyDescent="0.35">
      <c r="A129" s="111"/>
      <c r="B129" s="114"/>
      <c r="C129" s="114"/>
      <c r="D129" s="115"/>
      <c r="E129" s="58"/>
      <c r="F129" s="58"/>
      <c r="G129" s="58"/>
      <c r="H129" s="58"/>
      <c r="I129" s="58"/>
      <c r="J129" s="58"/>
      <c r="K129" s="58"/>
      <c r="L129" s="58"/>
      <c r="M129" s="58"/>
      <c r="N129" s="58"/>
      <c r="O129" s="58"/>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row>
    <row r="130" spans="1:62" s="463" customFormat="1" x14ac:dyDescent="0.35">
      <c r="A130" s="460"/>
      <c r="B130" s="453"/>
      <c r="C130" s="453"/>
      <c r="D130" s="461"/>
      <c r="E130" s="399" t="str">
        <f xml:space="preserve"> Inputs!E$11</f>
        <v>Discount rate</v>
      </c>
      <c r="F130" s="405">
        <f xml:space="preserve"> Inputs!F$11</f>
        <v>0</v>
      </c>
      <c r="G130" s="399" t="str">
        <f xml:space="preserve"> Inputs!G$11</f>
        <v>%</v>
      </c>
      <c r="H130" s="399"/>
      <c r="I130" s="399"/>
      <c r="J130" s="399"/>
      <c r="K130" s="399"/>
      <c r="L130" s="399"/>
      <c r="M130" s="399"/>
      <c r="N130" s="399"/>
      <c r="O130" s="399"/>
      <c r="P130" s="400"/>
      <c r="Q130" s="400"/>
      <c r="R130" s="400"/>
      <c r="S130" s="400"/>
      <c r="T130" s="400"/>
      <c r="U130" s="400"/>
      <c r="V130" s="400"/>
      <c r="W130" s="400"/>
      <c r="X130" s="400"/>
      <c r="Y130" s="400"/>
      <c r="Z130" s="400"/>
      <c r="AA130" s="400"/>
      <c r="AB130" s="400"/>
      <c r="AC130" s="400"/>
      <c r="AD130" s="400"/>
      <c r="AE130" s="400"/>
      <c r="AF130" s="400"/>
      <c r="AG130" s="400"/>
      <c r="AH130" s="400"/>
      <c r="AI130" s="400"/>
      <c r="AJ130" s="400"/>
      <c r="AK130" s="400"/>
      <c r="AL130" s="400"/>
      <c r="AM130" s="400"/>
      <c r="AN130" s="400"/>
      <c r="AO130" s="400"/>
      <c r="AP130" s="400"/>
      <c r="AQ130" s="400"/>
      <c r="AR130" s="400"/>
      <c r="AS130" s="400"/>
      <c r="AT130" s="400"/>
      <c r="AU130" s="400"/>
      <c r="AV130" s="400"/>
      <c r="AW130" s="400"/>
      <c r="AX130" s="400"/>
      <c r="AY130" s="400"/>
      <c r="AZ130" s="400"/>
      <c r="BA130" s="400"/>
      <c r="BB130" s="400"/>
      <c r="BC130" s="400"/>
      <c r="BD130" s="400"/>
      <c r="BE130" s="400"/>
      <c r="BF130" s="400"/>
      <c r="BG130" s="400"/>
      <c r="BH130" s="400"/>
      <c r="BI130" s="400"/>
    </row>
    <row r="131" spans="1:62" s="463" customFormat="1" x14ac:dyDescent="0.35">
      <c r="A131" s="460"/>
      <c r="B131" s="453"/>
      <c r="C131" s="453"/>
      <c r="D131" s="461"/>
      <c r="E131" s="399" t="str">
        <f xml:space="preserve"> Time!E$55</f>
        <v>Forecast Period Flag</v>
      </c>
      <c r="F131" s="463">
        <f xml:space="preserve"> Time!F$55</f>
        <v>0</v>
      </c>
      <c r="G131" s="463" t="str">
        <f xml:space="preserve"> Time!G$55</f>
        <v>flag</v>
      </c>
      <c r="H131" s="463">
        <f xml:space="preserve"> Time!H$55</f>
        <v>5</v>
      </c>
      <c r="I131" s="463">
        <f xml:space="preserve"> Time!I$55</f>
        <v>0</v>
      </c>
      <c r="J131" s="466">
        <f xml:space="preserve"> Time!J$55</f>
        <v>0</v>
      </c>
      <c r="K131" s="466">
        <f xml:space="preserve"> Time!K$55</f>
        <v>1</v>
      </c>
      <c r="L131" s="466">
        <f xml:space="preserve"> Time!L$55</f>
        <v>1</v>
      </c>
      <c r="M131" s="466">
        <f xml:space="preserve"> Time!M$55</f>
        <v>1</v>
      </c>
      <c r="N131" s="466">
        <f xml:space="preserve"> Time!N$55</f>
        <v>1</v>
      </c>
      <c r="O131" s="466">
        <f xml:space="preserve"> Time!O$55</f>
        <v>1</v>
      </c>
      <c r="P131" s="400">
        <f xml:space="preserve"> 'Export incentive'!P$15</f>
        <v>0</v>
      </c>
      <c r="Q131" s="400">
        <f xml:space="preserve"> 'Export incentive'!Q$15</f>
        <v>0</v>
      </c>
      <c r="R131" s="400">
        <f xml:space="preserve"> 'Export incentive'!R$15</f>
        <v>0</v>
      </c>
      <c r="S131" s="400">
        <f xml:space="preserve"> 'Export incentive'!S$15</f>
        <v>0</v>
      </c>
      <c r="T131" s="463">
        <f xml:space="preserve"> 'Export incentive'!T$15</f>
        <v>0</v>
      </c>
      <c r="U131" s="463">
        <f xml:space="preserve"> 'Export incentive'!U$15</f>
        <v>0</v>
      </c>
      <c r="V131" s="463">
        <f xml:space="preserve"> 'Export incentive'!V$15</f>
        <v>0</v>
      </c>
      <c r="W131" s="463">
        <f xml:space="preserve"> 'Export incentive'!W$15</f>
        <v>0</v>
      </c>
      <c r="X131" s="463">
        <f xml:space="preserve"> 'Export incentive'!X$15</f>
        <v>0</v>
      </c>
      <c r="Y131" s="463">
        <f xml:space="preserve"> 'Export incentive'!Y$15</f>
        <v>0</v>
      </c>
      <c r="Z131" s="463">
        <f xml:space="preserve"> 'Export incentive'!Z$15</f>
        <v>0</v>
      </c>
      <c r="AA131" s="463">
        <f xml:space="preserve"> 'Export incentive'!AA$15</f>
        <v>0</v>
      </c>
      <c r="AB131" s="400">
        <f xml:space="preserve"> 'Export incentive'!AB$15</f>
        <v>0</v>
      </c>
      <c r="AC131" s="400">
        <f xml:space="preserve"> 'Export incentive'!AC$15</f>
        <v>0</v>
      </c>
      <c r="AD131" s="463">
        <f xml:space="preserve"> 'Export incentive'!AD$15</f>
        <v>0</v>
      </c>
      <c r="AE131" s="463">
        <f xml:space="preserve"> 'Export incentive'!AE$15</f>
        <v>0</v>
      </c>
      <c r="AF131" s="400">
        <f xml:space="preserve"> 'Export incentive'!AF$15</f>
        <v>0</v>
      </c>
      <c r="AG131" s="400">
        <f xml:space="preserve"> 'Export incentive'!AG$15</f>
        <v>0</v>
      </c>
      <c r="AH131" s="463">
        <f xml:space="preserve"> 'Export incentive'!AH$15</f>
        <v>0</v>
      </c>
      <c r="AI131" s="463">
        <f xml:space="preserve"> 'Export incentive'!AI$15</f>
        <v>0</v>
      </c>
      <c r="AJ131" s="400">
        <f xml:space="preserve"> 'Export incentive'!AJ$15</f>
        <v>0</v>
      </c>
      <c r="AK131" s="400">
        <f xml:space="preserve"> 'Export incentive'!AK$15</f>
        <v>0</v>
      </c>
      <c r="AL131" s="463">
        <f xml:space="preserve"> 'Export incentive'!AL$15</f>
        <v>0</v>
      </c>
      <c r="AM131" s="463">
        <f xml:space="preserve"> 'Export incentive'!AM$15</f>
        <v>0</v>
      </c>
      <c r="AN131" s="400">
        <f xml:space="preserve"> 'Export incentive'!AN$15</f>
        <v>0</v>
      </c>
      <c r="AO131" s="400">
        <f xml:space="preserve"> 'Export incentive'!AO$15</f>
        <v>0</v>
      </c>
      <c r="AP131" s="463">
        <f xml:space="preserve"> 'Export incentive'!AP$15</f>
        <v>0</v>
      </c>
      <c r="AQ131" s="463">
        <f xml:space="preserve"> 'Export incentive'!AQ$15</f>
        <v>0</v>
      </c>
      <c r="AR131" s="400">
        <f xml:space="preserve"> 'Export incentive'!AR$15</f>
        <v>0</v>
      </c>
      <c r="AS131" s="463">
        <f xml:space="preserve"> 'Export incentive'!AS$15</f>
        <v>0</v>
      </c>
      <c r="AT131" s="463">
        <f xml:space="preserve"> 'Export incentive'!AT$15</f>
        <v>0</v>
      </c>
      <c r="AU131" s="400">
        <f xml:space="preserve"> 'Export incentive'!AU$15</f>
        <v>0</v>
      </c>
      <c r="AV131" s="463">
        <f xml:space="preserve"> 'Export incentive'!AV$15</f>
        <v>0</v>
      </c>
      <c r="AW131" s="463">
        <f xml:space="preserve"> 'Export incentive'!AW$15</f>
        <v>0</v>
      </c>
      <c r="AX131" s="400">
        <f xml:space="preserve"> 'Export incentive'!AX$15</f>
        <v>0</v>
      </c>
      <c r="AY131" s="463">
        <f xml:space="preserve"> 'Export incentive'!AY$15</f>
        <v>0</v>
      </c>
      <c r="AZ131" s="463">
        <f xml:space="preserve"> 'Export incentive'!AZ$15</f>
        <v>0</v>
      </c>
      <c r="BA131" s="400">
        <f xml:space="preserve"> 'Export incentive'!BA$15</f>
        <v>0</v>
      </c>
      <c r="BB131" s="463">
        <f xml:space="preserve"> 'Export incentive'!BB$15</f>
        <v>0</v>
      </c>
      <c r="BC131" s="463">
        <f xml:space="preserve"> 'Export incentive'!BC$15</f>
        <v>0</v>
      </c>
      <c r="BD131" s="400">
        <f xml:space="preserve"> 'Export incentive'!BD$15</f>
        <v>0</v>
      </c>
      <c r="BE131" s="463">
        <f xml:space="preserve"> 'Export incentive'!BE$15</f>
        <v>0</v>
      </c>
      <c r="BF131" s="463">
        <f xml:space="preserve"> 'Export incentive'!BF$15</f>
        <v>0</v>
      </c>
      <c r="BG131" s="400">
        <f xml:space="preserve"> 'Export incentive'!BG$15</f>
        <v>0</v>
      </c>
      <c r="BH131" s="463">
        <f xml:space="preserve"> 'Export incentive'!BH$15</f>
        <v>0</v>
      </c>
      <c r="BI131" s="463">
        <f xml:space="preserve"> 'Export incentive'!BI$15</f>
        <v>0</v>
      </c>
    </row>
    <row r="132" spans="1:62" s="400" customFormat="1" x14ac:dyDescent="0.35">
      <c r="A132" s="409"/>
      <c r="B132" s="410"/>
      <c r="C132" s="410"/>
      <c r="D132" s="411"/>
      <c r="E132" s="406" t="str">
        <f xml:space="preserve"> Inputs!E$15</f>
        <v>Years for time value of money calculation</v>
      </c>
      <c r="F132" s="412">
        <f xml:space="preserve"> Inputs!F$15</f>
        <v>0</v>
      </c>
      <c r="G132" s="412" t="str">
        <f xml:space="preserve"> Inputs!G$15</f>
        <v>Number</v>
      </c>
      <c r="H132" s="412">
        <f xml:space="preserve"> Inputs!H$15</f>
        <v>0</v>
      </c>
      <c r="I132" s="412">
        <f xml:space="preserve"> Inputs!I$15</f>
        <v>0</v>
      </c>
      <c r="J132" s="413">
        <f xml:space="preserve"> Inputs!J$15</f>
        <v>0</v>
      </c>
      <c r="K132" s="413">
        <f xml:space="preserve"> Inputs!K$15</f>
        <v>4.5</v>
      </c>
      <c r="L132" s="413">
        <f xml:space="preserve"> Inputs!L$15</f>
        <v>3.5</v>
      </c>
      <c r="M132" s="413">
        <f xml:space="preserve"> Inputs!M$15</f>
        <v>2.5</v>
      </c>
      <c r="N132" s="413">
        <f xml:space="preserve"> Inputs!N$15</f>
        <v>1.5</v>
      </c>
      <c r="O132" s="413">
        <f xml:space="preserve"> Inputs!O$15</f>
        <v>0.5</v>
      </c>
      <c r="P132" s="412"/>
      <c r="Q132" s="412"/>
      <c r="R132" s="412"/>
      <c r="S132" s="412"/>
      <c r="T132" s="412"/>
      <c r="U132" s="412"/>
      <c r="V132" s="412"/>
      <c r="W132" s="412"/>
      <c r="X132" s="412"/>
      <c r="Y132" s="412"/>
      <c r="Z132" s="412"/>
      <c r="AA132" s="412"/>
      <c r="AB132" s="412"/>
      <c r="AC132" s="412"/>
      <c r="AD132" s="412"/>
      <c r="AE132" s="412"/>
      <c r="AF132" s="412"/>
      <c r="AG132" s="412"/>
      <c r="AH132" s="412"/>
      <c r="AI132" s="412"/>
      <c r="AJ132" s="412"/>
      <c r="AK132" s="412"/>
      <c r="AL132" s="412"/>
      <c r="AM132" s="412"/>
      <c r="AN132" s="412"/>
      <c r="AO132" s="412"/>
      <c r="AP132" s="412"/>
      <c r="AQ132" s="412"/>
      <c r="AR132" s="412"/>
      <c r="AS132" s="412"/>
      <c r="AT132" s="412"/>
      <c r="AU132" s="412"/>
      <c r="AV132" s="412"/>
      <c r="AW132" s="412"/>
      <c r="AX132" s="412"/>
      <c r="AY132" s="412"/>
      <c r="AZ132" s="412"/>
      <c r="BA132" s="412"/>
      <c r="BB132" s="412"/>
      <c r="BC132" s="412"/>
      <c r="BD132" s="412"/>
      <c r="BE132" s="412"/>
      <c r="BF132" s="412"/>
      <c r="BG132" s="412"/>
      <c r="BH132" s="412"/>
      <c r="BI132" s="412"/>
      <c r="BJ132" s="408"/>
    </row>
    <row r="133" spans="1:62" s="41" customFormat="1" x14ac:dyDescent="0.35">
      <c r="A133" s="111"/>
      <c r="B133" s="114"/>
      <c r="C133" s="114"/>
      <c r="D133" s="115"/>
      <c r="E133" s="58" t="s">
        <v>401</v>
      </c>
      <c r="F133" s="58"/>
      <c r="G133" s="58" t="s">
        <v>314</v>
      </c>
      <c r="H133" s="58"/>
      <c r="I133" s="58"/>
      <c r="J133" s="59">
        <f xml:space="preserve"> J131 * ( 1 + $F130 ) ^ J132</f>
        <v>0</v>
      </c>
      <c r="K133" s="59">
        <f t="shared" ref="K133:O133" si="41" xml:space="preserve"> K131 * ( 1 + $F130 ) ^ K132</f>
        <v>1</v>
      </c>
      <c r="L133" s="59">
        <f t="shared" si="41"/>
        <v>1</v>
      </c>
      <c r="M133" s="59">
        <f t="shared" si="41"/>
        <v>1</v>
      </c>
      <c r="N133" s="59">
        <f t="shared" si="41"/>
        <v>1</v>
      </c>
      <c r="O133" s="59">
        <f t="shared" si="41"/>
        <v>1</v>
      </c>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row>
    <row r="134" spans="1:62" s="41" customFormat="1" x14ac:dyDescent="0.35">
      <c r="A134" s="111"/>
      <c r="B134" s="114"/>
      <c r="C134" s="114"/>
      <c r="D134" s="115"/>
      <c r="E134" s="58"/>
      <c r="F134" s="58"/>
      <c r="G134" s="58"/>
      <c r="H134" s="58"/>
      <c r="I134" s="58"/>
      <c r="J134" s="59"/>
      <c r="K134" s="59"/>
      <c r="L134" s="59"/>
      <c r="M134" s="59"/>
      <c r="N134" s="59"/>
      <c r="O134" s="59"/>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row>
    <row r="135" spans="1:62" s="41" customFormat="1" x14ac:dyDescent="0.35">
      <c r="A135" s="111"/>
      <c r="B135" s="114"/>
      <c r="C135" s="114"/>
      <c r="D135" s="115"/>
      <c r="E135" s="58" t="str">
        <f t="shared" ref="E135:O135" si="42" xml:space="preserve"> E$133</f>
        <v>Time value of money factor</v>
      </c>
      <c r="F135" s="58">
        <f t="shared" si="42"/>
        <v>0</v>
      </c>
      <c r="G135" s="58" t="str">
        <f t="shared" si="42"/>
        <v>Factor</v>
      </c>
      <c r="H135" s="58">
        <f t="shared" si="42"/>
        <v>0</v>
      </c>
      <c r="I135" s="58">
        <f t="shared" si="42"/>
        <v>0</v>
      </c>
      <c r="J135" s="58">
        <f t="shared" si="42"/>
        <v>0</v>
      </c>
      <c r="K135" s="58">
        <f t="shared" si="42"/>
        <v>1</v>
      </c>
      <c r="L135" s="58">
        <f t="shared" si="42"/>
        <v>1</v>
      </c>
      <c r="M135" s="58">
        <f t="shared" si="42"/>
        <v>1</v>
      </c>
      <c r="N135" s="58">
        <f t="shared" si="42"/>
        <v>1</v>
      </c>
      <c r="O135" s="58">
        <f t="shared" si="42"/>
        <v>1</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row>
    <row r="136" spans="1:62" s="41" customFormat="1" x14ac:dyDescent="0.35">
      <c r="A136" s="111"/>
      <c r="B136" s="114"/>
      <c r="C136" s="114"/>
      <c r="D136" s="115"/>
      <c r="E136" s="58" t="str">
        <f t="shared" ref="E136:O136" si="43" xml:space="preserve"> E$96</f>
        <v>Import incentive payment after application of the cap (2022-23 FYA CPIH deflated)</v>
      </c>
      <c r="F136" s="58">
        <f t="shared" si="43"/>
        <v>0</v>
      </c>
      <c r="G136" s="58" t="str">
        <f t="shared" si="43"/>
        <v>£m</v>
      </c>
      <c r="H136" s="58">
        <f t="shared" si="43"/>
        <v>0</v>
      </c>
      <c r="I136" s="58">
        <f t="shared" si="43"/>
        <v>0</v>
      </c>
      <c r="J136" s="58">
        <f t="shared" si="43"/>
        <v>0</v>
      </c>
      <c r="K136" s="58">
        <f t="shared" si="43"/>
        <v>0</v>
      </c>
      <c r="L136" s="58">
        <f t="shared" si="43"/>
        <v>0</v>
      </c>
      <c r="M136" s="58">
        <f t="shared" si="43"/>
        <v>0</v>
      </c>
      <c r="N136" s="58">
        <f t="shared" si="43"/>
        <v>0</v>
      </c>
      <c r="O136" s="58">
        <f t="shared" si="43"/>
        <v>0</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row>
    <row r="137" spans="1:62" s="41" customFormat="1" x14ac:dyDescent="0.35">
      <c r="A137" s="139"/>
      <c r="B137" s="114"/>
      <c r="C137" s="114"/>
      <c r="D137" s="115"/>
      <c r="E137" s="58" t="s">
        <v>402</v>
      </c>
      <c r="F137" s="58"/>
      <c r="G137" s="58" t="s">
        <v>218</v>
      </c>
      <c r="H137" s="58">
        <f xml:space="preserve"> SUM( J137:O137 )</f>
        <v>0</v>
      </c>
      <c r="I137" s="58"/>
      <c r="J137" s="59">
        <f xml:space="preserve"> J135 * J136</f>
        <v>0</v>
      </c>
      <c r="K137" s="59">
        <f t="shared" ref="K137:O137" si="44" xml:space="preserve"> K135 * K136</f>
        <v>0</v>
      </c>
      <c r="L137" s="59">
        <f t="shared" si="44"/>
        <v>0</v>
      </c>
      <c r="M137" s="59">
        <f t="shared" si="44"/>
        <v>0</v>
      </c>
      <c r="N137" s="59">
        <f t="shared" si="44"/>
        <v>0</v>
      </c>
      <c r="O137" s="59">
        <f t="shared" si="44"/>
        <v>0</v>
      </c>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row>
    <row r="138" spans="1:62" s="41" customFormat="1" x14ac:dyDescent="0.35">
      <c r="A138" s="139"/>
      <c r="B138" s="114"/>
      <c r="C138" s="114"/>
      <c r="D138" s="115"/>
      <c r="E138" s="58"/>
      <c r="F138" s="58"/>
      <c r="G138" s="58"/>
      <c r="H138" s="58"/>
      <c r="I138" s="58"/>
      <c r="J138" s="59"/>
      <c r="K138" s="59"/>
      <c r="L138" s="59"/>
      <c r="M138" s="59"/>
      <c r="N138" s="59"/>
      <c r="O138" s="59"/>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row>
    <row r="139" spans="1:62" s="41" customFormat="1" x14ac:dyDescent="0.35">
      <c r="A139" s="139"/>
      <c r="B139" s="114"/>
      <c r="C139" s="114"/>
      <c r="D139" s="115"/>
      <c r="E139" s="59" t="str">
        <f>E$137</f>
        <v>Import incentive payment incl. financing adjustment (2022-23 FYA CPIH deflated)</v>
      </c>
      <c r="F139" s="59">
        <f>F$137</f>
        <v>0</v>
      </c>
      <c r="G139" s="59" t="str">
        <f t="shared" ref="G139:O139" si="45" xml:space="preserve"> G$137</f>
        <v>£m</v>
      </c>
      <c r="H139" s="59">
        <f t="shared" si="45"/>
        <v>0</v>
      </c>
      <c r="I139" s="59">
        <f t="shared" si="45"/>
        <v>0</v>
      </c>
      <c r="J139" s="59">
        <f t="shared" si="45"/>
        <v>0</v>
      </c>
      <c r="K139" s="59">
        <f t="shared" si="45"/>
        <v>0</v>
      </c>
      <c r="L139" s="59">
        <f t="shared" si="45"/>
        <v>0</v>
      </c>
      <c r="M139" s="59">
        <f t="shared" si="45"/>
        <v>0</v>
      </c>
      <c r="N139" s="59">
        <f t="shared" si="45"/>
        <v>0</v>
      </c>
      <c r="O139" s="59">
        <f t="shared" si="45"/>
        <v>0</v>
      </c>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row>
    <row r="140" spans="1:62" s="41" customFormat="1" x14ac:dyDescent="0.35">
      <c r="A140" s="139"/>
      <c r="B140" s="114"/>
      <c r="C140" s="114"/>
      <c r="D140" s="115"/>
      <c r="E140" s="58" t="s">
        <v>403</v>
      </c>
      <c r="F140" s="58">
        <f>SUM(J139:O139)</f>
        <v>0</v>
      </c>
      <c r="G140" s="58" t="s">
        <v>218</v>
      </c>
      <c r="H140" s="58"/>
      <c r="I140" s="58"/>
      <c r="J140" s="59"/>
      <c r="K140" s="59"/>
      <c r="L140" s="59"/>
      <c r="M140" s="59"/>
      <c r="N140" s="59"/>
      <c r="O140" s="59"/>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row>
    <row r="141" spans="1:62" s="41" customFormat="1" x14ac:dyDescent="0.35">
      <c r="A141" s="139"/>
      <c r="B141" s="114"/>
      <c r="C141" s="114"/>
      <c r="D141" s="115"/>
      <c r="E141" s="58"/>
      <c r="F141" s="58"/>
      <c r="G141" s="58"/>
      <c r="H141" s="58"/>
      <c r="I141" s="58"/>
      <c r="J141" s="59"/>
      <c r="K141" s="59"/>
      <c r="L141" s="59"/>
      <c r="M141" s="59"/>
      <c r="N141" s="59"/>
      <c r="O141" s="59"/>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row>
    <row r="142" spans="1:62" s="41" customFormat="1" x14ac:dyDescent="0.35">
      <c r="A142" s="58"/>
      <c r="B142" s="111" t="s">
        <v>179</v>
      </c>
      <c r="C142" s="114"/>
      <c r="D142" s="115"/>
      <c r="E142" s="58"/>
      <c r="F142" s="58"/>
      <c r="G142" s="58"/>
      <c r="H142" s="58"/>
      <c r="I142" s="58"/>
      <c r="J142" s="58"/>
      <c r="K142" s="58"/>
      <c r="L142" s="58"/>
      <c r="M142" s="58"/>
      <c r="N142" s="58"/>
      <c r="O142" s="58"/>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row>
    <row r="143" spans="1:62" s="41" customFormat="1" x14ac:dyDescent="0.35">
      <c r="A143" s="111"/>
      <c r="B143" s="114"/>
      <c r="C143" s="114"/>
      <c r="D143" s="115"/>
      <c r="E143" s="58"/>
      <c r="F143" s="58"/>
      <c r="G143" s="58"/>
      <c r="H143" s="58"/>
      <c r="I143" s="58"/>
      <c r="J143" s="58"/>
      <c r="K143" s="58"/>
      <c r="L143" s="58"/>
      <c r="M143" s="58"/>
      <c r="N143" s="58"/>
      <c r="O143" s="58"/>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row>
    <row r="144" spans="1:62" x14ac:dyDescent="0.35">
      <c r="A144" s="120"/>
      <c r="B144" s="114"/>
      <c r="C144" s="114"/>
      <c r="D144" s="118"/>
      <c r="E144" s="60" t="str">
        <f t="shared" ref="E144:O144" si="46" xml:space="preserve"> E$140</f>
        <v>Total import incentive payment incl. financing adjustment (2022-23 FYA CPIH deflated)</v>
      </c>
      <c r="F144" s="60">
        <f t="shared" si="46"/>
        <v>0</v>
      </c>
      <c r="G144" s="60" t="str">
        <f t="shared" si="46"/>
        <v>£m</v>
      </c>
      <c r="H144" s="60">
        <f t="shared" si="46"/>
        <v>0</v>
      </c>
      <c r="I144" s="60">
        <f t="shared" si="46"/>
        <v>0</v>
      </c>
      <c r="J144" s="60">
        <f t="shared" si="46"/>
        <v>0</v>
      </c>
      <c r="K144" s="60">
        <f t="shared" si="46"/>
        <v>0</v>
      </c>
      <c r="L144" s="60">
        <f t="shared" si="46"/>
        <v>0</v>
      </c>
      <c r="M144" s="60">
        <f t="shared" si="46"/>
        <v>0</v>
      </c>
      <c r="N144" s="60">
        <f t="shared" si="46"/>
        <v>0</v>
      </c>
      <c r="O144" s="60">
        <f t="shared" si="46"/>
        <v>0</v>
      </c>
    </row>
    <row r="145" spans="1:61" x14ac:dyDescent="0.35">
      <c r="A145" s="120"/>
      <c r="B145" s="114"/>
      <c r="C145" s="114"/>
      <c r="D145" s="118"/>
      <c r="E145" s="60" t="str">
        <f t="shared" ref="E145:O145" si="47" xml:space="preserve"> E$122</f>
        <v>Overall proportion for water resources</v>
      </c>
      <c r="F145" s="130">
        <f t="shared" si="47"/>
        <v>0</v>
      </c>
      <c r="G145" s="60" t="str">
        <f t="shared" si="47"/>
        <v>%</v>
      </c>
      <c r="H145" s="60">
        <f t="shared" si="47"/>
        <v>0</v>
      </c>
      <c r="I145" s="60">
        <f t="shared" si="47"/>
        <v>0</v>
      </c>
      <c r="J145" s="60">
        <f t="shared" si="47"/>
        <v>0</v>
      </c>
      <c r="K145" s="60">
        <f t="shared" si="47"/>
        <v>0</v>
      </c>
      <c r="L145" s="60">
        <f t="shared" si="47"/>
        <v>0</v>
      </c>
      <c r="M145" s="60">
        <f t="shared" si="47"/>
        <v>0</v>
      </c>
      <c r="N145" s="60">
        <f t="shared" si="47"/>
        <v>0</v>
      </c>
      <c r="O145" s="60">
        <f t="shared" si="47"/>
        <v>0</v>
      </c>
    </row>
    <row r="146" spans="1:61" s="436" customFormat="1" x14ac:dyDescent="0.35">
      <c r="A146" s="444"/>
      <c r="B146" s="445"/>
      <c r="C146" s="445"/>
      <c r="D146" s="446"/>
      <c r="E146" s="447" t="s">
        <v>404</v>
      </c>
      <c r="F146" s="447">
        <f xml:space="preserve"> F$144 * F145</f>
        <v>0</v>
      </c>
      <c r="G146" s="447" t="s">
        <v>218</v>
      </c>
      <c r="H146" s="447"/>
      <c r="I146" s="447"/>
      <c r="J146" s="447"/>
      <c r="K146" s="447"/>
      <c r="L146" s="447"/>
      <c r="M146" s="447"/>
      <c r="N146" s="447"/>
      <c r="O146" s="447"/>
    </row>
    <row r="147" spans="1:61" x14ac:dyDescent="0.35">
      <c r="A147" s="117"/>
      <c r="B147" s="114"/>
      <c r="C147" s="114"/>
      <c r="D147" s="118"/>
      <c r="E147" s="145"/>
      <c r="F147" s="145"/>
      <c r="G147" s="145"/>
      <c r="H147" s="60"/>
      <c r="I147" s="60"/>
      <c r="J147" s="60"/>
      <c r="K147" s="60"/>
      <c r="L147" s="60"/>
      <c r="M147" s="60"/>
      <c r="N147" s="60"/>
      <c r="O147" s="60"/>
    </row>
    <row r="148" spans="1:61" x14ac:dyDescent="0.35">
      <c r="A148" s="120"/>
      <c r="B148" s="114"/>
      <c r="C148" s="114"/>
      <c r="D148" s="118"/>
      <c r="E148" s="60" t="str">
        <f t="shared" ref="E148:O148" si="48" xml:space="preserve"> E$140</f>
        <v>Total import incentive payment incl. financing adjustment (2022-23 FYA CPIH deflated)</v>
      </c>
      <c r="F148" s="60">
        <f t="shared" si="48"/>
        <v>0</v>
      </c>
      <c r="G148" s="60" t="str">
        <f t="shared" si="48"/>
        <v>£m</v>
      </c>
      <c r="H148" s="60">
        <f t="shared" si="48"/>
        <v>0</v>
      </c>
      <c r="I148" s="60">
        <f t="shared" si="48"/>
        <v>0</v>
      </c>
      <c r="J148" s="60">
        <f t="shared" si="48"/>
        <v>0</v>
      </c>
      <c r="K148" s="60">
        <f t="shared" si="48"/>
        <v>0</v>
      </c>
      <c r="L148" s="60">
        <f t="shared" si="48"/>
        <v>0</v>
      </c>
      <c r="M148" s="60">
        <f t="shared" si="48"/>
        <v>0</v>
      </c>
      <c r="N148" s="60">
        <f t="shared" si="48"/>
        <v>0</v>
      </c>
      <c r="O148" s="60">
        <f t="shared" si="48"/>
        <v>0</v>
      </c>
    </row>
    <row r="149" spans="1:61" x14ac:dyDescent="0.35">
      <c r="A149" s="120"/>
      <c r="B149" s="114"/>
      <c r="C149" s="114"/>
      <c r="D149" s="118"/>
      <c r="E149" s="60" t="str">
        <f t="shared" ref="E149:O149" si="49" xml:space="preserve"> E$126</f>
        <v>Overall proportion for network plus water</v>
      </c>
      <c r="F149" s="130">
        <f t="shared" si="49"/>
        <v>0</v>
      </c>
      <c r="G149" s="60" t="str">
        <f t="shared" si="49"/>
        <v>%</v>
      </c>
      <c r="H149" s="60">
        <f t="shared" si="49"/>
        <v>0</v>
      </c>
      <c r="I149" s="60">
        <f t="shared" si="49"/>
        <v>0</v>
      </c>
      <c r="J149" s="60">
        <f t="shared" si="49"/>
        <v>0</v>
      </c>
      <c r="K149" s="60">
        <f t="shared" si="49"/>
        <v>0</v>
      </c>
      <c r="L149" s="60">
        <f t="shared" si="49"/>
        <v>0</v>
      </c>
      <c r="M149" s="60">
        <f t="shared" si="49"/>
        <v>0</v>
      </c>
      <c r="N149" s="60">
        <f t="shared" si="49"/>
        <v>0</v>
      </c>
      <c r="O149" s="60">
        <f t="shared" si="49"/>
        <v>0</v>
      </c>
    </row>
    <row r="150" spans="1:61" s="436" customFormat="1" x14ac:dyDescent="0.35">
      <c r="A150" s="444"/>
      <c r="B150" s="445"/>
      <c r="C150" s="445"/>
      <c r="D150" s="446"/>
      <c r="E150" s="447" t="s">
        <v>405</v>
      </c>
      <c r="F150" s="447">
        <f xml:space="preserve"> F$148 * F149</f>
        <v>0</v>
      </c>
      <c r="G150" s="447" t="s">
        <v>218</v>
      </c>
      <c r="H150" s="447"/>
      <c r="I150" s="447"/>
      <c r="J150" s="447"/>
      <c r="K150" s="447"/>
      <c r="L150" s="447"/>
      <c r="M150" s="447"/>
      <c r="N150" s="447"/>
      <c r="O150" s="447"/>
    </row>
    <row r="151" spans="1:61" x14ac:dyDescent="0.35">
      <c r="A151" s="117"/>
      <c r="B151" s="114"/>
      <c r="C151" s="114"/>
      <c r="D151" s="118"/>
      <c r="E151" s="60"/>
      <c r="F151" s="60"/>
      <c r="G151" s="60"/>
      <c r="H151" s="60"/>
      <c r="I151" s="60"/>
      <c r="J151" s="60"/>
      <c r="K151" s="60"/>
      <c r="L151" s="60"/>
      <c r="M151" s="60"/>
      <c r="N151" s="60"/>
      <c r="O151" s="60"/>
    </row>
    <row r="152" spans="1:61" s="308" customFormat="1" x14ac:dyDescent="0.35">
      <c r="A152" s="309" t="s">
        <v>47</v>
      </c>
      <c r="B152" s="310"/>
      <c r="C152" s="310"/>
      <c r="D152" s="311"/>
      <c r="E152" s="312"/>
      <c r="F152" s="312"/>
      <c r="G152" s="312"/>
      <c r="H152" s="312"/>
      <c r="I152" s="312"/>
      <c r="J152" s="312"/>
      <c r="K152" s="312"/>
      <c r="L152" s="312"/>
      <c r="M152" s="312"/>
      <c r="N152" s="312"/>
      <c r="O152" s="312"/>
      <c r="P152" s="313"/>
      <c r="Q152" s="313"/>
      <c r="R152" s="313"/>
      <c r="S152" s="313"/>
      <c r="T152" s="313"/>
      <c r="U152" s="313"/>
      <c r="V152" s="313"/>
      <c r="W152" s="313"/>
      <c r="X152" s="313"/>
      <c r="Y152" s="313"/>
      <c r="Z152" s="313"/>
      <c r="AA152" s="313"/>
      <c r="AB152" s="313"/>
      <c r="AC152" s="313"/>
      <c r="AD152" s="313"/>
      <c r="AE152" s="313"/>
      <c r="AF152" s="313"/>
      <c r="AG152" s="313"/>
      <c r="AH152" s="313"/>
      <c r="AI152" s="313"/>
      <c r="AJ152" s="313"/>
      <c r="AK152" s="313"/>
      <c r="AL152" s="313"/>
      <c r="AM152" s="313"/>
      <c r="AN152" s="313"/>
      <c r="AO152" s="313"/>
      <c r="AP152" s="313"/>
      <c r="AQ152" s="313"/>
      <c r="AR152" s="313"/>
      <c r="AS152" s="313"/>
      <c r="AT152" s="313"/>
      <c r="AU152" s="313"/>
      <c r="AV152" s="313"/>
      <c r="AW152" s="313"/>
      <c r="AX152" s="313"/>
      <c r="AY152" s="313"/>
      <c r="AZ152" s="313"/>
      <c r="BA152" s="313"/>
      <c r="BB152" s="313"/>
      <c r="BC152" s="313"/>
      <c r="BD152" s="313"/>
      <c r="BE152" s="313"/>
      <c r="BF152" s="313"/>
      <c r="BG152" s="313"/>
      <c r="BH152" s="313"/>
      <c r="BI152" s="313"/>
    </row>
    <row r="153" spans="1:61" x14ac:dyDescent="0.35"/>
    <row r="159" spans="1:61" x14ac:dyDescent="0.35"/>
    <row r="160" spans="1:61" x14ac:dyDescent="0.35"/>
    <row r="203" x14ac:dyDescent="0.35"/>
    <row r="204" x14ac:dyDescent="0.35"/>
    <row r="205" x14ac:dyDescent="0.35"/>
    <row r="206" x14ac:dyDescent="0.35"/>
    <row r="207" x14ac:dyDescent="0.35"/>
    <row r="208" x14ac:dyDescent="0.35"/>
    <row r="209" x14ac:dyDescent="0.35"/>
    <row r="210" x14ac:dyDescent="0.35"/>
  </sheetData>
  <conditionalFormatting sqref="J4:O4 BJ4:BP4">
    <cfRule type="cellIs" dxfId="2" priority="5" operator="equal">
      <formula>"Post-PR24"</formula>
    </cfRule>
    <cfRule type="cellIs" dxfId="1" priority="6" operator="equal">
      <formula>"PR24"</formula>
    </cfRule>
    <cfRule type="cellIs" dxfId="0" priority="7" operator="equal">
      <formula>"Pre-PR24"</formula>
    </cfRule>
  </conditionalFormatting>
  <dataValidations count="1">
    <dataValidation allowBlank="1" showInputMessage="1" showErrorMessage="1" sqref="E132:BJ132" xr:uid="{5421EC4F-00FD-4B56-BE5C-B5A677DEAB5A}"/>
  </dataValidations>
  <pageMargins left="0.70866141732283472" right="0.70866141732283472" top="0.74803149606299213" bottom="0.74803149606299213" header="0.31496062992125984" footer="0.31496062992125984"/>
  <pageSetup paperSize="9" fitToWidth="64" fitToHeight="0" orientation="portrait" r:id="rId1"/>
  <headerFooter>
    <oddHeader>&amp;LPROJECT PR19 WRFIM&amp;CSheet:&amp;A&amp;RSTRICTLY CONFIDENTIAL</oddHeader>
    <oddFooter>&amp;L&amp;F ( Printed on &amp;D at &amp;T )&amp;RPage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158D6-0F5F-49B5-8203-0B6DB8B87A91}">
  <sheetPr codeName="Sheet5">
    <tabColor rgb="FF98C561"/>
    <pageSetUpPr fitToPage="1"/>
  </sheetPr>
  <dimension ref="A1:L33"/>
  <sheetViews>
    <sheetView showGridLines="0" tabSelected="1" zoomScaleNormal="100" workbookViewId="0">
      <pane xSplit="8" ySplit="2" topLeftCell="I3" activePane="bottomRight" state="frozen"/>
      <selection pane="topRight" activeCell="D3" sqref="D3"/>
      <selection pane="bottomLeft" activeCell="D3" sqref="D3"/>
      <selection pane="bottomRight" sqref="A1:XFD1"/>
    </sheetView>
  </sheetViews>
  <sheetFormatPr defaultColWidth="0" defaultRowHeight="13.15" zeroHeight="1" x14ac:dyDescent="0.35"/>
  <cols>
    <col min="1" max="4" width="1.86328125" style="231" customWidth="1"/>
    <col min="5" max="5" width="92.1328125" style="231" customWidth="1"/>
    <col min="6" max="6" width="12.59765625" style="299" customWidth="1"/>
    <col min="7" max="7" width="10.1328125" style="231" customWidth="1"/>
    <col min="8" max="8" width="2.1328125" style="231" customWidth="1"/>
    <col min="9" max="9" width="11.86328125" style="231" customWidth="1"/>
    <col min="10" max="12" width="0" style="231" hidden="1" customWidth="1"/>
    <col min="13" max="16384" width="11.86328125" style="231" hidden="1"/>
  </cols>
  <sheetData>
    <row r="1" spans="1:11" s="562" customFormat="1" ht="30.75" x14ac:dyDescent="0.35">
      <c r="A1" s="3" t="str">
        <f ca="1" xml:space="preserve"> RIGHT(CELL("filename", A1), LEN(CELL("filename", A1)) - SEARCH("]", CELL("filename", A1)))</f>
        <v>Outputs</v>
      </c>
      <c r="B1" s="350"/>
      <c r="C1" s="350"/>
      <c r="D1" s="350"/>
      <c r="E1" s="350"/>
      <c r="F1" s="350"/>
      <c r="G1" s="350"/>
      <c r="H1" s="350"/>
      <c r="I1" s="350"/>
      <c r="J1" s="350"/>
      <c r="K1" s="350"/>
    </row>
    <row r="2" spans="1:11" x14ac:dyDescent="0.35">
      <c r="F2" s="297" t="s">
        <v>205</v>
      </c>
      <c r="G2" s="298" t="s">
        <v>204</v>
      </c>
    </row>
    <row r="3" spans="1:11" x14ac:dyDescent="0.35">
      <c r="F3" s="297"/>
      <c r="G3" s="298"/>
    </row>
    <row r="4" spans="1:11" s="99" customFormat="1" x14ac:dyDescent="0.35">
      <c r="A4" s="96" t="s">
        <v>406</v>
      </c>
      <c r="B4" s="96"/>
      <c r="C4" s="97"/>
      <c r="D4" s="98"/>
    </row>
    <row r="5" spans="1:11" x14ac:dyDescent="0.35"/>
    <row r="6" spans="1:11" x14ac:dyDescent="0.35">
      <c r="B6" s="300" t="s">
        <v>407</v>
      </c>
    </row>
    <row r="7" spans="1:11" x14ac:dyDescent="0.35"/>
    <row r="8" spans="1:11" s="448" customFormat="1" x14ac:dyDescent="0.35">
      <c r="E8" s="449" t="str">
        <f xml:space="preserve"> 'Export incentive'!E$305</f>
        <v>Total export incentives to be paid to the water resources control at PR29 (2022-23 FYA CPIH deflated)</v>
      </c>
      <c r="F8" s="449">
        <f xml:space="preserve"> 'Export incentive'!F$305</f>
        <v>0</v>
      </c>
      <c r="G8" s="449" t="str">
        <f xml:space="preserve"> 'Export incentive'!G$305</f>
        <v>£m</v>
      </c>
    </row>
    <row r="9" spans="1:11" s="448" customFormat="1" x14ac:dyDescent="0.35">
      <c r="E9" s="449" t="str">
        <f xml:space="preserve"> 'Import incentive'!E$146</f>
        <v>Total import incentives to be paid to the water resources control at PR29 (2022-23 FYA CPIH deflated)</v>
      </c>
      <c r="F9" s="449">
        <f>'Import incentive'!F$146</f>
        <v>0</v>
      </c>
      <c r="G9" s="449" t="str">
        <f>'Import incentive'!G$146</f>
        <v>£m</v>
      </c>
    </row>
    <row r="10" spans="1:11" s="448" customFormat="1" x14ac:dyDescent="0.35">
      <c r="E10" s="449" t="str">
        <f xml:space="preserve"> 'Export incentive'!E$294</f>
        <v>Export incentives rolled forward from PR19 to be paid to the water resources control (2022-23 FYA CPIH deflated)</v>
      </c>
      <c r="F10" s="449">
        <f xml:space="preserve"> 'Export incentive'!F$294</f>
        <v>0</v>
      </c>
      <c r="G10" s="449" t="str">
        <f xml:space="preserve"> 'Export incentive'!G$294</f>
        <v>£m</v>
      </c>
    </row>
    <row r="11" spans="1:11" x14ac:dyDescent="0.35"/>
    <row r="12" spans="1:11" s="300" customFormat="1" ht="13.5" thickBot="1" x14ac:dyDescent="0.4">
      <c r="E12" s="302" t="s">
        <v>408</v>
      </c>
      <c r="F12" s="303">
        <f xml:space="preserve"> F8 + F9 + F10</f>
        <v>0</v>
      </c>
      <c r="G12" s="302" t="s">
        <v>218</v>
      </c>
    </row>
    <row r="13" spans="1:11" ht="13.5" thickTop="1" x14ac:dyDescent="0.35"/>
    <row r="14" spans="1:11" x14ac:dyDescent="0.35">
      <c r="B14" s="300" t="s">
        <v>409</v>
      </c>
    </row>
    <row r="15" spans="1:11" x14ac:dyDescent="0.35"/>
    <row r="16" spans="1:11" s="448" customFormat="1" x14ac:dyDescent="0.35">
      <c r="E16" s="449" t="str">
        <f xml:space="preserve"> 'Export incentive'!E$310</f>
        <v>Total export incentives to be paid to the network plus water control at PR29 (2022-23 FYA CPIH deflated)</v>
      </c>
      <c r="F16" s="449">
        <f xml:space="preserve"> 'Export incentive'!F$310</f>
        <v>0</v>
      </c>
      <c r="G16" s="449" t="str">
        <f xml:space="preserve"> 'Export incentive'!G$310</f>
        <v>£m</v>
      </c>
    </row>
    <row r="17" spans="1:9" s="448" customFormat="1" x14ac:dyDescent="0.35">
      <c r="E17" s="449" t="str">
        <f xml:space="preserve"> 'Import incentive'!E$150</f>
        <v>Total import incentives to be paid to the network plus water control at PR29 (2022-23 FYA CPIH deflated)</v>
      </c>
      <c r="F17" s="449">
        <f xml:space="preserve"> 'Import incentive'!F$150</f>
        <v>0</v>
      </c>
      <c r="G17" s="449" t="str">
        <f xml:space="preserve"> 'Import incentive'!G$150</f>
        <v>£m</v>
      </c>
    </row>
    <row r="18" spans="1:9" s="448" customFormat="1" x14ac:dyDescent="0.35">
      <c r="E18" s="449" t="str">
        <f xml:space="preserve"> 'Export incentive'!E$298</f>
        <v>Export incentives rolled forward from PR19 to be paid to the network plus water control (2022-23 FYA CPIH deflated)</v>
      </c>
      <c r="F18" s="449">
        <f xml:space="preserve"> 'Export incentive'!F$298</f>
        <v>0</v>
      </c>
      <c r="G18" s="449" t="str">
        <f xml:space="preserve"> 'Export incentive'!G$298</f>
        <v>£m</v>
      </c>
      <c r="H18" s="450"/>
    </row>
    <row r="19" spans="1:9" x14ac:dyDescent="0.35"/>
    <row r="20" spans="1:9" s="300" customFormat="1" ht="13.5" thickBot="1" x14ac:dyDescent="0.4">
      <c r="E20" s="302" t="s">
        <v>410</v>
      </c>
      <c r="F20" s="303">
        <f xml:space="preserve"> F16 + F17 + F18</f>
        <v>0</v>
      </c>
      <c r="G20" s="302" t="s">
        <v>218</v>
      </c>
    </row>
    <row r="21" spans="1:9" ht="13.5" thickTop="1" x14ac:dyDescent="0.35"/>
    <row r="22" spans="1:9" s="99" customFormat="1" x14ac:dyDescent="0.35">
      <c r="A22" s="96" t="s">
        <v>411</v>
      </c>
      <c r="B22" s="96"/>
      <c r="C22" s="97"/>
      <c r="D22" s="98"/>
    </row>
    <row r="23" spans="1:9" x14ac:dyDescent="0.35"/>
    <row r="24" spans="1:9" s="448" customFormat="1" ht="13.5" thickBot="1" x14ac:dyDescent="0.4">
      <c r="E24" s="451" t="str">
        <f xml:space="preserve"> 'Export incentive'!E$315</f>
        <v>Total export incentives to be paid to the water resources control after PR29 (2022-23 FYA CPIH deflated)</v>
      </c>
      <c r="F24" s="451">
        <f xml:space="preserve"> 'Export incentive'!F$315</f>
        <v>0</v>
      </c>
      <c r="G24" s="451" t="str">
        <f xml:space="preserve"> 'Export incentive'!G$315</f>
        <v>£m</v>
      </c>
      <c r="H24" s="449"/>
      <c r="I24" s="449"/>
    </row>
    <row r="25" spans="1:9" ht="13.5" thickTop="1" x14ac:dyDescent="0.35">
      <c r="E25" s="301"/>
      <c r="F25" s="301"/>
      <c r="G25" s="301"/>
      <c r="H25" s="301"/>
      <c r="I25" s="301"/>
    </row>
    <row r="26" spans="1:9" s="448" customFormat="1" ht="13.5" thickBot="1" x14ac:dyDescent="0.4">
      <c r="E26" s="451" t="str">
        <f xml:space="preserve"> 'Export incentive'!E$320</f>
        <v>Total export incentives to be paid to the network plus water control after PR29 (2022-23 FYA CPIH deflated)</v>
      </c>
      <c r="F26" s="451">
        <f xml:space="preserve"> 'Export incentive'!F$320</f>
        <v>0</v>
      </c>
      <c r="G26" s="451" t="str">
        <f xml:space="preserve"> 'Export incentive'!G$320</f>
        <v>£m</v>
      </c>
    </row>
    <row r="27" spans="1:9" ht="13.5" thickTop="1" x14ac:dyDescent="0.35"/>
    <row r="28" spans="1:9" s="313" customFormat="1" x14ac:dyDescent="0.35">
      <c r="A28" s="314" t="s">
        <v>47</v>
      </c>
      <c r="F28" s="315"/>
    </row>
    <row r="29" spans="1:9" x14ac:dyDescent="0.35"/>
    <row r="30" spans="1:9" x14ac:dyDescent="0.35"/>
    <row r="31" spans="1:9" x14ac:dyDescent="0.35"/>
    <row r="32" spans="1:9" x14ac:dyDescent="0.35"/>
    <row r="33" x14ac:dyDescent="0.35"/>
  </sheetData>
  <pageMargins left="0.7" right="0.7" top="0.75" bottom="0.75" header="0.3" footer="0.3"/>
  <pageSetup paperSize="9" scale="61" orientation="portrait" r:id="rId1"/>
  <headerFooter>
    <oddHeader>&amp;LPROJECT PR19 WRFIM&amp;CSheet:&amp;A&amp;RSTRICTLY CONFIDENTIAL</oddHeader>
    <oddFooter>&amp;L&amp;F ( Printed on &amp;D at &amp;T )&amp;RPage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5EAA-5C31-4989-A4E1-8FB59CE30CE0}">
  <sheetPr codeName="Sheet6">
    <tabColor rgb="FFCCCCCE"/>
    <outlinePr summaryBelow="0" summaryRight="0"/>
  </sheetPr>
  <dimension ref="A1:XFC92"/>
  <sheetViews>
    <sheetView showGridLines="0" zoomScaleNormal="100" workbookViewId="0">
      <selection activeCell="C7" sqref="C7"/>
    </sheetView>
  </sheetViews>
  <sheetFormatPr defaultColWidth="9.1328125" defaultRowHeight="0" customHeight="1" zeroHeight="1" x14ac:dyDescent="0.35"/>
  <cols>
    <col min="1" max="1" width="8.73046875" style="5" customWidth="1"/>
    <col min="2" max="2" width="65.86328125" style="5" bestFit="1" customWidth="1"/>
    <col min="3" max="3" width="15.3984375" style="5" customWidth="1"/>
    <col min="4" max="11" width="9.1328125" style="5" customWidth="1"/>
    <col min="12" max="13" width="9.1328125" style="5" hidden="1" customWidth="1"/>
    <col min="14" max="16383" width="0" style="5" hidden="1" customWidth="1"/>
    <col min="16384" max="16384" width="9.3984375" style="5" hidden="1" customWidth="1"/>
  </cols>
  <sheetData>
    <row r="1" spans="1:4" s="4" customFormat="1" ht="30.75" x14ac:dyDescent="0.35">
      <c r="A1" s="3" t="str">
        <f ca="1" xml:space="preserve"> RIGHT(CELL("filename", $A$1), LEN(CELL("filename", $A$1)) - SEARCH("]", CELL("filename", $A$1)))</f>
        <v>Cover</v>
      </c>
      <c r="B1" s="3"/>
    </row>
    <row r="2" spans="1:4" ht="13.15" x14ac:dyDescent="0.35"/>
    <row r="3" spans="1:4" s="6" customFormat="1" ht="23.25" x14ac:dyDescent="0.35">
      <c r="B3" s="7" t="s">
        <v>24</v>
      </c>
    </row>
    <row r="4" spans="1:4" ht="13.15" x14ac:dyDescent="0.35"/>
    <row r="5" spans="1:4" ht="13.15" x14ac:dyDescent="0.35">
      <c r="B5" s="5" t="s">
        <v>25</v>
      </c>
      <c r="C5" s="8" t="s">
        <v>26</v>
      </c>
    </row>
    <row r="6" spans="1:4" ht="13.15" x14ac:dyDescent="0.35">
      <c r="B6" s="5" t="s">
        <v>27</v>
      </c>
      <c r="C6" s="8">
        <v>2</v>
      </c>
    </row>
    <row r="7" spans="1:4" ht="13.15" x14ac:dyDescent="0.35">
      <c r="B7" s="5" t="s">
        <v>28</v>
      </c>
      <c r="C7" s="9" t="s">
        <v>29</v>
      </c>
    </row>
    <row r="8" spans="1:4" ht="13.15" x14ac:dyDescent="0.35">
      <c r="B8" s="5" t="s">
        <v>30</v>
      </c>
      <c r="C8" s="10">
        <v>45967</v>
      </c>
    </row>
    <row r="9" spans="1:4" ht="13.15" x14ac:dyDescent="0.35"/>
    <row r="10" spans="1:4" ht="13.15" x14ac:dyDescent="0.35">
      <c r="B10" s="480" t="s">
        <v>31</v>
      </c>
      <c r="C10" s="561" t="s">
        <v>32</v>
      </c>
      <c r="D10" s="480"/>
    </row>
    <row r="11" spans="1:4" ht="13.15" x14ac:dyDescent="0.35">
      <c r="B11" s="480"/>
      <c r="C11" s="481"/>
      <c r="D11" s="480"/>
    </row>
    <row r="12" spans="1:4" ht="13.15" x14ac:dyDescent="0.35">
      <c r="B12" s="480"/>
      <c r="C12" s="481"/>
      <c r="D12" s="480"/>
    </row>
    <row r="13" spans="1:4" ht="13.15" x14ac:dyDescent="0.35">
      <c r="C13" s="384"/>
    </row>
    <row r="14" spans="1:4" ht="13.15" x14ac:dyDescent="0.35"/>
    <row r="15" spans="1:4" ht="13.15" x14ac:dyDescent="0.35"/>
    <row r="16" spans="1:4" ht="13.15" x14ac:dyDescent="0.35"/>
    <row r="17" ht="13.15" x14ac:dyDescent="0.35"/>
    <row r="18" ht="13.15" x14ac:dyDescent="0.35"/>
    <row r="19" ht="13.15" x14ac:dyDescent="0.35"/>
    <row r="20" ht="13.15" x14ac:dyDescent="0.35"/>
    <row r="21" ht="13.15" x14ac:dyDescent="0.35"/>
    <row r="22" ht="13.15" x14ac:dyDescent="0.35"/>
    <row r="23" ht="13.15" x14ac:dyDescent="0.35"/>
    <row r="24" ht="13.15" x14ac:dyDescent="0.35"/>
    <row r="25" ht="13.15" x14ac:dyDescent="0.35"/>
    <row r="26" ht="13.15" x14ac:dyDescent="0.35"/>
    <row r="27" ht="13.15" x14ac:dyDescent="0.35"/>
    <row r="28" ht="13.15" x14ac:dyDescent="0.35"/>
    <row r="29" ht="13.15" x14ac:dyDescent="0.35"/>
    <row r="30" ht="13.15" x14ac:dyDescent="0.35"/>
    <row r="31" ht="13.15" x14ac:dyDescent="0.35"/>
    <row r="32" ht="13.15" x14ac:dyDescent="0.35"/>
    <row r="33" ht="13.15" x14ac:dyDescent="0.35"/>
    <row r="34" ht="13.15" x14ac:dyDescent="0.35"/>
    <row r="35" ht="13.15" x14ac:dyDescent="0.35"/>
    <row r="36" ht="13.15" x14ac:dyDescent="0.35"/>
    <row r="37" ht="13.15" x14ac:dyDescent="0.35"/>
    <row r="38" ht="13.15" hidden="1" x14ac:dyDescent="0.35"/>
    <row r="39" ht="13.15" hidden="1" x14ac:dyDescent="0.35"/>
    <row r="40" ht="13.5" hidden="1" customHeight="1" x14ac:dyDescent="0.35"/>
    <row r="41" ht="13.5" hidden="1" customHeight="1" x14ac:dyDescent="0.35"/>
    <row r="42" ht="13.5" hidden="1" customHeight="1" x14ac:dyDescent="0.35"/>
    <row r="43" ht="13.5" hidden="1" customHeight="1" x14ac:dyDescent="0.35"/>
    <row r="44" ht="13.5" hidden="1" customHeight="1" x14ac:dyDescent="0.35"/>
    <row r="45" ht="13.5" hidden="1" customHeight="1" x14ac:dyDescent="0.35"/>
    <row r="46" ht="13.5" hidden="1" customHeight="1" x14ac:dyDescent="0.35"/>
    <row r="47" ht="13.5" hidden="1" customHeight="1" x14ac:dyDescent="0.35"/>
    <row r="48" ht="13.5" hidden="1" customHeight="1" x14ac:dyDescent="0.35"/>
    <row r="49" ht="13.5" hidden="1" customHeight="1" x14ac:dyDescent="0.35"/>
    <row r="50" ht="13.5" hidden="1" customHeight="1" x14ac:dyDescent="0.35"/>
    <row r="51" ht="13.5" hidden="1" customHeight="1" x14ac:dyDescent="0.35"/>
    <row r="52" ht="13.5" hidden="1" customHeight="1" x14ac:dyDescent="0.35"/>
    <row r="53" ht="13.5" hidden="1" customHeight="1" x14ac:dyDescent="0.35"/>
    <row r="54" ht="13.5" hidden="1" customHeight="1" x14ac:dyDescent="0.35"/>
    <row r="55" ht="13.5" hidden="1" customHeight="1" x14ac:dyDescent="0.35"/>
    <row r="56" ht="13.5" hidden="1" customHeight="1" x14ac:dyDescent="0.35"/>
    <row r="57" ht="13.5" hidden="1" customHeight="1" x14ac:dyDescent="0.35"/>
    <row r="58" ht="13.5" hidden="1" customHeight="1" x14ac:dyDescent="0.35"/>
    <row r="59" ht="13.5" hidden="1" customHeight="1" x14ac:dyDescent="0.35"/>
    <row r="60" ht="13.5" hidden="1" customHeight="1" x14ac:dyDescent="0.35"/>
    <row r="61" ht="13.5" hidden="1" customHeight="1" x14ac:dyDescent="0.35"/>
    <row r="62" ht="13.5" hidden="1" customHeight="1" x14ac:dyDescent="0.35"/>
    <row r="63" ht="13.5" hidden="1" customHeight="1" x14ac:dyDescent="0.35"/>
    <row r="64" ht="13.5" hidden="1" customHeight="1" x14ac:dyDescent="0.35"/>
    <row r="65" ht="13.5" hidden="1" customHeight="1" x14ac:dyDescent="0.35"/>
    <row r="66" ht="13.5" hidden="1" customHeight="1" x14ac:dyDescent="0.35"/>
    <row r="67" ht="13.5" hidden="1" customHeight="1" x14ac:dyDescent="0.35"/>
    <row r="68" ht="13.5" hidden="1" customHeight="1" x14ac:dyDescent="0.35"/>
    <row r="69" ht="13.5" hidden="1" customHeight="1" x14ac:dyDescent="0.35"/>
    <row r="70" ht="13.5" hidden="1" customHeight="1" x14ac:dyDescent="0.35"/>
    <row r="71" ht="13.5" hidden="1" customHeight="1" x14ac:dyDescent="0.35"/>
    <row r="72" ht="13.5" hidden="1" customHeight="1" x14ac:dyDescent="0.35"/>
    <row r="73" ht="13.5" hidden="1" customHeight="1" x14ac:dyDescent="0.35"/>
    <row r="74" ht="13.5" hidden="1" customHeight="1" x14ac:dyDescent="0.35"/>
    <row r="75" ht="13.5" hidden="1" customHeight="1" x14ac:dyDescent="0.35"/>
    <row r="76" ht="13.5" hidden="1" customHeight="1" x14ac:dyDescent="0.35"/>
    <row r="77" ht="13.5" hidden="1" customHeight="1" x14ac:dyDescent="0.35"/>
    <row r="78" ht="13.5" hidden="1" customHeight="1" x14ac:dyDescent="0.35"/>
    <row r="79" ht="13.5" hidden="1" customHeight="1" x14ac:dyDescent="0.35"/>
    <row r="80" ht="13.5" hidden="1" customHeight="1" x14ac:dyDescent="0.35"/>
    <row r="81" ht="13.5" hidden="1" customHeight="1" x14ac:dyDescent="0.35"/>
    <row r="82" ht="13.5" hidden="1" customHeight="1" x14ac:dyDescent="0.35"/>
    <row r="83" ht="13.5" hidden="1" customHeight="1" x14ac:dyDescent="0.35"/>
    <row r="84" ht="13.5" hidden="1" customHeight="1" x14ac:dyDescent="0.35"/>
    <row r="85" ht="13.5" hidden="1" customHeight="1" x14ac:dyDescent="0.35"/>
    <row r="86" ht="13.5" hidden="1" customHeight="1" x14ac:dyDescent="0.35"/>
    <row r="87" ht="13.5" hidden="1" customHeight="1" x14ac:dyDescent="0.35"/>
    <row r="88" ht="13.5" hidden="1" customHeight="1" x14ac:dyDescent="0.35"/>
    <row r="89" ht="13.5" hidden="1" customHeight="1" x14ac:dyDescent="0.35"/>
    <row r="90" ht="13.5" hidden="1" customHeight="1" x14ac:dyDescent="0.35"/>
    <row r="91" ht="13.5" hidden="1" customHeight="1" x14ac:dyDescent="0.35"/>
    <row r="92" ht="13.5" hidden="1" customHeight="1" x14ac:dyDescent="0.35"/>
  </sheetData>
  <hyperlinks>
    <hyperlink ref="C10" r:id="rId1" display="PR24@Ofwat.gov.uk" xr:uid="{9B326216-3CB3-4CB0-9A7A-8C05E767683F}"/>
  </hyperlinks>
  <pageMargins left="0.7" right="0.7" top="0.75" bottom="0.75" header="0.3" footer="0.3"/>
  <pageSetup paperSize="9"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5BA10-31A7-4578-8BF8-F2A1818320F0}">
  <sheetPr codeName="Sheet8">
    <tabColor rgb="FFCCCCCE"/>
  </sheetPr>
  <dimension ref="A1:G14"/>
  <sheetViews>
    <sheetView showGridLines="0" workbookViewId="0">
      <selection activeCell="F8" sqref="F8"/>
    </sheetView>
  </sheetViews>
  <sheetFormatPr defaultColWidth="0" defaultRowHeight="12.75" zeroHeight="1" x14ac:dyDescent="0.35"/>
  <cols>
    <col min="1" max="2" width="9" customWidth="1"/>
    <col min="3" max="3" width="20" bestFit="1" customWidth="1"/>
    <col min="4" max="4" width="45.59765625" customWidth="1"/>
    <col min="5" max="5" width="69" customWidth="1"/>
    <col min="6" max="6" width="16" customWidth="1"/>
    <col min="7" max="7" width="3" customWidth="1"/>
    <col min="8" max="16384" width="9" hidden="1"/>
  </cols>
  <sheetData>
    <row r="1" spans="1:7" ht="30.75" x14ac:dyDescent="0.35">
      <c r="A1" s="482" t="str">
        <f ca="1" xml:space="preserve"> RIGHT(CELL("filename", $A$1), LEN(CELL("filename", $A$1)) - SEARCH("]", CELL("filename", $A$1)))</f>
        <v>Change log</v>
      </c>
      <c r="B1" s="483"/>
      <c r="C1" s="483"/>
      <c r="D1" s="483"/>
      <c r="E1" s="483"/>
      <c r="F1" s="483"/>
    </row>
    <row r="2" spans="1:7" ht="13.15" x14ac:dyDescent="0.35">
      <c r="A2" s="484"/>
      <c r="B2" s="484"/>
      <c r="C2" s="484"/>
      <c r="D2" s="484"/>
      <c r="E2" s="484"/>
      <c r="F2" s="484"/>
    </row>
    <row r="3" spans="1:7" ht="27.4" customHeight="1" x14ac:dyDescent="0.35">
      <c r="A3" s="484"/>
      <c r="B3" s="564" t="s">
        <v>33</v>
      </c>
      <c r="C3" s="564"/>
      <c r="D3" s="564"/>
      <c r="E3" s="564"/>
      <c r="F3" s="484"/>
    </row>
    <row r="4" spans="1:7" ht="13.15" x14ac:dyDescent="0.35">
      <c r="A4" s="484"/>
      <c r="B4" s="484"/>
      <c r="C4" s="484"/>
      <c r="D4" s="484"/>
      <c r="E4" s="484"/>
      <c r="F4" s="484"/>
    </row>
    <row r="5" spans="1:7" ht="13.15" x14ac:dyDescent="0.35">
      <c r="A5" s="484"/>
      <c r="B5" s="485" t="s">
        <v>34</v>
      </c>
      <c r="C5" s="485" t="s">
        <v>35</v>
      </c>
      <c r="D5" s="485" t="s">
        <v>36</v>
      </c>
      <c r="E5" s="486" t="s">
        <v>37</v>
      </c>
    </row>
    <row r="6" spans="1:7" ht="13.15" x14ac:dyDescent="0.35">
      <c r="A6" s="484"/>
      <c r="B6" s="507">
        <v>1</v>
      </c>
      <c r="C6" s="488" t="s">
        <v>38</v>
      </c>
      <c r="D6" s="488" t="s">
        <v>39</v>
      </c>
      <c r="E6" s="532" t="str">
        <f ca="1">A1</f>
        <v>Change log</v>
      </c>
    </row>
    <row r="7" spans="1:7" ht="13.15" x14ac:dyDescent="0.35">
      <c r="A7" s="484"/>
      <c r="B7" s="507">
        <v>2</v>
      </c>
      <c r="C7" s="488" t="s">
        <v>40</v>
      </c>
      <c r="D7" s="488" t="s">
        <v>41</v>
      </c>
      <c r="E7" s="532" t="str">
        <f ca="1">'Inputs &amp; Outputs log'!A1</f>
        <v>Inputs &amp; Outputs log</v>
      </c>
    </row>
    <row r="8" spans="1:7" ht="31.5" customHeight="1" x14ac:dyDescent="0.35">
      <c r="A8" s="484"/>
      <c r="B8" s="507">
        <v>3</v>
      </c>
      <c r="C8" s="488" t="s">
        <v>42</v>
      </c>
      <c r="D8" s="488" t="s">
        <v>43</v>
      </c>
      <c r="E8" s="488" t="s">
        <v>42</v>
      </c>
    </row>
    <row r="9" spans="1:7" ht="39.4" x14ac:dyDescent="0.35">
      <c r="B9" s="507">
        <v>4</v>
      </c>
      <c r="C9" s="488" t="s">
        <v>40</v>
      </c>
      <c r="D9" s="488" t="s">
        <v>44</v>
      </c>
      <c r="E9" s="488" t="s">
        <v>42</v>
      </c>
    </row>
    <row r="10" spans="1:7" ht="58.5" customHeight="1" x14ac:dyDescent="0.35">
      <c r="B10" s="565">
        <v>5</v>
      </c>
      <c r="C10" s="567" t="s">
        <v>40</v>
      </c>
      <c r="D10" s="488" t="s">
        <v>45</v>
      </c>
      <c r="E10" s="569" t="str">
        <f ca="1">'Inputs &amp; Outputs log'!A1</f>
        <v>Inputs &amp; Outputs log</v>
      </c>
    </row>
    <row r="11" spans="1:7" ht="30" customHeight="1" x14ac:dyDescent="0.35">
      <c r="B11" s="566"/>
      <c r="C11" s="568"/>
      <c r="D11" s="488" t="s">
        <v>46</v>
      </c>
      <c r="E11" s="570"/>
    </row>
    <row r="12" spans="1:7" x14ac:dyDescent="0.35"/>
    <row r="13" spans="1:7" ht="13.15" x14ac:dyDescent="0.35">
      <c r="A13" s="489" t="s">
        <v>47</v>
      </c>
      <c r="B13" s="489"/>
      <c r="C13" s="489"/>
      <c r="D13" s="489"/>
      <c r="E13" s="489"/>
      <c r="F13" s="489"/>
      <c r="G13" s="489"/>
    </row>
    <row r="14" spans="1:7" x14ac:dyDescent="0.35"/>
  </sheetData>
  <mergeCells count="4">
    <mergeCell ref="B3:E3"/>
    <mergeCell ref="B10:B11"/>
    <mergeCell ref="C10:C11"/>
    <mergeCell ref="E10:E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D117C-087B-4486-9B60-F68B4F9DF252}">
  <sheetPr codeName="Sheet10">
    <tabColor rgb="FFCCCCCE"/>
  </sheetPr>
  <dimension ref="A1:W51"/>
  <sheetViews>
    <sheetView showGridLines="0" topLeftCell="A24" workbookViewId="0">
      <selection activeCell="F44" sqref="F44"/>
    </sheetView>
  </sheetViews>
  <sheetFormatPr defaultColWidth="0" defaultRowHeight="12.75" zeroHeight="1" x14ac:dyDescent="0.35"/>
  <cols>
    <col min="1" max="3" width="9" customWidth="1"/>
    <col min="4" max="4" width="47.59765625" customWidth="1"/>
    <col min="5" max="5" width="45.73046875" customWidth="1"/>
    <col min="6" max="6" width="21.265625" customWidth="1"/>
    <col min="7" max="7" width="9" customWidth="1"/>
    <col min="8" max="8" width="4.3984375" customWidth="1"/>
    <col min="9" max="11" width="9" hidden="1" customWidth="1"/>
    <col min="12" max="12" width="4.265625" hidden="1" customWidth="1"/>
    <col min="13" max="16384" width="9" hidden="1"/>
  </cols>
  <sheetData>
    <row r="1" spans="1:11" ht="30.75" x14ac:dyDescent="0.35">
      <c r="A1" s="482" t="str">
        <f ca="1" xml:space="preserve"> RIGHT(CELL("filename", $A$1), LEN(CELL("filename", $A$1)) - SEARCH("]", CELL("filename", $A$1)))</f>
        <v>Inputs &amp; Outputs log</v>
      </c>
      <c r="B1" s="483"/>
      <c r="C1" s="483"/>
      <c r="D1" s="483"/>
      <c r="E1" s="483"/>
      <c r="F1" s="483"/>
      <c r="G1" s="483"/>
      <c r="H1" s="483"/>
      <c r="I1" s="483"/>
      <c r="J1" s="483"/>
      <c r="K1" s="483"/>
    </row>
    <row r="2" spans="1:11" x14ac:dyDescent="0.35"/>
    <row r="3" spans="1:11" ht="13.15" x14ac:dyDescent="0.35">
      <c r="B3" s="513" t="s">
        <v>48</v>
      </c>
      <c r="C3" s="513" t="s">
        <v>49</v>
      </c>
      <c r="D3" s="513" t="s">
        <v>50</v>
      </c>
      <c r="E3" s="513" t="s">
        <v>51</v>
      </c>
      <c r="F3" s="513" t="s">
        <v>52</v>
      </c>
      <c r="G3" s="513" t="s">
        <v>53</v>
      </c>
    </row>
    <row r="4" spans="1:11" ht="65.650000000000006" x14ac:dyDescent="0.35">
      <c r="B4" s="490">
        <v>1</v>
      </c>
      <c r="C4" s="533" t="str">
        <f ca="1">Inputs!$A$1</f>
        <v>Inputs</v>
      </c>
      <c r="D4" s="534" t="str">
        <f>Inputs!E11</f>
        <v>Discount rate</v>
      </c>
      <c r="E4" s="492" t="s">
        <v>54</v>
      </c>
      <c r="F4" s="487" t="s">
        <v>55</v>
      </c>
      <c r="G4" s="534" t="str">
        <f>Inputs!G11</f>
        <v>%</v>
      </c>
    </row>
    <row r="5" spans="1:11" ht="26.25" x14ac:dyDescent="0.35">
      <c r="B5" s="490">
        <v>2</v>
      </c>
      <c r="C5" s="533" t="str">
        <f ca="1">Inputs!$A$1</f>
        <v>Inputs</v>
      </c>
      <c r="D5" s="534" t="str">
        <f>Inputs!E13</f>
        <v>Does the company have an Ofwat-approved trading and procurement code?</v>
      </c>
      <c r="E5" s="491" t="s">
        <v>56</v>
      </c>
      <c r="F5" s="492" t="s">
        <v>57</v>
      </c>
      <c r="G5" s="534" t="str">
        <f>Inputs!G13</f>
        <v>True/false</v>
      </c>
    </row>
    <row r="6" spans="1:11" ht="39.4" x14ac:dyDescent="0.35">
      <c r="B6" s="490">
        <v>3</v>
      </c>
      <c r="C6" s="533" t="str">
        <f ca="1">Inputs!$A$1</f>
        <v>Inputs</v>
      </c>
      <c r="D6" s="534" t="str">
        <f>Inputs!E23</f>
        <v>Proportion of NPV of economic profit for the company</v>
      </c>
      <c r="E6" s="492" t="s">
        <v>58</v>
      </c>
      <c r="F6" s="492" t="s">
        <v>59</v>
      </c>
      <c r="G6" s="534" t="str">
        <f>Inputs!G23</f>
        <v>%</v>
      </c>
    </row>
    <row r="7" spans="1:11" ht="52.5" x14ac:dyDescent="0.35">
      <c r="B7" s="490">
        <v>4</v>
      </c>
      <c r="C7" s="533" t="str">
        <f ca="1">Inputs!$A$1</f>
        <v>Inputs</v>
      </c>
      <c r="D7" s="534" t="str">
        <f>Inputs!E25</f>
        <v>Total value of export incentive to be paid after PR19 (2022-23 FYA CPIH deflated)</v>
      </c>
      <c r="E7" s="492" t="s">
        <v>60</v>
      </c>
      <c r="F7" s="492" t="s">
        <v>61</v>
      </c>
      <c r="G7" s="533" t="str">
        <f>Inputs!G25</f>
        <v>£m</v>
      </c>
    </row>
    <row r="8" spans="1:11" ht="52.5" x14ac:dyDescent="0.35">
      <c r="B8" s="490">
        <v>5</v>
      </c>
      <c r="C8" s="533" t="str">
        <f ca="1">Inputs!$A$1</f>
        <v>Inputs</v>
      </c>
      <c r="D8" s="534" t="str">
        <f>Inputs!E27</f>
        <v>Proportion of export incentive to be paid after PR19 allocated to the water resources control</v>
      </c>
      <c r="E8" s="492" t="s">
        <v>62</v>
      </c>
      <c r="F8" s="492" t="s">
        <v>61</v>
      </c>
      <c r="G8" s="534" t="str">
        <f>Inputs!G27</f>
        <v>%</v>
      </c>
    </row>
    <row r="9" spans="1:11" ht="17.25" customHeight="1" x14ac:dyDescent="0.35">
      <c r="B9" s="490">
        <v>6</v>
      </c>
      <c r="C9" s="533" t="str">
        <f ca="1">Inputs!$A$1</f>
        <v>Inputs</v>
      </c>
      <c r="D9" s="535" t="str">
        <f>Inputs!E31</f>
        <v>Name/reference of export trade 1</v>
      </c>
      <c r="E9" s="491" t="s">
        <v>63</v>
      </c>
      <c r="F9" s="492" t="s">
        <v>57</v>
      </c>
      <c r="G9" s="534" t="str">
        <f>Inputs!G31</f>
        <v>Text</v>
      </c>
    </row>
    <row r="10" spans="1:11" ht="39.4" x14ac:dyDescent="0.35">
      <c r="B10" s="490">
        <v>7</v>
      </c>
      <c r="C10" s="533" t="str">
        <f ca="1">Inputs!$A$1</f>
        <v>Inputs</v>
      </c>
      <c r="D10" s="535" t="str">
        <f>Inputs!E86</f>
        <v>Has the company produced a report to evidence that import 1 is a new import and complies with its Ofwat-approved trading and procurement code?</v>
      </c>
      <c r="E10" s="491" t="s">
        <v>56</v>
      </c>
      <c r="F10" s="492" t="s">
        <v>59</v>
      </c>
      <c r="G10" s="534" t="str">
        <f>Inputs!G86</f>
        <v>True/false</v>
      </c>
    </row>
    <row r="11" spans="1:11" ht="26.25" x14ac:dyDescent="0.35">
      <c r="B11" s="490">
        <v>8</v>
      </c>
      <c r="C11" s="533" t="str">
        <f ca="1">Inputs!$A$1</f>
        <v>Inputs</v>
      </c>
      <c r="D11" s="534" t="str">
        <f>Inputs!E36</f>
        <v>Proportion of the incentive allocated to the water resources control for export 1</v>
      </c>
      <c r="E11" s="492" t="s">
        <v>64</v>
      </c>
      <c r="F11" s="497" t="s">
        <v>59</v>
      </c>
      <c r="G11" s="534" t="str">
        <f>Inputs!G36</f>
        <v>%</v>
      </c>
    </row>
    <row r="12" spans="1:11" ht="39.4" x14ac:dyDescent="0.35">
      <c r="B12" s="490">
        <v>9</v>
      </c>
      <c r="C12" s="533" t="str">
        <f ca="1">Inputs!$A$1</f>
        <v>Inputs</v>
      </c>
      <c r="D12" s="534" t="str">
        <f>Inputs!E38</f>
        <v>Outturn revenue from export 1 (2022-23 FYA CPIH deflated)</v>
      </c>
      <c r="E12" s="496" t="s">
        <v>65</v>
      </c>
      <c r="F12" s="498" t="s">
        <v>66</v>
      </c>
      <c r="G12" s="536" t="str">
        <f>Inputs!G38</f>
        <v xml:space="preserve">£m </v>
      </c>
    </row>
    <row r="13" spans="1:11" ht="52.5" x14ac:dyDescent="0.35">
      <c r="B13" s="490">
        <v>10</v>
      </c>
      <c r="C13" s="533" t="str">
        <f ca="1">Inputs!$A$1</f>
        <v>Inputs</v>
      </c>
      <c r="D13" s="534" t="str">
        <f>Inputs!E39</f>
        <v>Outturn cost (inclusive of return on capital) of export 1 (2022-23 FYA CPIH deflated)</v>
      </c>
      <c r="E13" s="492" t="s">
        <v>67</v>
      </c>
      <c r="F13" s="498" t="s">
        <v>66</v>
      </c>
      <c r="G13" s="534" t="str">
        <f>Inputs!G39</f>
        <v xml:space="preserve">£m </v>
      </c>
    </row>
    <row r="14" spans="1:11" ht="13.15" x14ac:dyDescent="0.35">
      <c r="B14" s="490">
        <v>11</v>
      </c>
      <c r="C14" s="533" t="str">
        <f ca="1">Inputs!$A$1</f>
        <v>Inputs</v>
      </c>
      <c r="D14" s="535" t="str">
        <f>Inputs!E46</f>
        <v>Name/reference of export trade 2</v>
      </c>
      <c r="E14" s="491" t="s">
        <v>68</v>
      </c>
      <c r="F14" s="492" t="s">
        <v>57</v>
      </c>
      <c r="G14" s="534" t="str">
        <f>Inputs!G46</f>
        <v>Text</v>
      </c>
    </row>
    <row r="15" spans="1:11" ht="39.4" x14ac:dyDescent="0.35">
      <c r="B15" s="490">
        <v>12</v>
      </c>
      <c r="C15" s="533" t="str">
        <f ca="1">Inputs!$A$1</f>
        <v>Inputs</v>
      </c>
      <c r="D15" s="535" t="str">
        <f>Inputs!E96</f>
        <v>Has the company produced a report to evidence that import 2 is a new import and complies with its Ofwat-approved trading and procurement code?</v>
      </c>
      <c r="E15" s="491" t="s">
        <v>56</v>
      </c>
      <c r="F15" s="492" t="s">
        <v>59</v>
      </c>
      <c r="G15" s="534" t="str">
        <f>Inputs!G96</f>
        <v>True/false</v>
      </c>
    </row>
    <row r="16" spans="1:11" ht="26.25" x14ac:dyDescent="0.35">
      <c r="B16" s="490">
        <v>13</v>
      </c>
      <c r="C16" s="533" t="str">
        <f ca="1">Inputs!$A$1</f>
        <v>Inputs</v>
      </c>
      <c r="D16" s="534" t="str">
        <f>Inputs!E50</f>
        <v>Proportion of the incentive allocated to the water resources control for export 2</v>
      </c>
      <c r="E16" s="492" t="s">
        <v>69</v>
      </c>
      <c r="F16" s="492" t="s">
        <v>59</v>
      </c>
      <c r="G16" s="534" t="str">
        <f>Inputs!G50</f>
        <v>%</v>
      </c>
    </row>
    <row r="17" spans="2:7" ht="39.4" x14ac:dyDescent="0.35">
      <c r="B17" s="490">
        <v>14</v>
      </c>
      <c r="C17" s="533" t="str">
        <f ca="1">Inputs!$A$1</f>
        <v>Inputs</v>
      </c>
      <c r="D17" s="534" t="str">
        <f>Inputs!E52</f>
        <v>Outturn revenue from export 2 (2022-23 FYA CPIH deflated)</v>
      </c>
      <c r="E17" s="492" t="s">
        <v>70</v>
      </c>
      <c r="F17" s="498" t="s">
        <v>66</v>
      </c>
      <c r="G17" s="534" t="str">
        <f>Inputs!G52</f>
        <v xml:space="preserve">£m </v>
      </c>
    </row>
    <row r="18" spans="2:7" ht="52.5" x14ac:dyDescent="0.35">
      <c r="B18" s="490">
        <v>15</v>
      </c>
      <c r="C18" s="533" t="str">
        <f ca="1">Inputs!$A$1</f>
        <v>Inputs</v>
      </c>
      <c r="D18" s="534" t="str">
        <f>Inputs!E53</f>
        <v>Outturn cost (inclusive of return on capital) of export 2 (2022-23 FYA CPIH deflated)</v>
      </c>
      <c r="E18" s="492" t="s">
        <v>71</v>
      </c>
      <c r="F18" s="498" t="s">
        <v>66</v>
      </c>
      <c r="G18" s="534" t="str">
        <f>Inputs!G53</f>
        <v xml:space="preserve">£m </v>
      </c>
    </row>
    <row r="19" spans="2:7" ht="13.15" x14ac:dyDescent="0.35">
      <c r="B19" s="490">
        <v>16</v>
      </c>
      <c r="C19" s="533" t="str">
        <f ca="1">Inputs!$A$1</f>
        <v>Inputs</v>
      </c>
      <c r="D19" s="535" t="str">
        <f>Inputs!E60</f>
        <v>Name/reference of export trade 3</v>
      </c>
      <c r="E19" s="491" t="s">
        <v>72</v>
      </c>
      <c r="F19" s="492" t="s">
        <v>57</v>
      </c>
      <c r="G19" s="534" t="str">
        <f>Inputs!G60</f>
        <v>Text</v>
      </c>
    </row>
    <row r="20" spans="2:7" ht="39.4" x14ac:dyDescent="0.35">
      <c r="B20" s="490">
        <v>17</v>
      </c>
      <c r="C20" s="533" t="str">
        <f ca="1">Inputs!$A$1</f>
        <v>Inputs</v>
      </c>
      <c r="D20" s="535" t="str">
        <f>Inputs!E106</f>
        <v>Has the company produced a report to evidence that import 3 is a new import and complies with its Ofwat-approved trading and procurement code?</v>
      </c>
      <c r="E20" s="491" t="s">
        <v>56</v>
      </c>
      <c r="F20" s="492" t="s">
        <v>59</v>
      </c>
      <c r="G20" s="534" t="str">
        <f>Inputs!G106</f>
        <v>True/false</v>
      </c>
    </row>
    <row r="21" spans="2:7" ht="26.25" x14ac:dyDescent="0.35">
      <c r="B21" s="494">
        <v>18</v>
      </c>
      <c r="C21" s="533" t="str">
        <f ca="1">Inputs!$A$1</f>
        <v>Inputs</v>
      </c>
      <c r="D21" s="534" t="str">
        <f>Inputs!E64</f>
        <v>Proportion of the incentive allocated to the water resources control for export 3</v>
      </c>
      <c r="E21" s="492" t="s">
        <v>73</v>
      </c>
      <c r="F21" s="492" t="s">
        <v>57</v>
      </c>
      <c r="G21" s="534" t="str">
        <f>Inputs!G64</f>
        <v>%</v>
      </c>
    </row>
    <row r="22" spans="2:7" ht="39.4" x14ac:dyDescent="0.35">
      <c r="B22" s="494">
        <v>19</v>
      </c>
      <c r="C22" s="533" t="str">
        <f ca="1">Inputs!$A$1</f>
        <v>Inputs</v>
      </c>
      <c r="D22" s="534" t="str">
        <f>Inputs!E66</f>
        <v>Outturn revenue from export 3 (2022-23 FYA CPIH deflated)</v>
      </c>
      <c r="E22" s="492" t="s">
        <v>74</v>
      </c>
      <c r="F22" s="498" t="s">
        <v>66</v>
      </c>
      <c r="G22" s="534" t="str">
        <f>Inputs!G66</f>
        <v xml:space="preserve">£m </v>
      </c>
    </row>
    <row r="23" spans="2:7" ht="52.5" x14ac:dyDescent="0.35">
      <c r="B23" s="490">
        <v>20</v>
      </c>
      <c r="C23" s="533" t="str">
        <f ca="1">Inputs!$A$1</f>
        <v>Inputs</v>
      </c>
      <c r="D23" s="534" t="str">
        <f>Inputs!E67</f>
        <v>Outturn cost (inclusive of return on capital) of export 3 (2022-23 FYA CPIH deflated)</v>
      </c>
      <c r="E23" s="492" t="s">
        <v>75</v>
      </c>
      <c r="F23" s="498" t="s">
        <v>66</v>
      </c>
      <c r="G23" s="534" t="str">
        <f>Inputs!G67</f>
        <v xml:space="preserve">£m </v>
      </c>
    </row>
    <row r="24" spans="2:7" ht="39.4" x14ac:dyDescent="0.35">
      <c r="B24" s="490">
        <v>21</v>
      </c>
      <c r="C24" s="533" t="str">
        <f ca="1">Inputs!$A$1</f>
        <v>Inputs</v>
      </c>
      <c r="D24" s="534" t="str">
        <f>Inputs!E76</f>
        <v>Import incentive rate</v>
      </c>
      <c r="E24" s="493" t="s">
        <v>76</v>
      </c>
      <c r="F24" s="492" t="s">
        <v>59</v>
      </c>
      <c r="G24" s="534" t="str">
        <f>Inputs!G76</f>
        <v>%</v>
      </c>
    </row>
    <row r="25" spans="2:7" ht="39.4" x14ac:dyDescent="0.35">
      <c r="B25" s="490">
        <v>22</v>
      </c>
      <c r="C25" s="533" t="str">
        <f ca="1">Inputs!$A$1</f>
        <v>Inputs</v>
      </c>
      <c r="D25" s="534" t="str">
        <f>Inputs!E78</f>
        <v>Company's wholesale water allowed revenue (2022-23 FYA CPIH deflated)</v>
      </c>
      <c r="E25" s="492" t="s">
        <v>77</v>
      </c>
      <c r="F25" s="487" t="s">
        <v>78</v>
      </c>
      <c r="G25" s="534" t="str">
        <f>Inputs!G78</f>
        <v xml:space="preserve">£m </v>
      </c>
    </row>
    <row r="26" spans="2:7" ht="39.4" x14ac:dyDescent="0.35">
      <c r="B26" s="490">
        <v>23</v>
      </c>
      <c r="C26" s="533" t="str">
        <f ca="1">Inputs!$A$1</f>
        <v>Inputs</v>
      </c>
      <c r="D26" s="534" t="str">
        <f>Inputs!E80</f>
        <v>Cap rate</v>
      </c>
      <c r="E26" s="492" t="s">
        <v>79</v>
      </c>
      <c r="F26" s="492" t="s">
        <v>59</v>
      </c>
      <c r="G26" s="534" t="str">
        <f>Inputs!G80</f>
        <v>%</v>
      </c>
    </row>
    <row r="27" spans="2:7" ht="13.15" x14ac:dyDescent="0.35">
      <c r="B27" s="490">
        <v>24</v>
      </c>
      <c r="C27" s="533" t="str">
        <f ca="1">Inputs!$A$1</f>
        <v>Inputs</v>
      </c>
      <c r="D27" s="535" t="str">
        <f>Inputs!E84</f>
        <v>Name/reference of import trade 1</v>
      </c>
      <c r="E27" s="492" t="s">
        <v>80</v>
      </c>
      <c r="F27" s="492" t="s">
        <v>57</v>
      </c>
      <c r="G27" s="534" t="str">
        <f>Inputs!G84</f>
        <v>Text</v>
      </c>
    </row>
    <row r="28" spans="2:7" ht="26.25" x14ac:dyDescent="0.35">
      <c r="B28" s="490">
        <v>25</v>
      </c>
      <c r="C28" s="533" t="str">
        <f ca="1">Inputs!$A$1</f>
        <v>Inputs</v>
      </c>
      <c r="D28" s="534" t="str">
        <f>Inputs!E88</f>
        <v>Proportion of the incentive allocated to the water resources control for import 1</v>
      </c>
      <c r="E28" s="492" t="s">
        <v>81</v>
      </c>
      <c r="F28" s="492" t="s">
        <v>57</v>
      </c>
      <c r="G28" s="534" t="str">
        <f>Inputs!G88</f>
        <v>%</v>
      </c>
    </row>
    <row r="29" spans="2:7" ht="26.25" x14ac:dyDescent="0.35">
      <c r="B29" s="490">
        <v>26</v>
      </c>
      <c r="C29" s="533" t="str">
        <f ca="1">Inputs!$A$1</f>
        <v>Inputs</v>
      </c>
      <c r="D29" s="534" t="str">
        <f>Inputs!E90</f>
        <v>Cost of water imported under new import 1 (2022-23 FYA CPIH deflated)</v>
      </c>
      <c r="E29" s="492" t="s">
        <v>82</v>
      </c>
      <c r="F29" s="492" t="s">
        <v>57</v>
      </c>
      <c r="G29" s="534" t="str">
        <f>Inputs!G90</f>
        <v xml:space="preserve">£m </v>
      </c>
    </row>
    <row r="30" spans="2:7" ht="13.15" x14ac:dyDescent="0.35">
      <c r="B30" s="490">
        <v>27</v>
      </c>
      <c r="C30" s="533" t="str">
        <f ca="1">Inputs!$A$1</f>
        <v>Inputs</v>
      </c>
      <c r="D30" s="535" t="str">
        <f>Inputs!E94</f>
        <v>Name/reference of import trade 2</v>
      </c>
      <c r="E30" s="492" t="s">
        <v>83</v>
      </c>
      <c r="F30" s="492" t="s">
        <v>57</v>
      </c>
      <c r="G30" s="534" t="str">
        <f>Inputs!G94</f>
        <v>Text</v>
      </c>
    </row>
    <row r="31" spans="2:7" ht="26.25" x14ac:dyDescent="0.35">
      <c r="B31" s="490">
        <v>28</v>
      </c>
      <c r="C31" s="533" t="str">
        <f ca="1">Inputs!$A$1</f>
        <v>Inputs</v>
      </c>
      <c r="D31" s="534" t="str">
        <f>Inputs!E98</f>
        <v>Proportion of the incentive allocated to the water resources control for import 2</v>
      </c>
      <c r="E31" s="492" t="s">
        <v>84</v>
      </c>
      <c r="F31" s="492" t="s">
        <v>57</v>
      </c>
      <c r="G31" s="534" t="str">
        <f>Inputs!G98</f>
        <v>%</v>
      </c>
    </row>
    <row r="32" spans="2:7" ht="26.25" x14ac:dyDescent="0.35">
      <c r="B32" s="490">
        <v>29</v>
      </c>
      <c r="C32" s="533" t="str">
        <f ca="1">Inputs!$A$1</f>
        <v>Inputs</v>
      </c>
      <c r="D32" s="534" t="str">
        <f>Inputs!E100</f>
        <v>Cost of water imported under new import 2 (2022-23 FYA CPIH deflated)</v>
      </c>
      <c r="E32" s="492" t="s">
        <v>85</v>
      </c>
      <c r="F32" s="492" t="s">
        <v>57</v>
      </c>
      <c r="G32" s="534" t="str">
        <f>Inputs!G100</f>
        <v xml:space="preserve">£m </v>
      </c>
    </row>
    <row r="33" spans="2:7" ht="13.15" x14ac:dyDescent="0.35">
      <c r="B33" s="490">
        <v>30</v>
      </c>
      <c r="C33" s="533" t="str">
        <f ca="1">Inputs!$A$1</f>
        <v>Inputs</v>
      </c>
      <c r="D33" s="535" t="str">
        <f>Inputs!E104</f>
        <v>Name/reference of import trade 3</v>
      </c>
      <c r="E33" s="492" t="s">
        <v>86</v>
      </c>
      <c r="F33" s="492" t="s">
        <v>57</v>
      </c>
      <c r="G33" s="534" t="str">
        <f>Inputs!G104</f>
        <v>Text</v>
      </c>
    </row>
    <row r="34" spans="2:7" ht="26.25" x14ac:dyDescent="0.35">
      <c r="B34" s="490">
        <v>31</v>
      </c>
      <c r="C34" s="533" t="str">
        <f ca="1">Inputs!$A$1</f>
        <v>Inputs</v>
      </c>
      <c r="D34" s="534" t="str">
        <f>Inputs!E108</f>
        <v>Proportion of the incentive allocated to the water resources control for import 3</v>
      </c>
      <c r="E34" s="492" t="s">
        <v>87</v>
      </c>
      <c r="F34" s="492" t="s">
        <v>57</v>
      </c>
      <c r="G34" s="534" t="str">
        <f>Inputs!G108</f>
        <v>%</v>
      </c>
    </row>
    <row r="35" spans="2:7" ht="26.25" x14ac:dyDescent="0.35">
      <c r="B35" s="490">
        <v>32</v>
      </c>
      <c r="C35" s="533" t="str">
        <f ca="1">Inputs!$A$1</f>
        <v>Inputs</v>
      </c>
      <c r="D35" s="534" t="str">
        <f>Inputs!E110</f>
        <v>Cost of water imported under new import 3 (2022-23 FYA CPIH deflated)</v>
      </c>
      <c r="E35" s="492" t="s">
        <v>88</v>
      </c>
      <c r="F35" s="492" t="s">
        <v>57</v>
      </c>
      <c r="G35" s="534" t="str">
        <f>Inputs!G110</f>
        <v xml:space="preserve">£m </v>
      </c>
    </row>
    <row r="36" spans="2:7" ht="13.15" x14ac:dyDescent="0.35">
      <c r="B36" s="500"/>
      <c r="C36" s="501"/>
      <c r="D36" s="502"/>
      <c r="E36" s="503"/>
      <c r="F36" s="503"/>
      <c r="G36" s="502"/>
    </row>
    <row r="37" spans="2:7" ht="13.15" x14ac:dyDescent="0.35">
      <c r="B37" s="485" t="s">
        <v>48</v>
      </c>
      <c r="C37" s="485" t="s">
        <v>49</v>
      </c>
      <c r="D37" s="485" t="s">
        <v>89</v>
      </c>
      <c r="E37" s="563" t="s">
        <v>51</v>
      </c>
      <c r="F37" s="563" t="s">
        <v>90</v>
      </c>
      <c r="G37" s="563" t="s">
        <v>53</v>
      </c>
    </row>
    <row r="38" spans="2:7" ht="26.25" x14ac:dyDescent="0.35">
      <c r="B38" s="490">
        <v>1</v>
      </c>
      <c r="C38" s="533" t="str">
        <f ca="1">Outputs!$A$1</f>
        <v>Outputs</v>
      </c>
      <c r="D38" s="539" t="str">
        <f>Outputs!E8</f>
        <v>Total export incentives to be paid to the water resources control at PR29 (2022-23 FYA CPIH deflated)</v>
      </c>
      <c r="E38" s="498" t="s">
        <v>91</v>
      </c>
      <c r="F38" s="506" t="s">
        <v>92</v>
      </c>
      <c r="G38" s="537" t="str">
        <f>Outputs!G9</f>
        <v>£m</v>
      </c>
    </row>
    <row r="39" spans="2:7" ht="26.25" x14ac:dyDescent="0.35">
      <c r="B39" s="490">
        <v>2</v>
      </c>
      <c r="C39" s="533" t="str">
        <f ca="1">Outputs!$A$1</f>
        <v>Outputs</v>
      </c>
      <c r="D39" s="539" t="str">
        <f>Outputs!E9</f>
        <v>Total import incentives to be paid to the water resources control at PR29 (2022-23 FYA CPIH deflated)</v>
      </c>
      <c r="E39" s="498" t="s">
        <v>93</v>
      </c>
      <c r="F39" s="506" t="s">
        <v>92</v>
      </c>
      <c r="G39" s="537" t="str">
        <f>Outputs!G9</f>
        <v>£m</v>
      </c>
    </row>
    <row r="40" spans="2:7" ht="26.25" x14ac:dyDescent="0.35">
      <c r="B40" s="490">
        <v>3</v>
      </c>
      <c r="C40" s="533" t="str">
        <f ca="1">Outputs!$A$1</f>
        <v>Outputs</v>
      </c>
      <c r="D40" s="539" t="str">
        <f>Outputs!E10</f>
        <v>Export incentives rolled forward from PR19 to be paid to the water resources control (2022-23 FYA CPIH deflated)</v>
      </c>
      <c r="E40" s="506" t="s">
        <v>94</v>
      </c>
      <c r="F40" s="506" t="s">
        <v>92</v>
      </c>
      <c r="G40" s="537" t="str">
        <f>Outputs!G10</f>
        <v>£m</v>
      </c>
    </row>
    <row r="41" spans="2:7" ht="65.650000000000006" x14ac:dyDescent="0.35">
      <c r="B41" s="490">
        <v>4</v>
      </c>
      <c r="C41" s="533" t="str">
        <f ca="1">Outputs!$A$1</f>
        <v>Outputs</v>
      </c>
      <c r="D41" s="539" t="str">
        <f>Outputs!E12</f>
        <v>Water trading incentives to be paid to the water resources control at PR24 (2022-23 FYA CPIH deflated)</v>
      </c>
      <c r="E41" s="506" t="s">
        <v>95</v>
      </c>
      <c r="F41" s="506" t="s">
        <v>96</v>
      </c>
      <c r="G41" s="537" t="str">
        <f>Outputs!G12</f>
        <v>£m</v>
      </c>
    </row>
    <row r="42" spans="2:7" ht="26.25" x14ac:dyDescent="0.35">
      <c r="B42" s="490">
        <v>5</v>
      </c>
      <c r="C42" s="533" t="str">
        <f ca="1">Outputs!$A$1</f>
        <v>Outputs</v>
      </c>
      <c r="D42" s="534" t="str">
        <f>Outputs!E16</f>
        <v>Total export incentives to be paid to the network plus water control at PR29 (2022-23 FYA CPIH deflated)</v>
      </c>
      <c r="E42" s="498" t="s">
        <v>91</v>
      </c>
      <c r="F42" s="506" t="s">
        <v>92</v>
      </c>
      <c r="G42" s="534" t="str">
        <f>Outputs!G16</f>
        <v>£m</v>
      </c>
    </row>
    <row r="43" spans="2:7" ht="26.25" x14ac:dyDescent="0.35">
      <c r="B43" s="490">
        <v>6</v>
      </c>
      <c r="C43" s="533" t="str">
        <f ca="1">Outputs!$A$1</f>
        <v>Outputs</v>
      </c>
      <c r="D43" s="534" t="str">
        <f>Outputs!E17</f>
        <v>Total import incentives to be paid to the network plus water control at PR29 (2022-23 FYA CPIH deflated)</v>
      </c>
      <c r="E43" s="498" t="s">
        <v>93</v>
      </c>
      <c r="F43" s="506" t="s">
        <v>92</v>
      </c>
      <c r="G43" s="534" t="str">
        <f>Outputs!G17</f>
        <v>£m</v>
      </c>
    </row>
    <row r="44" spans="2:7" ht="26.25" x14ac:dyDescent="0.35">
      <c r="B44" s="490">
        <v>7</v>
      </c>
      <c r="C44" s="533" t="str">
        <f ca="1">Outputs!$A$1</f>
        <v>Outputs</v>
      </c>
      <c r="D44" s="534" t="str">
        <f>Outputs!E18</f>
        <v>Export incentives rolled forward from PR19 to be paid to the network plus water control (2022-23 FYA CPIH deflated)</v>
      </c>
      <c r="E44" s="506" t="s">
        <v>94</v>
      </c>
      <c r="F44" s="506" t="s">
        <v>92</v>
      </c>
      <c r="G44" s="534" t="str">
        <f>Outputs!G18</f>
        <v>£m</v>
      </c>
    </row>
    <row r="45" spans="2:7" ht="65.650000000000006" x14ac:dyDescent="0.35">
      <c r="B45" s="490">
        <v>8</v>
      </c>
      <c r="C45" s="533" t="str">
        <f ca="1">Outputs!$A$1</f>
        <v>Outputs</v>
      </c>
      <c r="D45" s="534" t="str">
        <f>Outputs!E20</f>
        <v>Water trading incentives to be paid to the network plus water control at PR24 (2022-23 FYA CPIH deflated)</v>
      </c>
      <c r="E45" s="505" t="s">
        <v>97</v>
      </c>
      <c r="F45" s="504" t="s">
        <v>96</v>
      </c>
      <c r="G45" s="538" t="str">
        <f>Outputs!G20</f>
        <v>£m</v>
      </c>
    </row>
    <row r="46" spans="2:7" ht="39.4" x14ac:dyDescent="0.35">
      <c r="B46" s="490">
        <v>9</v>
      </c>
      <c r="C46" s="533" t="str">
        <f ca="1">Outputs!$A$1</f>
        <v>Outputs</v>
      </c>
      <c r="D46" s="534" t="str">
        <f>Outputs!E24</f>
        <v>Total export incentives to be paid to the water resources control after PR29 (2022-23 FYA CPIH deflated)</v>
      </c>
      <c r="E46" s="492" t="s">
        <v>98</v>
      </c>
      <c r="F46" s="504" t="s">
        <v>96</v>
      </c>
      <c r="G46" s="534" t="str">
        <f>Outputs!G24</f>
        <v>£m</v>
      </c>
    </row>
    <row r="47" spans="2:7" ht="39.4" x14ac:dyDescent="0.35">
      <c r="B47" s="490">
        <v>10</v>
      </c>
      <c r="C47" s="533" t="str">
        <f ca="1">Outputs!$A$1</f>
        <v>Outputs</v>
      </c>
      <c r="D47" s="534" t="str">
        <f>Outputs!E26</f>
        <v>Total export incentives to be paid to the network plus water control after PR29 (2022-23 FYA CPIH deflated)</v>
      </c>
      <c r="E47" s="492" t="s">
        <v>99</v>
      </c>
      <c r="F47" s="504" t="s">
        <v>96</v>
      </c>
      <c r="G47" s="533" t="str">
        <f>Outputs!G26</f>
        <v>£m</v>
      </c>
    </row>
    <row r="48" spans="2:7" x14ac:dyDescent="0.35"/>
    <row r="49" spans="1:23" ht="13.15" x14ac:dyDescent="0.35">
      <c r="A49" s="489" t="s">
        <v>47</v>
      </c>
      <c r="B49" s="489"/>
      <c r="C49" s="489"/>
      <c r="D49" s="489"/>
      <c r="E49" s="489"/>
      <c r="F49" s="489"/>
      <c r="G49" s="489"/>
      <c r="H49" s="489"/>
      <c r="I49" s="489"/>
      <c r="J49" s="489"/>
      <c r="K49" s="489"/>
      <c r="L49" s="489"/>
      <c r="M49" s="489"/>
      <c r="N49" s="489"/>
      <c r="O49" s="489"/>
      <c r="P49" s="489"/>
      <c r="Q49" s="489"/>
      <c r="R49" s="489"/>
      <c r="S49" s="489"/>
      <c r="T49" s="489"/>
      <c r="U49" s="489"/>
      <c r="V49" s="489"/>
      <c r="W49" s="489"/>
    </row>
    <row r="50" spans="1:23" x14ac:dyDescent="0.35"/>
    <row r="51" spans="1:23" ht="13.5" hidden="1" customHeight="1"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78FD4-F01C-4DC9-A7FE-EF6E344D6E44}">
  <sheetPr codeName="Sheet11">
    <tabColor rgb="FFCCCCCE"/>
    <pageSetUpPr fitToPage="1"/>
  </sheetPr>
  <dimension ref="A1:XFD59"/>
  <sheetViews>
    <sheetView showGridLines="0" topLeftCell="A25" zoomScaleNormal="100" workbookViewId="0">
      <selection activeCell="G27" sqref="G27"/>
    </sheetView>
  </sheetViews>
  <sheetFormatPr defaultColWidth="0" defaultRowHeight="13.15" customHeight="1" zeroHeight="1" x14ac:dyDescent="0.4"/>
  <cols>
    <col min="1" max="4" width="3" style="351" customWidth="1"/>
    <col min="5" max="5" width="57.265625" style="351" customWidth="1"/>
    <col min="6" max="6" width="3.59765625" style="351" customWidth="1"/>
    <col min="7" max="7" width="39.86328125" style="351" bestFit="1" customWidth="1"/>
    <col min="8" max="8" width="3" style="351" customWidth="1"/>
    <col min="9" max="9" width="45" style="351" bestFit="1" customWidth="1"/>
    <col min="10" max="10" width="3" style="351" customWidth="1"/>
    <col min="11" max="11" width="29.1328125" style="351" customWidth="1"/>
    <col min="12" max="13" width="7.59765625" style="351" hidden="1" customWidth="1"/>
    <col min="14" max="16384" width="10.1328125" style="351" hidden="1"/>
  </cols>
  <sheetData>
    <row r="1" spans="1:11" s="350" customFormat="1" ht="30.75" x14ac:dyDescent="0.35">
      <c r="A1" s="3" t="str">
        <f ca="1" xml:space="preserve"> RIGHT(CELL("filename", A1), LEN(CELL("filename", A1)) - SEARCH("]", CELL("filename", A1)))</f>
        <v>FAST</v>
      </c>
    </row>
    <row r="2" spans="1:11" x14ac:dyDescent="0.4"/>
    <row r="3" spans="1:11" s="353" customFormat="1" ht="21" x14ac:dyDescent="0.65">
      <c r="A3" s="352" t="s">
        <v>100</v>
      </c>
      <c r="I3" s="352" t="s">
        <v>101</v>
      </c>
      <c r="K3" s="352" t="s">
        <v>102</v>
      </c>
    </row>
    <row r="4" spans="1:11" x14ac:dyDescent="0.4"/>
    <row r="5" spans="1:11" s="354" customFormat="1" ht="15.75" x14ac:dyDescent="0.5">
      <c r="B5" s="355" t="s">
        <v>103</v>
      </c>
      <c r="D5" s="356"/>
      <c r="E5" s="357"/>
    </row>
    <row r="6" spans="1:11" x14ac:dyDescent="0.4">
      <c r="B6" s="358"/>
      <c r="C6" s="358"/>
      <c r="D6" s="359"/>
      <c r="E6" s="360" t="s">
        <v>104</v>
      </c>
      <c r="G6" s="361" t="s">
        <v>105</v>
      </c>
      <c r="H6" s="362"/>
      <c r="I6" s="361" t="s">
        <v>106</v>
      </c>
      <c r="J6" s="362"/>
      <c r="K6" s="362" t="s">
        <v>92</v>
      </c>
    </row>
    <row r="7" spans="1:11" x14ac:dyDescent="0.4">
      <c r="B7" s="358"/>
      <c r="C7" s="358"/>
      <c r="D7" s="359"/>
      <c r="E7" s="363"/>
      <c r="G7" s="361"/>
      <c r="H7" s="362"/>
      <c r="I7" s="362" t="s">
        <v>107</v>
      </c>
      <c r="J7" s="362"/>
      <c r="K7" s="362"/>
    </row>
    <row r="8" spans="1:11" x14ac:dyDescent="0.4">
      <c r="B8" s="358"/>
      <c r="C8" s="358"/>
      <c r="D8" s="359"/>
      <c r="E8" s="364" t="s">
        <v>108</v>
      </c>
      <c r="G8" s="361" t="s">
        <v>109</v>
      </c>
      <c r="H8" s="362"/>
      <c r="I8" s="362" t="s">
        <v>110</v>
      </c>
      <c r="J8" s="362"/>
      <c r="K8" s="362" t="s">
        <v>92</v>
      </c>
    </row>
    <row r="9" spans="1:11" x14ac:dyDescent="0.4">
      <c r="B9" s="358"/>
      <c r="C9" s="358"/>
      <c r="D9" s="359"/>
      <c r="E9" s="361"/>
      <c r="G9" s="361"/>
      <c r="H9" s="362"/>
      <c r="I9" s="362" t="s">
        <v>111</v>
      </c>
      <c r="J9" s="362"/>
      <c r="K9" s="362"/>
    </row>
    <row r="10" spans="1:11" x14ac:dyDescent="0.4">
      <c r="B10" s="358"/>
      <c r="C10" s="358"/>
      <c r="D10" s="359"/>
      <c r="E10" s="361" t="s">
        <v>112</v>
      </c>
      <c r="F10" s="362"/>
      <c r="G10" s="361" t="s">
        <v>113</v>
      </c>
      <c r="H10" s="362"/>
      <c r="I10" s="362" t="s">
        <v>114</v>
      </c>
      <c r="J10" s="362"/>
      <c r="K10" s="362" t="s">
        <v>92</v>
      </c>
    </row>
    <row r="11" spans="1:11" x14ac:dyDescent="0.4">
      <c r="B11" s="358"/>
      <c r="C11" s="358"/>
      <c r="D11" s="359"/>
      <c r="E11" s="361"/>
      <c r="F11" s="362"/>
      <c r="G11" s="361"/>
      <c r="H11" s="362"/>
      <c r="I11" s="362"/>
      <c r="J11" s="362"/>
      <c r="K11" s="362"/>
    </row>
    <row r="12" spans="1:11" x14ac:dyDescent="0.4">
      <c r="B12" s="358"/>
      <c r="C12" s="358"/>
      <c r="D12" s="359"/>
      <c r="E12" s="361" t="s">
        <v>115</v>
      </c>
      <c r="F12" s="362"/>
      <c r="G12" s="361"/>
      <c r="H12" s="362"/>
      <c r="I12" s="362"/>
      <c r="J12" s="362"/>
      <c r="K12" s="362"/>
    </row>
    <row r="13" spans="1:11" x14ac:dyDescent="0.4">
      <c r="B13" s="358"/>
      <c r="C13" s="358"/>
      <c r="D13" s="359"/>
      <c r="E13" s="361" t="s">
        <v>116</v>
      </c>
      <c r="F13" s="362"/>
      <c r="G13" s="361"/>
      <c r="H13" s="362"/>
      <c r="I13" s="362"/>
      <c r="J13" s="362"/>
      <c r="K13" s="362"/>
    </row>
    <row r="14" spans="1:11" x14ac:dyDescent="0.4">
      <c r="B14" s="358"/>
      <c r="C14" s="358"/>
      <c r="D14" s="359"/>
      <c r="E14" s="361"/>
      <c r="F14" s="362"/>
      <c r="G14" s="361"/>
      <c r="H14" s="362"/>
      <c r="I14" s="362"/>
      <c r="J14" s="362"/>
      <c r="K14" s="362"/>
    </row>
    <row r="15" spans="1:11" x14ac:dyDescent="0.4">
      <c r="B15" s="358"/>
      <c r="C15" s="358"/>
      <c r="D15" s="359"/>
      <c r="E15" s="365" t="s">
        <v>117</v>
      </c>
      <c r="G15" s="361" t="s">
        <v>118</v>
      </c>
      <c r="I15" s="351" t="s">
        <v>119</v>
      </c>
      <c r="K15" s="351" t="s">
        <v>92</v>
      </c>
    </row>
    <row r="16" spans="1:11" x14ac:dyDescent="0.4">
      <c r="B16" s="358"/>
      <c r="C16" s="358"/>
      <c r="D16" s="359"/>
      <c r="E16" s="361"/>
      <c r="G16" s="361"/>
      <c r="I16" s="351" t="s">
        <v>120</v>
      </c>
    </row>
    <row r="17" spans="2:11" s="354" customFormat="1" ht="15.75" x14ac:dyDescent="0.5">
      <c r="B17" s="355" t="s">
        <v>121</v>
      </c>
      <c r="C17" s="366"/>
      <c r="D17" s="356"/>
      <c r="E17" s="357"/>
      <c r="G17" s="357"/>
    </row>
    <row r="18" spans="2:11" x14ac:dyDescent="0.4">
      <c r="B18" s="358"/>
      <c r="C18" s="358"/>
      <c r="D18" s="359"/>
      <c r="E18" s="367" t="s">
        <v>122</v>
      </c>
      <c r="G18" s="361" t="s">
        <v>123</v>
      </c>
      <c r="I18" s="351" t="s">
        <v>114</v>
      </c>
      <c r="K18" s="351" t="s">
        <v>124</v>
      </c>
    </row>
    <row r="19" spans="2:11" x14ac:dyDescent="0.4">
      <c r="B19" s="358"/>
      <c r="C19" s="358"/>
      <c r="D19" s="359"/>
      <c r="E19" s="361"/>
      <c r="G19" s="361"/>
      <c r="K19" s="351" t="s">
        <v>125</v>
      </c>
    </row>
    <row r="20" spans="2:11" x14ac:dyDescent="0.4">
      <c r="B20" s="358"/>
      <c r="C20" s="358"/>
      <c r="D20" s="359"/>
      <c r="E20" s="368" t="s">
        <v>126</v>
      </c>
      <c r="G20" s="361" t="s">
        <v>127</v>
      </c>
      <c r="I20" s="351" t="s">
        <v>114</v>
      </c>
      <c r="K20" s="351" t="s">
        <v>128</v>
      </c>
    </row>
    <row r="21" spans="2:11" x14ac:dyDescent="0.4">
      <c r="B21" s="358"/>
      <c r="C21" s="358"/>
      <c r="D21" s="359"/>
      <c r="E21" s="361"/>
      <c r="G21" s="361"/>
      <c r="K21" s="351" t="s">
        <v>129</v>
      </c>
    </row>
    <row r="22" spans="2:11" x14ac:dyDescent="0.4">
      <c r="B22" s="358"/>
      <c r="C22" s="358"/>
      <c r="D22" s="359"/>
      <c r="E22" s="369" t="s">
        <v>130</v>
      </c>
      <c r="G22" s="361" t="s">
        <v>131</v>
      </c>
      <c r="I22" s="351" t="s">
        <v>106</v>
      </c>
      <c r="K22" s="351" t="s">
        <v>128</v>
      </c>
    </row>
    <row r="23" spans="2:11" x14ac:dyDescent="0.4">
      <c r="B23" s="358"/>
      <c r="C23" s="358"/>
      <c r="D23" s="359"/>
      <c r="E23" s="361"/>
      <c r="G23" s="361"/>
      <c r="I23" s="351" t="s">
        <v>107</v>
      </c>
      <c r="K23" s="351" t="s">
        <v>129</v>
      </c>
    </row>
    <row r="24" spans="2:11" x14ac:dyDescent="0.4">
      <c r="B24" s="358"/>
      <c r="C24" s="358"/>
      <c r="D24" s="359"/>
      <c r="E24" s="370" t="s">
        <v>132</v>
      </c>
      <c r="G24" s="361" t="s">
        <v>133</v>
      </c>
      <c r="I24" s="351" t="s">
        <v>114</v>
      </c>
      <c r="K24" s="351" t="s">
        <v>134</v>
      </c>
    </row>
    <row r="25" spans="2:11" x14ac:dyDescent="0.4">
      <c r="K25" s="351" t="s">
        <v>135</v>
      </c>
    </row>
    <row r="26" spans="2:11" x14ac:dyDescent="0.4">
      <c r="E26" s="371" t="s">
        <v>136</v>
      </c>
      <c r="G26" s="351" t="s">
        <v>137</v>
      </c>
      <c r="I26" s="351" t="s">
        <v>138</v>
      </c>
      <c r="K26" s="351" t="s">
        <v>139</v>
      </c>
    </row>
    <row r="27" spans="2:11" x14ac:dyDescent="0.4">
      <c r="K27" s="351" t="s">
        <v>140</v>
      </c>
    </row>
    <row r="28" spans="2:11" ht="24.75" customHeight="1" x14ac:dyDescent="0.4">
      <c r="E28" s="372">
        <v>0</v>
      </c>
      <c r="G28" s="351" t="s">
        <v>141</v>
      </c>
      <c r="I28" s="351" t="s">
        <v>138</v>
      </c>
      <c r="K28" s="351" t="s">
        <v>142</v>
      </c>
    </row>
    <row r="29" spans="2:11" x14ac:dyDescent="0.4">
      <c r="K29" s="351" t="s">
        <v>143</v>
      </c>
    </row>
    <row r="30" spans="2:11" x14ac:dyDescent="0.4">
      <c r="E30" s="351" t="s">
        <v>144</v>
      </c>
    </row>
    <row r="31" spans="2:11" x14ac:dyDescent="0.4"/>
    <row r="32" spans="2:11" s="354" customFormat="1" ht="15.75" x14ac:dyDescent="0.5">
      <c r="B32" s="355" t="s">
        <v>145</v>
      </c>
      <c r="C32" s="366"/>
      <c r="D32" s="356"/>
      <c r="E32" s="357"/>
      <c r="F32" s="357"/>
      <c r="G32" s="357"/>
    </row>
    <row r="33" spans="1:11" x14ac:dyDescent="0.4">
      <c r="B33" s="358"/>
      <c r="C33" s="358"/>
      <c r="D33" s="359"/>
      <c r="E33" s="368" t="s">
        <v>146</v>
      </c>
      <c r="F33" s="361"/>
      <c r="G33" s="361" t="s">
        <v>147</v>
      </c>
      <c r="I33" s="351" t="s">
        <v>92</v>
      </c>
      <c r="K33" s="351" t="s">
        <v>128</v>
      </c>
    </row>
    <row r="34" spans="1:11" x14ac:dyDescent="0.4">
      <c r="B34" s="358"/>
      <c r="C34" s="358"/>
      <c r="D34" s="359"/>
      <c r="E34" s="361"/>
      <c r="F34" s="361"/>
      <c r="G34" s="361"/>
      <c r="K34" s="351" t="s">
        <v>129</v>
      </c>
    </row>
    <row r="35" spans="1:11" x14ac:dyDescent="0.4">
      <c r="B35" s="358"/>
      <c r="C35" s="358"/>
      <c r="D35" s="359"/>
      <c r="E35" s="373" t="s">
        <v>148</v>
      </c>
      <c r="F35" s="361"/>
      <c r="G35" s="361" t="s">
        <v>149</v>
      </c>
      <c r="I35" s="351" t="s">
        <v>150</v>
      </c>
      <c r="K35" s="351" t="s">
        <v>151</v>
      </c>
    </row>
    <row r="36" spans="1:11" x14ac:dyDescent="0.4">
      <c r="B36" s="358"/>
      <c r="C36" s="358"/>
      <c r="D36" s="359"/>
      <c r="E36" s="361"/>
      <c r="F36" s="361"/>
      <c r="G36" s="361"/>
      <c r="I36" s="351" t="s">
        <v>152</v>
      </c>
      <c r="K36" s="351" t="s">
        <v>153</v>
      </c>
    </row>
    <row r="37" spans="1:11" s="354" customFormat="1" ht="15.75" x14ac:dyDescent="0.5">
      <c r="B37" s="355" t="s">
        <v>154</v>
      </c>
      <c r="C37" s="366"/>
      <c r="D37" s="356"/>
      <c r="E37" s="357"/>
      <c r="F37" s="357"/>
      <c r="G37" s="357"/>
    </row>
    <row r="38" spans="1:11" x14ac:dyDescent="0.4">
      <c r="B38" s="358"/>
      <c r="C38" s="358"/>
      <c r="D38" s="359"/>
      <c r="E38" s="361"/>
      <c r="F38" s="361"/>
      <c r="G38" s="361"/>
    </row>
    <row r="39" spans="1:11" x14ac:dyDescent="0.4">
      <c r="B39" s="358"/>
      <c r="C39" s="358"/>
      <c r="D39" s="359"/>
      <c r="E39" s="374" t="s">
        <v>155</v>
      </c>
      <c r="F39" s="361"/>
      <c r="G39" s="361" t="s">
        <v>156</v>
      </c>
      <c r="I39" s="351" t="s">
        <v>114</v>
      </c>
      <c r="K39" s="351" t="s">
        <v>157</v>
      </c>
    </row>
    <row r="40" spans="1:11" x14ac:dyDescent="0.4">
      <c r="B40" s="358"/>
      <c r="C40" s="358"/>
      <c r="D40" s="359"/>
      <c r="E40" s="361"/>
      <c r="F40" s="361"/>
      <c r="G40" s="361"/>
      <c r="K40" s="351" t="s">
        <v>158</v>
      </c>
    </row>
    <row r="41" spans="1:11" s="354" customFormat="1" ht="15.75" x14ac:dyDescent="0.5">
      <c r="A41" s="357"/>
      <c r="B41" s="355" t="s">
        <v>159</v>
      </c>
      <c r="C41" s="366"/>
      <c r="D41" s="356"/>
      <c r="E41" s="357"/>
      <c r="F41" s="357"/>
      <c r="G41" s="357"/>
    </row>
    <row r="42" spans="1:11" x14ac:dyDescent="0.4">
      <c r="B42" s="358"/>
      <c r="C42" s="358"/>
      <c r="D42" s="359"/>
      <c r="E42" s="361"/>
      <c r="F42" s="361"/>
      <c r="G42" s="361"/>
    </row>
    <row r="43" spans="1:11" x14ac:dyDescent="0.4">
      <c r="B43" s="358"/>
      <c r="C43" s="358"/>
      <c r="D43" s="359"/>
      <c r="E43" s="375" t="s">
        <v>160</v>
      </c>
      <c r="F43" s="361"/>
      <c r="G43" s="361" t="s">
        <v>161</v>
      </c>
      <c r="K43" s="351" t="s">
        <v>124</v>
      </c>
    </row>
    <row r="44" spans="1:11" x14ac:dyDescent="0.4">
      <c r="B44" s="358"/>
      <c r="C44" s="358"/>
      <c r="D44" s="359"/>
      <c r="E44" s="376"/>
      <c r="F44" s="361"/>
      <c r="G44" s="361"/>
      <c r="K44" s="351" t="s">
        <v>162</v>
      </c>
    </row>
    <row r="45" spans="1:11" x14ac:dyDescent="0.4">
      <c r="B45" s="358"/>
      <c r="C45" s="358"/>
      <c r="D45" s="359"/>
      <c r="E45" s="377" t="s">
        <v>163</v>
      </c>
      <c r="F45" s="361"/>
      <c r="G45" s="361" t="s">
        <v>164</v>
      </c>
      <c r="K45" s="351" t="s">
        <v>128</v>
      </c>
    </row>
    <row r="46" spans="1:11" x14ac:dyDescent="0.4">
      <c r="B46" s="358"/>
      <c r="C46" s="358"/>
      <c r="D46" s="359"/>
      <c r="E46" s="376"/>
      <c r="F46" s="361"/>
      <c r="G46" s="361"/>
      <c r="K46" s="351" t="s">
        <v>165</v>
      </c>
    </row>
    <row r="47" spans="1:11" x14ac:dyDescent="0.4">
      <c r="B47" s="358"/>
      <c r="C47" s="358"/>
      <c r="D47" s="359"/>
      <c r="E47" s="378" t="s">
        <v>166</v>
      </c>
      <c r="F47" s="361"/>
      <c r="G47" s="361" t="s">
        <v>167</v>
      </c>
      <c r="K47" s="351" t="s">
        <v>168</v>
      </c>
    </row>
    <row r="48" spans="1:11" x14ac:dyDescent="0.4">
      <c r="B48" s="358"/>
      <c r="C48" s="358"/>
      <c r="D48" s="359"/>
      <c r="E48" s="376"/>
      <c r="F48" s="361"/>
      <c r="G48" s="361"/>
      <c r="K48" s="351" t="s">
        <v>169</v>
      </c>
    </row>
    <row r="49" spans="1:16384" x14ac:dyDescent="0.4">
      <c r="B49" s="358"/>
      <c r="C49" s="358"/>
      <c r="D49" s="359"/>
      <c r="E49" s="379" t="s">
        <v>170</v>
      </c>
      <c r="F49" s="361"/>
      <c r="G49" s="361" t="s">
        <v>171</v>
      </c>
      <c r="K49" s="351" t="s">
        <v>172</v>
      </c>
    </row>
    <row r="50" spans="1:16384" x14ac:dyDescent="0.4">
      <c r="B50" s="358"/>
      <c r="C50" s="358"/>
      <c r="D50" s="359"/>
      <c r="E50" s="376"/>
      <c r="F50" s="361"/>
      <c r="G50" s="361"/>
      <c r="K50" s="380" t="s">
        <v>173</v>
      </c>
    </row>
    <row r="51" spans="1:16384" x14ac:dyDescent="0.4">
      <c r="B51" s="362"/>
      <c r="C51" s="362"/>
      <c r="D51" s="362"/>
      <c r="E51" s="381" t="s">
        <v>174</v>
      </c>
      <c r="F51" s="362"/>
      <c r="G51" s="362" t="s">
        <v>175</v>
      </c>
      <c r="K51" s="351" t="s">
        <v>176</v>
      </c>
    </row>
    <row r="52" spans="1:16384" x14ac:dyDescent="0.4">
      <c r="B52" s="362"/>
      <c r="C52" s="362"/>
      <c r="D52" s="362"/>
      <c r="E52" s="376"/>
      <c r="F52" s="362"/>
      <c r="G52" s="362"/>
      <c r="K52" s="380" t="s">
        <v>177</v>
      </c>
    </row>
    <row r="53" spans="1:16384" x14ac:dyDescent="0.4">
      <c r="B53" s="362"/>
      <c r="C53" s="362"/>
      <c r="D53" s="362"/>
      <c r="E53" s="382" t="s">
        <v>178</v>
      </c>
      <c r="F53" s="362"/>
      <c r="G53" s="362" t="s">
        <v>179</v>
      </c>
      <c r="K53" s="351" t="s">
        <v>180</v>
      </c>
    </row>
    <row r="54" spans="1:16384" x14ac:dyDescent="0.4">
      <c r="K54" s="380" t="s">
        <v>181</v>
      </c>
    </row>
    <row r="55" spans="1:16384" x14ac:dyDescent="0.4">
      <c r="K55" s="380"/>
    </row>
    <row r="56" spans="1:16384" s="383" customFormat="1" ht="15.75" x14ac:dyDescent="0.35">
      <c r="A56" s="383" t="s">
        <v>47</v>
      </c>
      <c r="L56" s="383" t="s">
        <v>47</v>
      </c>
      <c r="M56" s="383" t="s">
        <v>47</v>
      </c>
      <c r="N56" s="383" t="s">
        <v>47</v>
      </c>
      <c r="O56" s="383" t="s">
        <v>47</v>
      </c>
      <c r="P56" s="383" t="s">
        <v>47</v>
      </c>
      <c r="Q56" s="383" t="s">
        <v>47</v>
      </c>
      <c r="R56" s="383" t="s">
        <v>47</v>
      </c>
      <c r="S56" s="383" t="s">
        <v>47</v>
      </c>
      <c r="T56" s="383" t="s">
        <v>47</v>
      </c>
      <c r="U56" s="383" t="s">
        <v>47</v>
      </c>
      <c r="V56" s="383" t="s">
        <v>47</v>
      </c>
      <c r="W56" s="383" t="s">
        <v>47</v>
      </c>
      <c r="X56" s="383" t="s">
        <v>47</v>
      </c>
      <c r="Y56" s="383" t="s">
        <v>47</v>
      </c>
      <c r="Z56" s="383" t="s">
        <v>47</v>
      </c>
      <c r="AA56" s="383" t="s">
        <v>47</v>
      </c>
      <c r="AB56" s="383" t="s">
        <v>47</v>
      </c>
      <c r="AC56" s="383" t="s">
        <v>47</v>
      </c>
      <c r="AD56" s="383" t="s">
        <v>47</v>
      </c>
      <c r="AE56" s="383" t="s">
        <v>47</v>
      </c>
      <c r="AF56" s="383" t="s">
        <v>47</v>
      </c>
      <c r="AG56" s="383" t="s">
        <v>47</v>
      </c>
      <c r="AH56" s="383" t="s">
        <v>47</v>
      </c>
      <c r="AI56" s="383" t="s">
        <v>47</v>
      </c>
      <c r="AJ56" s="383" t="s">
        <v>47</v>
      </c>
      <c r="AK56" s="383" t="s">
        <v>47</v>
      </c>
      <c r="AL56" s="383" t="s">
        <v>47</v>
      </c>
      <c r="AM56" s="383" t="s">
        <v>47</v>
      </c>
      <c r="AN56" s="383" t="s">
        <v>47</v>
      </c>
      <c r="AO56" s="383" t="s">
        <v>47</v>
      </c>
      <c r="AP56" s="383" t="s">
        <v>47</v>
      </c>
      <c r="AQ56" s="383" t="s">
        <v>47</v>
      </c>
      <c r="AR56" s="383" t="s">
        <v>47</v>
      </c>
      <c r="AS56" s="383" t="s">
        <v>47</v>
      </c>
      <c r="AT56" s="383" t="s">
        <v>47</v>
      </c>
      <c r="AU56" s="383" t="s">
        <v>47</v>
      </c>
      <c r="AV56" s="383" t="s">
        <v>47</v>
      </c>
      <c r="AW56" s="383" t="s">
        <v>47</v>
      </c>
      <c r="AX56" s="383" t="s">
        <v>47</v>
      </c>
      <c r="AY56" s="383" t="s">
        <v>47</v>
      </c>
      <c r="AZ56" s="383" t="s">
        <v>47</v>
      </c>
      <c r="BA56" s="383" t="s">
        <v>47</v>
      </c>
      <c r="BB56" s="383" t="s">
        <v>47</v>
      </c>
      <c r="BC56" s="383" t="s">
        <v>47</v>
      </c>
      <c r="BD56" s="383" t="s">
        <v>47</v>
      </c>
      <c r="BE56" s="383" t="s">
        <v>47</v>
      </c>
      <c r="BF56" s="383" t="s">
        <v>47</v>
      </c>
      <c r="BG56" s="383" t="s">
        <v>47</v>
      </c>
      <c r="BH56" s="383" t="s">
        <v>47</v>
      </c>
      <c r="BI56" s="383" t="s">
        <v>47</v>
      </c>
      <c r="BJ56" s="383" t="s">
        <v>47</v>
      </c>
      <c r="BK56" s="383" t="s">
        <v>47</v>
      </c>
      <c r="BL56" s="383" t="s">
        <v>47</v>
      </c>
      <c r="BM56" s="383" t="s">
        <v>47</v>
      </c>
      <c r="BN56" s="383" t="s">
        <v>47</v>
      </c>
      <c r="BO56" s="383" t="s">
        <v>47</v>
      </c>
      <c r="BP56" s="383" t="s">
        <v>47</v>
      </c>
      <c r="BQ56" s="383" t="s">
        <v>47</v>
      </c>
      <c r="BR56" s="383" t="s">
        <v>47</v>
      </c>
      <c r="BS56" s="383" t="s">
        <v>47</v>
      </c>
      <c r="BT56" s="383" t="s">
        <v>47</v>
      </c>
      <c r="BU56" s="383" t="s">
        <v>47</v>
      </c>
      <c r="BV56" s="383" t="s">
        <v>47</v>
      </c>
      <c r="BW56" s="383" t="s">
        <v>47</v>
      </c>
      <c r="BX56" s="383" t="s">
        <v>47</v>
      </c>
      <c r="BY56" s="383" t="s">
        <v>47</v>
      </c>
      <c r="BZ56" s="383" t="s">
        <v>47</v>
      </c>
      <c r="CA56" s="383" t="s">
        <v>47</v>
      </c>
      <c r="CB56" s="383" t="s">
        <v>47</v>
      </c>
      <c r="CC56" s="383" t="s">
        <v>47</v>
      </c>
      <c r="CD56" s="383" t="s">
        <v>47</v>
      </c>
      <c r="CE56" s="383" t="s">
        <v>47</v>
      </c>
      <c r="CF56" s="383" t="s">
        <v>47</v>
      </c>
      <c r="CG56" s="383" t="s">
        <v>47</v>
      </c>
      <c r="CH56" s="383" t="s">
        <v>47</v>
      </c>
      <c r="CI56" s="383" t="s">
        <v>47</v>
      </c>
      <c r="CJ56" s="383" t="s">
        <v>47</v>
      </c>
      <c r="CK56" s="383" t="s">
        <v>47</v>
      </c>
      <c r="CL56" s="383" t="s">
        <v>47</v>
      </c>
      <c r="CM56" s="383" t="s">
        <v>47</v>
      </c>
      <c r="CN56" s="383" t="s">
        <v>47</v>
      </c>
      <c r="CO56" s="383" t="s">
        <v>47</v>
      </c>
      <c r="CP56" s="383" t="s">
        <v>47</v>
      </c>
      <c r="CQ56" s="383" t="s">
        <v>47</v>
      </c>
      <c r="CR56" s="383" t="s">
        <v>47</v>
      </c>
      <c r="CS56" s="383" t="s">
        <v>47</v>
      </c>
      <c r="CT56" s="383" t="s">
        <v>47</v>
      </c>
      <c r="CU56" s="383" t="s">
        <v>47</v>
      </c>
      <c r="CV56" s="383" t="s">
        <v>47</v>
      </c>
      <c r="CW56" s="383" t="s">
        <v>47</v>
      </c>
      <c r="CX56" s="383" t="s">
        <v>47</v>
      </c>
      <c r="CY56" s="383" t="s">
        <v>47</v>
      </c>
      <c r="CZ56" s="383" t="s">
        <v>47</v>
      </c>
      <c r="DA56" s="383" t="s">
        <v>47</v>
      </c>
      <c r="DB56" s="383" t="s">
        <v>47</v>
      </c>
      <c r="DC56" s="383" t="s">
        <v>47</v>
      </c>
      <c r="DD56" s="383" t="s">
        <v>47</v>
      </c>
      <c r="DE56" s="383" t="s">
        <v>47</v>
      </c>
      <c r="DF56" s="383" t="s">
        <v>47</v>
      </c>
      <c r="DG56" s="383" t="s">
        <v>47</v>
      </c>
      <c r="DH56" s="383" t="s">
        <v>47</v>
      </c>
      <c r="DI56" s="383" t="s">
        <v>47</v>
      </c>
      <c r="DJ56" s="383" t="s">
        <v>47</v>
      </c>
      <c r="DK56" s="383" t="s">
        <v>47</v>
      </c>
      <c r="DL56" s="383" t="s">
        <v>47</v>
      </c>
      <c r="DM56" s="383" t="s">
        <v>47</v>
      </c>
      <c r="DN56" s="383" t="s">
        <v>47</v>
      </c>
      <c r="DO56" s="383" t="s">
        <v>47</v>
      </c>
      <c r="DP56" s="383" t="s">
        <v>47</v>
      </c>
      <c r="DQ56" s="383" t="s">
        <v>47</v>
      </c>
      <c r="DR56" s="383" t="s">
        <v>47</v>
      </c>
      <c r="DS56" s="383" t="s">
        <v>47</v>
      </c>
      <c r="DT56" s="383" t="s">
        <v>47</v>
      </c>
      <c r="DU56" s="383" t="s">
        <v>47</v>
      </c>
      <c r="DV56" s="383" t="s">
        <v>47</v>
      </c>
      <c r="DW56" s="383" t="s">
        <v>47</v>
      </c>
      <c r="DX56" s="383" t="s">
        <v>47</v>
      </c>
      <c r="DY56" s="383" t="s">
        <v>47</v>
      </c>
      <c r="DZ56" s="383" t="s">
        <v>47</v>
      </c>
      <c r="EA56" s="383" t="s">
        <v>47</v>
      </c>
      <c r="EB56" s="383" t="s">
        <v>47</v>
      </c>
      <c r="EC56" s="383" t="s">
        <v>47</v>
      </c>
      <c r="ED56" s="383" t="s">
        <v>47</v>
      </c>
      <c r="EE56" s="383" t="s">
        <v>47</v>
      </c>
      <c r="EF56" s="383" t="s">
        <v>47</v>
      </c>
      <c r="EG56" s="383" t="s">
        <v>47</v>
      </c>
      <c r="EH56" s="383" t="s">
        <v>47</v>
      </c>
      <c r="EI56" s="383" t="s">
        <v>47</v>
      </c>
      <c r="EJ56" s="383" t="s">
        <v>47</v>
      </c>
      <c r="EK56" s="383" t="s">
        <v>47</v>
      </c>
      <c r="EL56" s="383" t="s">
        <v>47</v>
      </c>
      <c r="EM56" s="383" t="s">
        <v>47</v>
      </c>
      <c r="EN56" s="383" t="s">
        <v>47</v>
      </c>
      <c r="EO56" s="383" t="s">
        <v>47</v>
      </c>
      <c r="EP56" s="383" t="s">
        <v>47</v>
      </c>
      <c r="EQ56" s="383" t="s">
        <v>47</v>
      </c>
      <c r="ER56" s="383" t="s">
        <v>47</v>
      </c>
      <c r="ES56" s="383" t="s">
        <v>47</v>
      </c>
      <c r="ET56" s="383" t="s">
        <v>47</v>
      </c>
      <c r="EU56" s="383" t="s">
        <v>47</v>
      </c>
      <c r="EV56" s="383" t="s">
        <v>47</v>
      </c>
      <c r="EW56" s="383" t="s">
        <v>47</v>
      </c>
      <c r="EX56" s="383" t="s">
        <v>47</v>
      </c>
      <c r="EY56" s="383" t="s">
        <v>47</v>
      </c>
      <c r="EZ56" s="383" t="s">
        <v>47</v>
      </c>
      <c r="FA56" s="383" t="s">
        <v>47</v>
      </c>
      <c r="FB56" s="383" t="s">
        <v>47</v>
      </c>
      <c r="FC56" s="383" t="s">
        <v>47</v>
      </c>
      <c r="FD56" s="383" t="s">
        <v>47</v>
      </c>
      <c r="FE56" s="383" t="s">
        <v>47</v>
      </c>
      <c r="FF56" s="383" t="s">
        <v>47</v>
      </c>
      <c r="FG56" s="383" t="s">
        <v>47</v>
      </c>
      <c r="FH56" s="383" t="s">
        <v>47</v>
      </c>
      <c r="FI56" s="383" t="s">
        <v>47</v>
      </c>
      <c r="FJ56" s="383" t="s">
        <v>47</v>
      </c>
      <c r="FK56" s="383" t="s">
        <v>47</v>
      </c>
      <c r="FL56" s="383" t="s">
        <v>47</v>
      </c>
      <c r="FM56" s="383" t="s">
        <v>47</v>
      </c>
      <c r="FN56" s="383" t="s">
        <v>47</v>
      </c>
      <c r="FO56" s="383" t="s">
        <v>47</v>
      </c>
      <c r="FP56" s="383" t="s">
        <v>47</v>
      </c>
      <c r="FQ56" s="383" t="s">
        <v>47</v>
      </c>
      <c r="FR56" s="383" t="s">
        <v>47</v>
      </c>
      <c r="FS56" s="383" t="s">
        <v>47</v>
      </c>
      <c r="FT56" s="383" t="s">
        <v>47</v>
      </c>
      <c r="FU56" s="383" t="s">
        <v>47</v>
      </c>
      <c r="FV56" s="383" t="s">
        <v>47</v>
      </c>
      <c r="FW56" s="383" t="s">
        <v>47</v>
      </c>
      <c r="FX56" s="383" t="s">
        <v>47</v>
      </c>
      <c r="FY56" s="383" t="s">
        <v>47</v>
      </c>
      <c r="FZ56" s="383" t="s">
        <v>47</v>
      </c>
      <c r="GA56" s="383" t="s">
        <v>47</v>
      </c>
      <c r="GB56" s="383" t="s">
        <v>47</v>
      </c>
      <c r="GC56" s="383" t="s">
        <v>47</v>
      </c>
      <c r="GD56" s="383" t="s">
        <v>47</v>
      </c>
      <c r="GE56" s="383" t="s">
        <v>47</v>
      </c>
      <c r="GF56" s="383" t="s">
        <v>47</v>
      </c>
      <c r="GG56" s="383" t="s">
        <v>47</v>
      </c>
      <c r="GH56" s="383" t="s">
        <v>47</v>
      </c>
      <c r="GI56" s="383" t="s">
        <v>47</v>
      </c>
      <c r="GJ56" s="383" t="s">
        <v>47</v>
      </c>
      <c r="GK56" s="383" t="s">
        <v>47</v>
      </c>
      <c r="GL56" s="383" t="s">
        <v>47</v>
      </c>
      <c r="GM56" s="383" t="s">
        <v>47</v>
      </c>
      <c r="GN56" s="383" t="s">
        <v>47</v>
      </c>
      <c r="GO56" s="383" t="s">
        <v>47</v>
      </c>
      <c r="GP56" s="383" t="s">
        <v>47</v>
      </c>
      <c r="GQ56" s="383" t="s">
        <v>47</v>
      </c>
      <c r="GR56" s="383" t="s">
        <v>47</v>
      </c>
      <c r="GS56" s="383" t="s">
        <v>47</v>
      </c>
      <c r="GT56" s="383" t="s">
        <v>47</v>
      </c>
      <c r="GU56" s="383" t="s">
        <v>47</v>
      </c>
      <c r="GV56" s="383" t="s">
        <v>47</v>
      </c>
      <c r="GW56" s="383" t="s">
        <v>47</v>
      </c>
      <c r="GX56" s="383" t="s">
        <v>47</v>
      </c>
      <c r="GY56" s="383" t="s">
        <v>47</v>
      </c>
      <c r="GZ56" s="383" t="s">
        <v>47</v>
      </c>
      <c r="HA56" s="383" t="s">
        <v>47</v>
      </c>
      <c r="HB56" s="383" t="s">
        <v>47</v>
      </c>
      <c r="HC56" s="383" t="s">
        <v>47</v>
      </c>
      <c r="HD56" s="383" t="s">
        <v>47</v>
      </c>
      <c r="HE56" s="383" t="s">
        <v>47</v>
      </c>
      <c r="HF56" s="383" t="s">
        <v>47</v>
      </c>
      <c r="HG56" s="383" t="s">
        <v>47</v>
      </c>
      <c r="HH56" s="383" t="s">
        <v>47</v>
      </c>
      <c r="HI56" s="383" t="s">
        <v>47</v>
      </c>
      <c r="HJ56" s="383" t="s">
        <v>47</v>
      </c>
      <c r="HK56" s="383" t="s">
        <v>47</v>
      </c>
      <c r="HL56" s="383" t="s">
        <v>47</v>
      </c>
      <c r="HM56" s="383" t="s">
        <v>47</v>
      </c>
      <c r="HN56" s="383" t="s">
        <v>47</v>
      </c>
      <c r="HO56" s="383" t="s">
        <v>47</v>
      </c>
      <c r="HP56" s="383" t="s">
        <v>47</v>
      </c>
      <c r="HQ56" s="383" t="s">
        <v>47</v>
      </c>
      <c r="HR56" s="383" t="s">
        <v>47</v>
      </c>
      <c r="HS56" s="383" t="s">
        <v>47</v>
      </c>
      <c r="HT56" s="383" t="s">
        <v>47</v>
      </c>
      <c r="HU56" s="383" t="s">
        <v>47</v>
      </c>
      <c r="HV56" s="383" t="s">
        <v>47</v>
      </c>
      <c r="HW56" s="383" t="s">
        <v>47</v>
      </c>
      <c r="HX56" s="383" t="s">
        <v>47</v>
      </c>
      <c r="HY56" s="383" t="s">
        <v>47</v>
      </c>
      <c r="HZ56" s="383" t="s">
        <v>47</v>
      </c>
      <c r="IA56" s="383" t="s">
        <v>47</v>
      </c>
      <c r="IB56" s="383" t="s">
        <v>47</v>
      </c>
      <c r="IC56" s="383" t="s">
        <v>47</v>
      </c>
      <c r="ID56" s="383" t="s">
        <v>47</v>
      </c>
      <c r="IE56" s="383" t="s">
        <v>47</v>
      </c>
      <c r="IF56" s="383" t="s">
        <v>47</v>
      </c>
      <c r="IG56" s="383" t="s">
        <v>47</v>
      </c>
      <c r="IH56" s="383" t="s">
        <v>47</v>
      </c>
      <c r="II56" s="383" t="s">
        <v>47</v>
      </c>
      <c r="IJ56" s="383" t="s">
        <v>47</v>
      </c>
      <c r="IK56" s="383" t="s">
        <v>47</v>
      </c>
      <c r="IL56" s="383" t="s">
        <v>47</v>
      </c>
      <c r="IM56" s="383" t="s">
        <v>47</v>
      </c>
      <c r="IN56" s="383" t="s">
        <v>47</v>
      </c>
      <c r="IO56" s="383" t="s">
        <v>47</v>
      </c>
      <c r="IP56" s="383" t="s">
        <v>47</v>
      </c>
      <c r="IQ56" s="383" t="s">
        <v>47</v>
      </c>
      <c r="IR56" s="383" t="s">
        <v>47</v>
      </c>
      <c r="IS56" s="383" t="s">
        <v>47</v>
      </c>
      <c r="IT56" s="383" t="s">
        <v>47</v>
      </c>
      <c r="IU56" s="383" t="s">
        <v>47</v>
      </c>
      <c r="IV56" s="383" t="s">
        <v>47</v>
      </c>
      <c r="IW56" s="383" t="s">
        <v>47</v>
      </c>
      <c r="IX56" s="383" t="s">
        <v>47</v>
      </c>
      <c r="IY56" s="383" t="s">
        <v>47</v>
      </c>
      <c r="IZ56" s="383" t="s">
        <v>47</v>
      </c>
      <c r="JA56" s="383" t="s">
        <v>47</v>
      </c>
      <c r="JB56" s="383" t="s">
        <v>47</v>
      </c>
      <c r="JC56" s="383" t="s">
        <v>47</v>
      </c>
      <c r="JD56" s="383" t="s">
        <v>47</v>
      </c>
      <c r="JE56" s="383" t="s">
        <v>47</v>
      </c>
      <c r="JF56" s="383" t="s">
        <v>47</v>
      </c>
      <c r="JG56" s="383" t="s">
        <v>47</v>
      </c>
      <c r="JH56" s="383" t="s">
        <v>47</v>
      </c>
      <c r="JI56" s="383" t="s">
        <v>47</v>
      </c>
      <c r="JJ56" s="383" t="s">
        <v>47</v>
      </c>
      <c r="JK56" s="383" t="s">
        <v>47</v>
      </c>
      <c r="JL56" s="383" t="s">
        <v>47</v>
      </c>
      <c r="JM56" s="383" t="s">
        <v>47</v>
      </c>
      <c r="JN56" s="383" t="s">
        <v>47</v>
      </c>
      <c r="JO56" s="383" t="s">
        <v>47</v>
      </c>
      <c r="JP56" s="383" t="s">
        <v>47</v>
      </c>
      <c r="JQ56" s="383" t="s">
        <v>47</v>
      </c>
      <c r="JR56" s="383" t="s">
        <v>47</v>
      </c>
      <c r="JS56" s="383" t="s">
        <v>47</v>
      </c>
      <c r="JT56" s="383" t="s">
        <v>47</v>
      </c>
      <c r="JU56" s="383" t="s">
        <v>47</v>
      </c>
      <c r="JV56" s="383" t="s">
        <v>47</v>
      </c>
      <c r="JW56" s="383" t="s">
        <v>47</v>
      </c>
      <c r="JX56" s="383" t="s">
        <v>47</v>
      </c>
      <c r="JY56" s="383" t="s">
        <v>47</v>
      </c>
      <c r="JZ56" s="383" t="s">
        <v>47</v>
      </c>
      <c r="KA56" s="383" t="s">
        <v>47</v>
      </c>
      <c r="KB56" s="383" t="s">
        <v>47</v>
      </c>
      <c r="KC56" s="383" t="s">
        <v>47</v>
      </c>
      <c r="KD56" s="383" t="s">
        <v>47</v>
      </c>
      <c r="KE56" s="383" t="s">
        <v>47</v>
      </c>
      <c r="KF56" s="383" t="s">
        <v>47</v>
      </c>
      <c r="KG56" s="383" t="s">
        <v>47</v>
      </c>
      <c r="KH56" s="383" t="s">
        <v>47</v>
      </c>
      <c r="KI56" s="383" t="s">
        <v>47</v>
      </c>
      <c r="KJ56" s="383" t="s">
        <v>47</v>
      </c>
      <c r="KK56" s="383" t="s">
        <v>47</v>
      </c>
      <c r="KL56" s="383" t="s">
        <v>47</v>
      </c>
      <c r="KM56" s="383" t="s">
        <v>47</v>
      </c>
      <c r="KN56" s="383" t="s">
        <v>47</v>
      </c>
      <c r="KO56" s="383" t="s">
        <v>47</v>
      </c>
      <c r="KP56" s="383" t="s">
        <v>47</v>
      </c>
      <c r="KQ56" s="383" t="s">
        <v>47</v>
      </c>
      <c r="KR56" s="383" t="s">
        <v>47</v>
      </c>
      <c r="KS56" s="383" t="s">
        <v>47</v>
      </c>
      <c r="KT56" s="383" t="s">
        <v>47</v>
      </c>
      <c r="KU56" s="383" t="s">
        <v>47</v>
      </c>
      <c r="KV56" s="383" t="s">
        <v>47</v>
      </c>
      <c r="KW56" s="383" t="s">
        <v>47</v>
      </c>
      <c r="KX56" s="383" t="s">
        <v>47</v>
      </c>
      <c r="KY56" s="383" t="s">
        <v>47</v>
      </c>
      <c r="KZ56" s="383" t="s">
        <v>47</v>
      </c>
      <c r="LA56" s="383" t="s">
        <v>47</v>
      </c>
      <c r="LB56" s="383" t="s">
        <v>47</v>
      </c>
      <c r="LC56" s="383" t="s">
        <v>47</v>
      </c>
      <c r="LD56" s="383" t="s">
        <v>47</v>
      </c>
      <c r="LE56" s="383" t="s">
        <v>47</v>
      </c>
      <c r="LF56" s="383" t="s">
        <v>47</v>
      </c>
      <c r="LG56" s="383" t="s">
        <v>47</v>
      </c>
      <c r="LH56" s="383" t="s">
        <v>47</v>
      </c>
      <c r="LI56" s="383" t="s">
        <v>47</v>
      </c>
      <c r="LJ56" s="383" t="s">
        <v>47</v>
      </c>
      <c r="LK56" s="383" t="s">
        <v>47</v>
      </c>
      <c r="LL56" s="383" t="s">
        <v>47</v>
      </c>
      <c r="LM56" s="383" t="s">
        <v>47</v>
      </c>
      <c r="LN56" s="383" t="s">
        <v>47</v>
      </c>
      <c r="LO56" s="383" t="s">
        <v>47</v>
      </c>
      <c r="LP56" s="383" t="s">
        <v>47</v>
      </c>
      <c r="LQ56" s="383" t="s">
        <v>47</v>
      </c>
      <c r="LR56" s="383" t="s">
        <v>47</v>
      </c>
      <c r="LS56" s="383" t="s">
        <v>47</v>
      </c>
      <c r="LT56" s="383" t="s">
        <v>47</v>
      </c>
      <c r="LU56" s="383" t="s">
        <v>47</v>
      </c>
      <c r="LV56" s="383" t="s">
        <v>47</v>
      </c>
      <c r="LW56" s="383" t="s">
        <v>47</v>
      </c>
      <c r="LX56" s="383" t="s">
        <v>47</v>
      </c>
      <c r="LY56" s="383" t="s">
        <v>47</v>
      </c>
      <c r="LZ56" s="383" t="s">
        <v>47</v>
      </c>
      <c r="MA56" s="383" t="s">
        <v>47</v>
      </c>
      <c r="MB56" s="383" t="s">
        <v>47</v>
      </c>
      <c r="MC56" s="383" t="s">
        <v>47</v>
      </c>
      <c r="MD56" s="383" t="s">
        <v>47</v>
      </c>
      <c r="ME56" s="383" t="s">
        <v>47</v>
      </c>
      <c r="MF56" s="383" t="s">
        <v>47</v>
      </c>
      <c r="MG56" s="383" t="s">
        <v>47</v>
      </c>
      <c r="MH56" s="383" t="s">
        <v>47</v>
      </c>
      <c r="MI56" s="383" t="s">
        <v>47</v>
      </c>
      <c r="MJ56" s="383" t="s">
        <v>47</v>
      </c>
      <c r="MK56" s="383" t="s">
        <v>47</v>
      </c>
      <c r="ML56" s="383" t="s">
        <v>47</v>
      </c>
      <c r="MM56" s="383" t="s">
        <v>47</v>
      </c>
      <c r="MN56" s="383" t="s">
        <v>47</v>
      </c>
      <c r="MO56" s="383" t="s">
        <v>47</v>
      </c>
      <c r="MP56" s="383" t="s">
        <v>47</v>
      </c>
      <c r="MQ56" s="383" t="s">
        <v>47</v>
      </c>
      <c r="MR56" s="383" t="s">
        <v>47</v>
      </c>
      <c r="MS56" s="383" t="s">
        <v>47</v>
      </c>
      <c r="MT56" s="383" t="s">
        <v>47</v>
      </c>
      <c r="MU56" s="383" t="s">
        <v>47</v>
      </c>
      <c r="MV56" s="383" t="s">
        <v>47</v>
      </c>
      <c r="MW56" s="383" t="s">
        <v>47</v>
      </c>
      <c r="MX56" s="383" t="s">
        <v>47</v>
      </c>
      <c r="MY56" s="383" t="s">
        <v>47</v>
      </c>
      <c r="MZ56" s="383" t="s">
        <v>47</v>
      </c>
      <c r="NA56" s="383" t="s">
        <v>47</v>
      </c>
      <c r="NB56" s="383" t="s">
        <v>47</v>
      </c>
      <c r="NC56" s="383" t="s">
        <v>47</v>
      </c>
      <c r="ND56" s="383" t="s">
        <v>47</v>
      </c>
      <c r="NE56" s="383" t="s">
        <v>47</v>
      </c>
      <c r="NF56" s="383" t="s">
        <v>47</v>
      </c>
      <c r="NG56" s="383" t="s">
        <v>47</v>
      </c>
      <c r="NH56" s="383" t="s">
        <v>47</v>
      </c>
      <c r="NI56" s="383" t="s">
        <v>47</v>
      </c>
      <c r="NJ56" s="383" t="s">
        <v>47</v>
      </c>
      <c r="NK56" s="383" t="s">
        <v>47</v>
      </c>
      <c r="NL56" s="383" t="s">
        <v>47</v>
      </c>
      <c r="NM56" s="383" t="s">
        <v>47</v>
      </c>
      <c r="NN56" s="383" t="s">
        <v>47</v>
      </c>
      <c r="NO56" s="383" t="s">
        <v>47</v>
      </c>
      <c r="NP56" s="383" t="s">
        <v>47</v>
      </c>
      <c r="NQ56" s="383" t="s">
        <v>47</v>
      </c>
      <c r="NR56" s="383" t="s">
        <v>47</v>
      </c>
      <c r="NS56" s="383" t="s">
        <v>47</v>
      </c>
      <c r="NT56" s="383" t="s">
        <v>47</v>
      </c>
      <c r="NU56" s="383" t="s">
        <v>47</v>
      </c>
      <c r="NV56" s="383" t="s">
        <v>47</v>
      </c>
      <c r="NW56" s="383" t="s">
        <v>47</v>
      </c>
      <c r="NX56" s="383" t="s">
        <v>47</v>
      </c>
      <c r="NY56" s="383" t="s">
        <v>47</v>
      </c>
      <c r="NZ56" s="383" t="s">
        <v>47</v>
      </c>
      <c r="OA56" s="383" t="s">
        <v>47</v>
      </c>
      <c r="OB56" s="383" t="s">
        <v>47</v>
      </c>
      <c r="OC56" s="383" t="s">
        <v>47</v>
      </c>
      <c r="OD56" s="383" t="s">
        <v>47</v>
      </c>
      <c r="OE56" s="383" t="s">
        <v>47</v>
      </c>
      <c r="OF56" s="383" t="s">
        <v>47</v>
      </c>
      <c r="OG56" s="383" t="s">
        <v>47</v>
      </c>
      <c r="OH56" s="383" t="s">
        <v>47</v>
      </c>
      <c r="OI56" s="383" t="s">
        <v>47</v>
      </c>
      <c r="OJ56" s="383" t="s">
        <v>47</v>
      </c>
      <c r="OK56" s="383" t="s">
        <v>47</v>
      </c>
      <c r="OL56" s="383" t="s">
        <v>47</v>
      </c>
      <c r="OM56" s="383" t="s">
        <v>47</v>
      </c>
      <c r="ON56" s="383" t="s">
        <v>47</v>
      </c>
      <c r="OO56" s="383" t="s">
        <v>47</v>
      </c>
      <c r="OP56" s="383" t="s">
        <v>47</v>
      </c>
      <c r="OQ56" s="383" t="s">
        <v>47</v>
      </c>
      <c r="OR56" s="383" t="s">
        <v>47</v>
      </c>
      <c r="OS56" s="383" t="s">
        <v>47</v>
      </c>
      <c r="OT56" s="383" t="s">
        <v>47</v>
      </c>
      <c r="OU56" s="383" t="s">
        <v>47</v>
      </c>
      <c r="OV56" s="383" t="s">
        <v>47</v>
      </c>
      <c r="OW56" s="383" t="s">
        <v>47</v>
      </c>
      <c r="OX56" s="383" t="s">
        <v>47</v>
      </c>
      <c r="OY56" s="383" t="s">
        <v>47</v>
      </c>
      <c r="OZ56" s="383" t="s">
        <v>47</v>
      </c>
      <c r="PA56" s="383" t="s">
        <v>47</v>
      </c>
      <c r="PB56" s="383" t="s">
        <v>47</v>
      </c>
      <c r="PC56" s="383" t="s">
        <v>47</v>
      </c>
      <c r="PD56" s="383" t="s">
        <v>47</v>
      </c>
      <c r="PE56" s="383" t="s">
        <v>47</v>
      </c>
      <c r="PF56" s="383" t="s">
        <v>47</v>
      </c>
      <c r="PG56" s="383" t="s">
        <v>47</v>
      </c>
      <c r="PH56" s="383" t="s">
        <v>47</v>
      </c>
      <c r="PI56" s="383" t="s">
        <v>47</v>
      </c>
      <c r="PJ56" s="383" t="s">
        <v>47</v>
      </c>
      <c r="PK56" s="383" t="s">
        <v>47</v>
      </c>
      <c r="PL56" s="383" t="s">
        <v>47</v>
      </c>
      <c r="PM56" s="383" t="s">
        <v>47</v>
      </c>
      <c r="PN56" s="383" t="s">
        <v>47</v>
      </c>
      <c r="PO56" s="383" t="s">
        <v>47</v>
      </c>
      <c r="PP56" s="383" t="s">
        <v>47</v>
      </c>
      <c r="PQ56" s="383" t="s">
        <v>47</v>
      </c>
      <c r="PR56" s="383" t="s">
        <v>47</v>
      </c>
      <c r="PS56" s="383" t="s">
        <v>47</v>
      </c>
      <c r="PT56" s="383" t="s">
        <v>47</v>
      </c>
      <c r="PU56" s="383" t="s">
        <v>47</v>
      </c>
      <c r="PV56" s="383" t="s">
        <v>47</v>
      </c>
      <c r="PW56" s="383" t="s">
        <v>47</v>
      </c>
      <c r="PX56" s="383" t="s">
        <v>47</v>
      </c>
      <c r="PY56" s="383" t="s">
        <v>47</v>
      </c>
      <c r="PZ56" s="383" t="s">
        <v>47</v>
      </c>
      <c r="QA56" s="383" t="s">
        <v>47</v>
      </c>
      <c r="QB56" s="383" t="s">
        <v>47</v>
      </c>
      <c r="QC56" s="383" t="s">
        <v>47</v>
      </c>
      <c r="QD56" s="383" t="s">
        <v>47</v>
      </c>
      <c r="QE56" s="383" t="s">
        <v>47</v>
      </c>
      <c r="QF56" s="383" t="s">
        <v>47</v>
      </c>
      <c r="QG56" s="383" t="s">
        <v>47</v>
      </c>
      <c r="QH56" s="383" t="s">
        <v>47</v>
      </c>
      <c r="QI56" s="383" t="s">
        <v>47</v>
      </c>
      <c r="QJ56" s="383" t="s">
        <v>47</v>
      </c>
      <c r="QK56" s="383" t="s">
        <v>47</v>
      </c>
      <c r="QL56" s="383" t="s">
        <v>47</v>
      </c>
      <c r="QM56" s="383" t="s">
        <v>47</v>
      </c>
      <c r="QN56" s="383" t="s">
        <v>47</v>
      </c>
      <c r="QO56" s="383" t="s">
        <v>47</v>
      </c>
      <c r="QP56" s="383" t="s">
        <v>47</v>
      </c>
      <c r="QQ56" s="383" t="s">
        <v>47</v>
      </c>
      <c r="QR56" s="383" t="s">
        <v>47</v>
      </c>
      <c r="QS56" s="383" t="s">
        <v>47</v>
      </c>
      <c r="QT56" s="383" t="s">
        <v>47</v>
      </c>
      <c r="QU56" s="383" t="s">
        <v>47</v>
      </c>
      <c r="QV56" s="383" t="s">
        <v>47</v>
      </c>
      <c r="QW56" s="383" t="s">
        <v>47</v>
      </c>
      <c r="QX56" s="383" t="s">
        <v>47</v>
      </c>
      <c r="QY56" s="383" t="s">
        <v>47</v>
      </c>
      <c r="QZ56" s="383" t="s">
        <v>47</v>
      </c>
      <c r="RA56" s="383" t="s">
        <v>47</v>
      </c>
      <c r="RB56" s="383" t="s">
        <v>47</v>
      </c>
      <c r="RC56" s="383" t="s">
        <v>47</v>
      </c>
      <c r="RD56" s="383" t="s">
        <v>47</v>
      </c>
      <c r="RE56" s="383" t="s">
        <v>47</v>
      </c>
      <c r="RF56" s="383" t="s">
        <v>47</v>
      </c>
      <c r="RG56" s="383" t="s">
        <v>47</v>
      </c>
      <c r="RH56" s="383" t="s">
        <v>47</v>
      </c>
      <c r="RI56" s="383" t="s">
        <v>47</v>
      </c>
      <c r="RJ56" s="383" t="s">
        <v>47</v>
      </c>
      <c r="RK56" s="383" t="s">
        <v>47</v>
      </c>
      <c r="RL56" s="383" t="s">
        <v>47</v>
      </c>
      <c r="RM56" s="383" t="s">
        <v>47</v>
      </c>
      <c r="RN56" s="383" t="s">
        <v>47</v>
      </c>
      <c r="RO56" s="383" t="s">
        <v>47</v>
      </c>
      <c r="RP56" s="383" t="s">
        <v>47</v>
      </c>
      <c r="RQ56" s="383" t="s">
        <v>47</v>
      </c>
      <c r="RR56" s="383" t="s">
        <v>47</v>
      </c>
      <c r="RS56" s="383" t="s">
        <v>47</v>
      </c>
      <c r="RT56" s="383" t="s">
        <v>47</v>
      </c>
      <c r="RU56" s="383" t="s">
        <v>47</v>
      </c>
      <c r="RV56" s="383" t="s">
        <v>47</v>
      </c>
      <c r="RW56" s="383" t="s">
        <v>47</v>
      </c>
      <c r="RX56" s="383" t="s">
        <v>47</v>
      </c>
      <c r="RY56" s="383" t="s">
        <v>47</v>
      </c>
      <c r="RZ56" s="383" t="s">
        <v>47</v>
      </c>
      <c r="SA56" s="383" t="s">
        <v>47</v>
      </c>
      <c r="SB56" s="383" t="s">
        <v>47</v>
      </c>
      <c r="SC56" s="383" t="s">
        <v>47</v>
      </c>
      <c r="SD56" s="383" t="s">
        <v>47</v>
      </c>
      <c r="SE56" s="383" t="s">
        <v>47</v>
      </c>
      <c r="SF56" s="383" t="s">
        <v>47</v>
      </c>
      <c r="SG56" s="383" t="s">
        <v>47</v>
      </c>
      <c r="SH56" s="383" t="s">
        <v>47</v>
      </c>
      <c r="SI56" s="383" t="s">
        <v>47</v>
      </c>
      <c r="SJ56" s="383" t="s">
        <v>47</v>
      </c>
      <c r="SK56" s="383" t="s">
        <v>47</v>
      </c>
      <c r="SL56" s="383" t="s">
        <v>47</v>
      </c>
      <c r="SM56" s="383" t="s">
        <v>47</v>
      </c>
      <c r="SN56" s="383" t="s">
        <v>47</v>
      </c>
      <c r="SO56" s="383" t="s">
        <v>47</v>
      </c>
      <c r="SP56" s="383" t="s">
        <v>47</v>
      </c>
      <c r="SQ56" s="383" t="s">
        <v>47</v>
      </c>
      <c r="SR56" s="383" t="s">
        <v>47</v>
      </c>
      <c r="SS56" s="383" t="s">
        <v>47</v>
      </c>
      <c r="ST56" s="383" t="s">
        <v>47</v>
      </c>
      <c r="SU56" s="383" t="s">
        <v>47</v>
      </c>
      <c r="SV56" s="383" t="s">
        <v>47</v>
      </c>
      <c r="SW56" s="383" t="s">
        <v>47</v>
      </c>
      <c r="SX56" s="383" t="s">
        <v>47</v>
      </c>
      <c r="SY56" s="383" t="s">
        <v>47</v>
      </c>
      <c r="SZ56" s="383" t="s">
        <v>47</v>
      </c>
      <c r="TA56" s="383" t="s">
        <v>47</v>
      </c>
      <c r="TB56" s="383" t="s">
        <v>47</v>
      </c>
      <c r="TC56" s="383" t="s">
        <v>47</v>
      </c>
      <c r="TD56" s="383" t="s">
        <v>47</v>
      </c>
      <c r="TE56" s="383" t="s">
        <v>47</v>
      </c>
      <c r="TF56" s="383" t="s">
        <v>47</v>
      </c>
      <c r="TG56" s="383" t="s">
        <v>47</v>
      </c>
      <c r="TH56" s="383" t="s">
        <v>47</v>
      </c>
      <c r="TI56" s="383" t="s">
        <v>47</v>
      </c>
      <c r="TJ56" s="383" t="s">
        <v>47</v>
      </c>
      <c r="TK56" s="383" t="s">
        <v>47</v>
      </c>
      <c r="TL56" s="383" t="s">
        <v>47</v>
      </c>
      <c r="TM56" s="383" t="s">
        <v>47</v>
      </c>
      <c r="TN56" s="383" t="s">
        <v>47</v>
      </c>
      <c r="TO56" s="383" t="s">
        <v>47</v>
      </c>
      <c r="TP56" s="383" t="s">
        <v>47</v>
      </c>
      <c r="TQ56" s="383" t="s">
        <v>47</v>
      </c>
      <c r="TR56" s="383" t="s">
        <v>47</v>
      </c>
      <c r="TS56" s="383" t="s">
        <v>47</v>
      </c>
      <c r="TT56" s="383" t="s">
        <v>47</v>
      </c>
      <c r="TU56" s="383" t="s">
        <v>47</v>
      </c>
      <c r="TV56" s="383" t="s">
        <v>47</v>
      </c>
      <c r="TW56" s="383" t="s">
        <v>47</v>
      </c>
      <c r="TX56" s="383" t="s">
        <v>47</v>
      </c>
      <c r="TY56" s="383" t="s">
        <v>47</v>
      </c>
      <c r="TZ56" s="383" t="s">
        <v>47</v>
      </c>
      <c r="UA56" s="383" t="s">
        <v>47</v>
      </c>
      <c r="UB56" s="383" t="s">
        <v>47</v>
      </c>
      <c r="UC56" s="383" t="s">
        <v>47</v>
      </c>
      <c r="UD56" s="383" t="s">
        <v>47</v>
      </c>
      <c r="UE56" s="383" t="s">
        <v>47</v>
      </c>
      <c r="UF56" s="383" t="s">
        <v>47</v>
      </c>
      <c r="UG56" s="383" t="s">
        <v>47</v>
      </c>
      <c r="UH56" s="383" t="s">
        <v>47</v>
      </c>
      <c r="UI56" s="383" t="s">
        <v>47</v>
      </c>
      <c r="UJ56" s="383" t="s">
        <v>47</v>
      </c>
      <c r="UK56" s="383" t="s">
        <v>47</v>
      </c>
      <c r="UL56" s="383" t="s">
        <v>47</v>
      </c>
      <c r="UM56" s="383" t="s">
        <v>47</v>
      </c>
      <c r="UN56" s="383" t="s">
        <v>47</v>
      </c>
      <c r="UO56" s="383" t="s">
        <v>47</v>
      </c>
      <c r="UP56" s="383" t="s">
        <v>47</v>
      </c>
      <c r="UQ56" s="383" t="s">
        <v>47</v>
      </c>
      <c r="UR56" s="383" t="s">
        <v>47</v>
      </c>
      <c r="US56" s="383" t="s">
        <v>47</v>
      </c>
      <c r="UT56" s="383" t="s">
        <v>47</v>
      </c>
      <c r="UU56" s="383" t="s">
        <v>47</v>
      </c>
      <c r="UV56" s="383" t="s">
        <v>47</v>
      </c>
      <c r="UW56" s="383" t="s">
        <v>47</v>
      </c>
      <c r="UX56" s="383" t="s">
        <v>47</v>
      </c>
      <c r="UY56" s="383" t="s">
        <v>47</v>
      </c>
      <c r="UZ56" s="383" t="s">
        <v>47</v>
      </c>
      <c r="VA56" s="383" t="s">
        <v>47</v>
      </c>
      <c r="VB56" s="383" t="s">
        <v>47</v>
      </c>
      <c r="VC56" s="383" t="s">
        <v>47</v>
      </c>
      <c r="VD56" s="383" t="s">
        <v>47</v>
      </c>
      <c r="VE56" s="383" t="s">
        <v>47</v>
      </c>
      <c r="VF56" s="383" t="s">
        <v>47</v>
      </c>
      <c r="VG56" s="383" t="s">
        <v>47</v>
      </c>
      <c r="VH56" s="383" t="s">
        <v>47</v>
      </c>
      <c r="VI56" s="383" t="s">
        <v>47</v>
      </c>
      <c r="VJ56" s="383" t="s">
        <v>47</v>
      </c>
      <c r="VK56" s="383" t="s">
        <v>47</v>
      </c>
      <c r="VL56" s="383" t="s">
        <v>47</v>
      </c>
      <c r="VM56" s="383" t="s">
        <v>47</v>
      </c>
      <c r="VN56" s="383" t="s">
        <v>47</v>
      </c>
      <c r="VO56" s="383" t="s">
        <v>47</v>
      </c>
      <c r="VP56" s="383" t="s">
        <v>47</v>
      </c>
      <c r="VQ56" s="383" t="s">
        <v>47</v>
      </c>
      <c r="VR56" s="383" t="s">
        <v>47</v>
      </c>
      <c r="VS56" s="383" t="s">
        <v>47</v>
      </c>
      <c r="VT56" s="383" t="s">
        <v>47</v>
      </c>
      <c r="VU56" s="383" t="s">
        <v>47</v>
      </c>
      <c r="VV56" s="383" t="s">
        <v>47</v>
      </c>
      <c r="VW56" s="383" t="s">
        <v>47</v>
      </c>
      <c r="VX56" s="383" t="s">
        <v>47</v>
      </c>
      <c r="VY56" s="383" t="s">
        <v>47</v>
      </c>
      <c r="VZ56" s="383" t="s">
        <v>47</v>
      </c>
      <c r="WA56" s="383" t="s">
        <v>47</v>
      </c>
      <c r="WB56" s="383" t="s">
        <v>47</v>
      </c>
      <c r="WC56" s="383" t="s">
        <v>47</v>
      </c>
      <c r="WD56" s="383" t="s">
        <v>47</v>
      </c>
      <c r="WE56" s="383" t="s">
        <v>47</v>
      </c>
      <c r="WF56" s="383" t="s">
        <v>47</v>
      </c>
      <c r="WG56" s="383" t="s">
        <v>47</v>
      </c>
      <c r="WH56" s="383" t="s">
        <v>47</v>
      </c>
      <c r="WI56" s="383" t="s">
        <v>47</v>
      </c>
      <c r="WJ56" s="383" t="s">
        <v>47</v>
      </c>
      <c r="WK56" s="383" t="s">
        <v>47</v>
      </c>
      <c r="WL56" s="383" t="s">
        <v>47</v>
      </c>
      <c r="WM56" s="383" t="s">
        <v>47</v>
      </c>
      <c r="WN56" s="383" t="s">
        <v>47</v>
      </c>
      <c r="WO56" s="383" t="s">
        <v>47</v>
      </c>
      <c r="WP56" s="383" t="s">
        <v>47</v>
      </c>
      <c r="WQ56" s="383" t="s">
        <v>47</v>
      </c>
      <c r="WR56" s="383" t="s">
        <v>47</v>
      </c>
      <c r="WS56" s="383" t="s">
        <v>47</v>
      </c>
      <c r="WT56" s="383" t="s">
        <v>47</v>
      </c>
      <c r="WU56" s="383" t="s">
        <v>47</v>
      </c>
      <c r="WV56" s="383" t="s">
        <v>47</v>
      </c>
      <c r="WW56" s="383" t="s">
        <v>47</v>
      </c>
      <c r="WX56" s="383" t="s">
        <v>47</v>
      </c>
      <c r="WY56" s="383" t="s">
        <v>47</v>
      </c>
      <c r="WZ56" s="383" t="s">
        <v>47</v>
      </c>
      <c r="XA56" s="383" t="s">
        <v>47</v>
      </c>
      <c r="XB56" s="383" t="s">
        <v>47</v>
      </c>
      <c r="XC56" s="383" t="s">
        <v>47</v>
      </c>
      <c r="XD56" s="383" t="s">
        <v>47</v>
      </c>
      <c r="XE56" s="383" t="s">
        <v>47</v>
      </c>
      <c r="XF56" s="383" t="s">
        <v>47</v>
      </c>
      <c r="XG56" s="383" t="s">
        <v>47</v>
      </c>
      <c r="XH56" s="383" t="s">
        <v>47</v>
      </c>
      <c r="XI56" s="383" t="s">
        <v>47</v>
      </c>
      <c r="XJ56" s="383" t="s">
        <v>47</v>
      </c>
      <c r="XK56" s="383" t="s">
        <v>47</v>
      </c>
      <c r="XL56" s="383" t="s">
        <v>47</v>
      </c>
      <c r="XM56" s="383" t="s">
        <v>47</v>
      </c>
      <c r="XN56" s="383" t="s">
        <v>47</v>
      </c>
      <c r="XO56" s="383" t="s">
        <v>47</v>
      </c>
      <c r="XP56" s="383" t="s">
        <v>47</v>
      </c>
      <c r="XQ56" s="383" t="s">
        <v>47</v>
      </c>
      <c r="XR56" s="383" t="s">
        <v>47</v>
      </c>
      <c r="XS56" s="383" t="s">
        <v>47</v>
      </c>
      <c r="XT56" s="383" t="s">
        <v>47</v>
      </c>
      <c r="XU56" s="383" t="s">
        <v>47</v>
      </c>
      <c r="XV56" s="383" t="s">
        <v>47</v>
      </c>
      <c r="XW56" s="383" t="s">
        <v>47</v>
      </c>
      <c r="XX56" s="383" t="s">
        <v>47</v>
      </c>
      <c r="XY56" s="383" t="s">
        <v>47</v>
      </c>
      <c r="XZ56" s="383" t="s">
        <v>47</v>
      </c>
      <c r="YA56" s="383" t="s">
        <v>47</v>
      </c>
      <c r="YB56" s="383" t="s">
        <v>47</v>
      </c>
      <c r="YC56" s="383" t="s">
        <v>47</v>
      </c>
      <c r="YD56" s="383" t="s">
        <v>47</v>
      </c>
      <c r="YE56" s="383" t="s">
        <v>47</v>
      </c>
      <c r="YF56" s="383" t="s">
        <v>47</v>
      </c>
      <c r="YG56" s="383" t="s">
        <v>47</v>
      </c>
      <c r="YH56" s="383" t="s">
        <v>47</v>
      </c>
      <c r="YI56" s="383" t="s">
        <v>47</v>
      </c>
      <c r="YJ56" s="383" t="s">
        <v>47</v>
      </c>
      <c r="YK56" s="383" t="s">
        <v>47</v>
      </c>
      <c r="YL56" s="383" t="s">
        <v>47</v>
      </c>
      <c r="YM56" s="383" t="s">
        <v>47</v>
      </c>
      <c r="YN56" s="383" t="s">
        <v>47</v>
      </c>
      <c r="YO56" s="383" t="s">
        <v>47</v>
      </c>
      <c r="YP56" s="383" t="s">
        <v>47</v>
      </c>
      <c r="YQ56" s="383" t="s">
        <v>47</v>
      </c>
      <c r="YR56" s="383" t="s">
        <v>47</v>
      </c>
      <c r="YS56" s="383" t="s">
        <v>47</v>
      </c>
      <c r="YT56" s="383" t="s">
        <v>47</v>
      </c>
      <c r="YU56" s="383" t="s">
        <v>47</v>
      </c>
      <c r="YV56" s="383" t="s">
        <v>47</v>
      </c>
      <c r="YW56" s="383" t="s">
        <v>47</v>
      </c>
      <c r="YX56" s="383" t="s">
        <v>47</v>
      </c>
      <c r="YY56" s="383" t="s">
        <v>47</v>
      </c>
      <c r="YZ56" s="383" t="s">
        <v>47</v>
      </c>
      <c r="ZA56" s="383" t="s">
        <v>47</v>
      </c>
      <c r="ZB56" s="383" t="s">
        <v>47</v>
      </c>
      <c r="ZC56" s="383" t="s">
        <v>47</v>
      </c>
      <c r="ZD56" s="383" t="s">
        <v>47</v>
      </c>
      <c r="ZE56" s="383" t="s">
        <v>47</v>
      </c>
      <c r="ZF56" s="383" t="s">
        <v>47</v>
      </c>
      <c r="ZG56" s="383" t="s">
        <v>47</v>
      </c>
      <c r="ZH56" s="383" t="s">
        <v>47</v>
      </c>
      <c r="ZI56" s="383" t="s">
        <v>47</v>
      </c>
      <c r="ZJ56" s="383" t="s">
        <v>47</v>
      </c>
      <c r="ZK56" s="383" t="s">
        <v>47</v>
      </c>
      <c r="ZL56" s="383" t="s">
        <v>47</v>
      </c>
      <c r="ZM56" s="383" t="s">
        <v>47</v>
      </c>
      <c r="ZN56" s="383" t="s">
        <v>47</v>
      </c>
      <c r="ZO56" s="383" t="s">
        <v>47</v>
      </c>
      <c r="ZP56" s="383" t="s">
        <v>47</v>
      </c>
      <c r="ZQ56" s="383" t="s">
        <v>47</v>
      </c>
      <c r="ZR56" s="383" t="s">
        <v>47</v>
      </c>
      <c r="ZS56" s="383" t="s">
        <v>47</v>
      </c>
      <c r="ZT56" s="383" t="s">
        <v>47</v>
      </c>
      <c r="ZU56" s="383" t="s">
        <v>47</v>
      </c>
      <c r="ZV56" s="383" t="s">
        <v>47</v>
      </c>
      <c r="ZW56" s="383" t="s">
        <v>47</v>
      </c>
      <c r="ZX56" s="383" t="s">
        <v>47</v>
      </c>
      <c r="ZY56" s="383" t="s">
        <v>47</v>
      </c>
      <c r="ZZ56" s="383" t="s">
        <v>47</v>
      </c>
      <c r="AAA56" s="383" t="s">
        <v>47</v>
      </c>
      <c r="AAB56" s="383" t="s">
        <v>47</v>
      </c>
      <c r="AAC56" s="383" t="s">
        <v>47</v>
      </c>
      <c r="AAD56" s="383" t="s">
        <v>47</v>
      </c>
      <c r="AAE56" s="383" t="s">
        <v>47</v>
      </c>
      <c r="AAF56" s="383" t="s">
        <v>47</v>
      </c>
      <c r="AAG56" s="383" t="s">
        <v>47</v>
      </c>
      <c r="AAH56" s="383" t="s">
        <v>47</v>
      </c>
      <c r="AAI56" s="383" t="s">
        <v>47</v>
      </c>
      <c r="AAJ56" s="383" t="s">
        <v>47</v>
      </c>
      <c r="AAK56" s="383" t="s">
        <v>47</v>
      </c>
      <c r="AAL56" s="383" t="s">
        <v>47</v>
      </c>
      <c r="AAM56" s="383" t="s">
        <v>47</v>
      </c>
      <c r="AAN56" s="383" t="s">
        <v>47</v>
      </c>
      <c r="AAO56" s="383" t="s">
        <v>47</v>
      </c>
      <c r="AAP56" s="383" t="s">
        <v>47</v>
      </c>
      <c r="AAQ56" s="383" t="s">
        <v>47</v>
      </c>
      <c r="AAR56" s="383" t="s">
        <v>47</v>
      </c>
      <c r="AAS56" s="383" t="s">
        <v>47</v>
      </c>
      <c r="AAT56" s="383" t="s">
        <v>47</v>
      </c>
      <c r="AAU56" s="383" t="s">
        <v>47</v>
      </c>
      <c r="AAV56" s="383" t="s">
        <v>47</v>
      </c>
      <c r="AAW56" s="383" t="s">
        <v>47</v>
      </c>
      <c r="AAX56" s="383" t="s">
        <v>47</v>
      </c>
      <c r="AAY56" s="383" t="s">
        <v>47</v>
      </c>
      <c r="AAZ56" s="383" t="s">
        <v>47</v>
      </c>
      <c r="ABA56" s="383" t="s">
        <v>47</v>
      </c>
      <c r="ABB56" s="383" t="s">
        <v>47</v>
      </c>
      <c r="ABC56" s="383" t="s">
        <v>47</v>
      </c>
      <c r="ABD56" s="383" t="s">
        <v>47</v>
      </c>
      <c r="ABE56" s="383" t="s">
        <v>47</v>
      </c>
      <c r="ABF56" s="383" t="s">
        <v>47</v>
      </c>
      <c r="ABG56" s="383" t="s">
        <v>47</v>
      </c>
      <c r="ABH56" s="383" t="s">
        <v>47</v>
      </c>
      <c r="ABI56" s="383" t="s">
        <v>47</v>
      </c>
      <c r="ABJ56" s="383" t="s">
        <v>47</v>
      </c>
      <c r="ABK56" s="383" t="s">
        <v>47</v>
      </c>
      <c r="ABL56" s="383" t="s">
        <v>47</v>
      </c>
      <c r="ABM56" s="383" t="s">
        <v>47</v>
      </c>
      <c r="ABN56" s="383" t="s">
        <v>47</v>
      </c>
      <c r="ABO56" s="383" t="s">
        <v>47</v>
      </c>
      <c r="ABP56" s="383" t="s">
        <v>47</v>
      </c>
      <c r="ABQ56" s="383" t="s">
        <v>47</v>
      </c>
      <c r="ABR56" s="383" t="s">
        <v>47</v>
      </c>
      <c r="ABS56" s="383" t="s">
        <v>47</v>
      </c>
      <c r="ABT56" s="383" t="s">
        <v>47</v>
      </c>
      <c r="ABU56" s="383" t="s">
        <v>47</v>
      </c>
      <c r="ABV56" s="383" t="s">
        <v>47</v>
      </c>
      <c r="ABW56" s="383" t="s">
        <v>47</v>
      </c>
      <c r="ABX56" s="383" t="s">
        <v>47</v>
      </c>
      <c r="ABY56" s="383" t="s">
        <v>47</v>
      </c>
      <c r="ABZ56" s="383" t="s">
        <v>47</v>
      </c>
      <c r="ACA56" s="383" t="s">
        <v>47</v>
      </c>
      <c r="ACB56" s="383" t="s">
        <v>47</v>
      </c>
      <c r="ACC56" s="383" t="s">
        <v>47</v>
      </c>
      <c r="ACD56" s="383" t="s">
        <v>47</v>
      </c>
      <c r="ACE56" s="383" t="s">
        <v>47</v>
      </c>
      <c r="ACF56" s="383" t="s">
        <v>47</v>
      </c>
      <c r="ACG56" s="383" t="s">
        <v>47</v>
      </c>
      <c r="ACH56" s="383" t="s">
        <v>47</v>
      </c>
      <c r="ACI56" s="383" t="s">
        <v>47</v>
      </c>
      <c r="ACJ56" s="383" t="s">
        <v>47</v>
      </c>
      <c r="ACK56" s="383" t="s">
        <v>47</v>
      </c>
      <c r="ACL56" s="383" t="s">
        <v>47</v>
      </c>
      <c r="ACM56" s="383" t="s">
        <v>47</v>
      </c>
      <c r="ACN56" s="383" t="s">
        <v>47</v>
      </c>
      <c r="ACO56" s="383" t="s">
        <v>47</v>
      </c>
      <c r="ACP56" s="383" t="s">
        <v>47</v>
      </c>
      <c r="ACQ56" s="383" t="s">
        <v>47</v>
      </c>
      <c r="ACR56" s="383" t="s">
        <v>47</v>
      </c>
      <c r="ACS56" s="383" t="s">
        <v>47</v>
      </c>
      <c r="ACT56" s="383" t="s">
        <v>47</v>
      </c>
      <c r="ACU56" s="383" t="s">
        <v>47</v>
      </c>
      <c r="ACV56" s="383" t="s">
        <v>47</v>
      </c>
      <c r="ACW56" s="383" t="s">
        <v>47</v>
      </c>
      <c r="ACX56" s="383" t="s">
        <v>47</v>
      </c>
      <c r="ACY56" s="383" t="s">
        <v>47</v>
      </c>
      <c r="ACZ56" s="383" t="s">
        <v>47</v>
      </c>
      <c r="ADA56" s="383" t="s">
        <v>47</v>
      </c>
      <c r="ADB56" s="383" t="s">
        <v>47</v>
      </c>
      <c r="ADC56" s="383" t="s">
        <v>47</v>
      </c>
      <c r="ADD56" s="383" t="s">
        <v>47</v>
      </c>
      <c r="ADE56" s="383" t="s">
        <v>47</v>
      </c>
      <c r="ADF56" s="383" t="s">
        <v>47</v>
      </c>
      <c r="ADG56" s="383" t="s">
        <v>47</v>
      </c>
      <c r="ADH56" s="383" t="s">
        <v>47</v>
      </c>
      <c r="ADI56" s="383" t="s">
        <v>47</v>
      </c>
      <c r="ADJ56" s="383" t="s">
        <v>47</v>
      </c>
      <c r="ADK56" s="383" t="s">
        <v>47</v>
      </c>
      <c r="ADL56" s="383" t="s">
        <v>47</v>
      </c>
      <c r="ADM56" s="383" t="s">
        <v>47</v>
      </c>
      <c r="ADN56" s="383" t="s">
        <v>47</v>
      </c>
      <c r="ADO56" s="383" t="s">
        <v>47</v>
      </c>
      <c r="ADP56" s="383" t="s">
        <v>47</v>
      </c>
      <c r="ADQ56" s="383" t="s">
        <v>47</v>
      </c>
      <c r="ADR56" s="383" t="s">
        <v>47</v>
      </c>
      <c r="ADS56" s="383" t="s">
        <v>47</v>
      </c>
      <c r="ADT56" s="383" t="s">
        <v>47</v>
      </c>
      <c r="ADU56" s="383" t="s">
        <v>47</v>
      </c>
      <c r="ADV56" s="383" t="s">
        <v>47</v>
      </c>
      <c r="ADW56" s="383" t="s">
        <v>47</v>
      </c>
      <c r="ADX56" s="383" t="s">
        <v>47</v>
      </c>
      <c r="ADY56" s="383" t="s">
        <v>47</v>
      </c>
      <c r="ADZ56" s="383" t="s">
        <v>47</v>
      </c>
      <c r="AEA56" s="383" t="s">
        <v>47</v>
      </c>
      <c r="AEB56" s="383" t="s">
        <v>47</v>
      </c>
      <c r="AEC56" s="383" t="s">
        <v>47</v>
      </c>
      <c r="AED56" s="383" t="s">
        <v>47</v>
      </c>
      <c r="AEE56" s="383" t="s">
        <v>47</v>
      </c>
      <c r="AEF56" s="383" t="s">
        <v>47</v>
      </c>
      <c r="AEG56" s="383" t="s">
        <v>47</v>
      </c>
      <c r="AEH56" s="383" t="s">
        <v>47</v>
      </c>
      <c r="AEI56" s="383" t="s">
        <v>47</v>
      </c>
      <c r="AEJ56" s="383" t="s">
        <v>47</v>
      </c>
      <c r="AEK56" s="383" t="s">
        <v>47</v>
      </c>
      <c r="AEL56" s="383" t="s">
        <v>47</v>
      </c>
      <c r="AEM56" s="383" t="s">
        <v>47</v>
      </c>
      <c r="AEN56" s="383" t="s">
        <v>47</v>
      </c>
      <c r="AEO56" s="383" t="s">
        <v>47</v>
      </c>
      <c r="AEP56" s="383" t="s">
        <v>47</v>
      </c>
      <c r="AEQ56" s="383" t="s">
        <v>47</v>
      </c>
      <c r="AER56" s="383" t="s">
        <v>47</v>
      </c>
      <c r="AES56" s="383" t="s">
        <v>47</v>
      </c>
      <c r="AET56" s="383" t="s">
        <v>47</v>
      </c>
      <c r="AEU56" s="383" t="s">
        <v>47</v>
      </c>
      <c r="AEV56" s="383" t="s">
        <v>47</v>
      </c>
      <c r="AEW56" s="383" t="s">
        <v>47</v>
      </c>
      <c r="AEX56" s="383" t="s">
        <v>47</v>
      </c>
      <c r="AEY56" s="383" t="s">
        <v>47</v>
      </c>
      <c r="AEZ56" s="383" t="s">
        <v>47</v>
      </c>
      <c r="AFA56" s="383" t="s">
        <v>47</v>
      </c>
      <c r="AFB56" s="383" t="s">
        <v>47</v>
      </c>
      <c r="AFC56" s="383" t="s">
        <v>47</v>
      </c>
      <c r="AFD56" s="383" t="s">
        <v>47</v>
      </c>
      <c r="AFE56" s="383" t="s">
        <v>47</v>
      </c>
      <c r="AFF56" s="383" t="s">
        <v>47</v>
      </c>
      <c r="AFG56" s="383" t="s">
        <v>47</v>
      </c>
      <c r="AFH56" s="383" t="s">
        <v>47</v>
      </c>
      <c r="AFI56" s="383" t="s">
        <v>47</v>
      </c>
      <c r="AFJ56" s="383" t="s">
        <v>47</v>
      </c>
      <c r="AFK56" s="383" t="s">
        <v>47</v>
      </c>
      <c r="AFL56" s="383" t="s">
        <v>47</v>
      </c>
      <c r="AFM56" s="383" t="s">
        <v>47</v>
      </c>
      <c r="AFN56" s="383" t="s">
        <v>47</v>
      </c>
      <c r="AFO56" s="383" t="s">
        <v>47</v>
      </c>
      <c r="AFP56" s="383" t="s">
        <v>47</v>
      </c>
      <c r="AFQ56" s="383" t="s">
        <v>47</v>
      </c>
      <c r="AFR56" s="383" t="s">
        <v>47</v>
      </c>
      <c r="AFS56" s="383" t="s">
        <v>47</v>
      </c>
      <c r="AFT56" s="383" t="s">
        <v>47</v>
      </c>
      <c r="AFU56" s="383" t="s">
        <v>47</v>
      </c>
      <c r="AFV56" s="383" t="s">
        <v>47</v>
      </c>
      <c r="AFW56" s="383" t="s">
        <v>47</v>
      </c>
      <c r="AFX56" s="383" t="s">
        <v>47</v>
      </c>
      <c r="AFY56" s="383" t="s">
        <v>47</v>
      </c>
      <c r="AFZ56" s="383" t="s">
        <v>47</v>
      </c>
      <c r="AGA56" s="383" t="s">
        <v>47</v>
      </c>
      <c r="AGB56" s="383" t="s">
        <v>47</v>
      </c>
      <c r="AGC56" s="383" t="s">
        <v>47</v>
      </c>
      <c r="AGD56" s="383" t="s">
        <v>47</v>
      </c>
      <c r="AGE56" s="383" t="s">
        <v>47</v>
      </c>
      <c r="AGF56" s="383" t="s">
        <v>47</v>
      </c>
      <c r="AGG56" s="383" t="s">
        <v>47</v>
      </c>
      <c r="AGH56" s="383" t="s">
        <v>47</v>
      </c>
      <c r="AGI56" s="383" t="s">
        <v>47</v>
      </c>
      <c r="AGJ56" s="383" t="s">
        <v>47</v>
      </c>
      <c r="AGK56" s="383" t="s">
        <v>47</v>
      </c>
      <c r="AGL56" s="383" t="s">
        <v>47</v>
      </c>
      <c r="AGM56" s="383" t="s">
        <v>47</v>
      </c>
      <c r="AGN56" s="383" t="s">
        <v>47</v>
      </c>
      <c r="AGO56" s="383" t="s">
        <v>47</v>
      </c>
      <c r="AGP56" s="383" t="s">
        <v>47</v>
      </c>
      <c r="AGQ56" s="383" t="s">
        <v>47</v>
      </c>
      <c r="AGR56" s="383" t="s">
        <v>47</v>
      </c>
      <c r="AGS56" s="383" t="s">
        <v>47</v>
      </c>
      <c r="AGT56" s="383" t="s">
        <v>47</v>
      </c>
      <c r="AGU56" s="383" t="s">
        <v>47</v>
      </c>
      <c r="AGV56" s="383" t="s">
        <v>47</v>
      </c>
      <c r="AGW56" s="383" t="s">
        <v>47</v>
      </c>
      <c r="AGX56" s="383" t="s">
        <v>47</v>
      </c>
      <c r="AGY56" s="383" t="s">
        <v>47</v>
      </c>
      <c r="AGZ56" s="383" t="s">
        <v>47</v>
      </c>
      <c r="AHA56" s="383" t="s">
        <v>47</v>
      </c>
      <c r="AHB56" s="383" t="s">
        <v>47</v>
      </c>
      <c r="AHC56" s="383" t="s">
        <v>47</v>
      </c>
      <c r="AHD56" s="383" t="s">
        <v>47</v>
      </c>
      <c r="AHE56" s="383" t="s">
        <v>47</v>
      </c>
      <c r="AHF56" s="383" t="s">
        <v>47</v>
      </c>
      <c r="AHG56" s="383" t="s">
        <v>47</v>
      </c>
      <c r="AHH56" s="383" t="s">
        <v>47</v>
      </c>
      <c r="AHI56" s="383" t="s">
        <v>47</v>
      </c>
      <c r="AHJ56" s="383" t="s">
        <v>47</v>
      </c>
      <c r="AHK56" s="383" t="s">
        <v>47</v>
      </c>
      <c r="AHL56" s="383" t="s">
        <v>47</v>
      </c>
      <c r="AHM56" s="383" t="s">
        <v>47</v>
      </c>
      <c r="AHN56" s="383" t="s">
        <v>47</v>
      </c>
      <c r="AHO56" s="383" t="s">
        <v>47</v>
      </c>
      <c r="AHP56" s="383" t="s">
        <v>47</v>
      </c>
      <c r="AHQ56" s="383" t="s">
        <v>47</v>
      </c>
      <c r="AHR56" s="383" t="s">
        <v>47</v>
      </c>
      <c r="AHS56" s="383" t="s">
        <v>47</v>
      </c>
      <c r="AHT56" s="383" t="s">
        <v>47</v>
      </c>
      <c r="AHU56" s="383" t="s">
        <v>47</v>
      </c>
      <c r="AHV56" s="383" t="s">
        <v>47</v>
      </c>
      <c r="AHW56" s="383" t="s">
        <v>47</v>
      </c>
      <c r="AHX56" s="383" t="s">
        <v>47</v>
      </c>
      <c r="AHY56" s="383" t="s">
        <v>47</v>
      </c>
      <c r="AHZ56" s="383" t="s">
        <v>47</v>
      </c>
      <c r="AIA56" s="383" t="s">
        <v>47</v>
      </c>
      <c r="AIB56" s="383" t="s">
        <v>47</v>
      </c>
      <c r="AIC56" s="383" t="s">
        <v>47</v>
      </c>
      <c r="AID56" s="383" t="s">
        <v>47</v>
      </c>
      <c r="AIE56" s="383" t="s">
        <v>47</v>
      </c>
      <c r="AIF56" s="383" t="s">
        <v>47</v>
      </c>
      <c r="AIG56" s="383" t="s">
        <v>47</v>
      </c>
      <c r="AIH56" s="383" t="s">
        <v>47</v>
      </c>
      <c r="AII56" s="383" t="s">
        <v>47</v>
      </c>
      <c r="AIJ56" s="383" t="s">
        <v>47</v>
      </c>
      <c r="AIK56" s="383" t="s">
        <v>47</v>
      </c>
      <c r="AIL56" s="383" t="s">
        <v>47</v>
      </c>
      <c r="AIM56" s="383" t="s">
        <v>47</v>
      </c>
      <c r="AIN56" s="383" t="s">
        <v>47</v>
      </c>
      <c r="AIO56" s="383" t="s">
        <v>47</v>
      </c>
      <c r="AIP56" s="383" t="s">
        <v>47</v>
      </c>
      <c r="AIQ56" s="383" t="s">
        <v>47</v>
      </c>
      <c r="AIR56" s="383" t="s">
        <v>47</v>
      </c>
      <c r="AIS56" s="383" t="s">
        <v>47</v>
      </c>
      <c r="AIT56" s="383" t="s">
        <v>47</v>
      </c>
      <c r="AIU56" s="383" t="s">
        <v>47</v>
      </c>
      <c r="AIV56" s="383" t="s">
        <v>47</v>
      </c>
      <c r="AIW56" s="383" t="s">
        <v>47</v>
      </c>
      <c r="AIX56" s="383" t="s">
        <v>47</v>
      </c>
      <c r="AIY56" s="383" t="s">
        <v>47</v>
      </c>
      <c r="AIZ56" s="383" t="s">
        <v>47</v>
      </c>
      <c r="AJA56" s="383" t="s">
        <v>47</v>
      </c>
      <c r="AJB56" s="383" t="s">
        <v>47</v>
      </c>
      <c r="AJC56" s="383" t="s">
        <v>47</v>
      </c>
      <c r="AJD56" s="383" t="s">
        <v>47</v>
      </c>
      <c r="AJE56" s="383" t="s">
        <v>47</v>
      </c>
      <c r="AJF56" s="383" t="s">
        <v>47</v>
      </c>
      <c r="AJG56" s="383" t="s">
        <v>47</v>
      </c>
      <c r="AJH56" s="383" t="s">
        <v>47</v>
      </c>
      <c r="AJI56" s="383" t="s">
        <v>47</v>
      </c>
      <c r="AJJ56" s="383" t="s">
        <v>47</v>
      </c>
      <c r="AJK56" s="383" t="s">
        <v>47</v>
      </c>
      <c r="AJL56" s="383" t="s">
        <v>47</v>
      </c>
      <c r="AJM56" s="383" t="s">
        <v>47</v>
      </c>
      <c r="AJN56" s="383" t="s">
        <v>47</v>
      </c>
      <c r="AJO56" s="383" t="s">
        <v>47</v>
      </c>
      <c r="AJP56" s="383" t="s">
        <v>47</v>
      </c>
      <c r="AJQ56" s="383" t="s">
        <v>47</v>
      </c>
      <c r="AJR56" s="383" t="s">
        <v>47</v>
      </c>
      <c r="AJS56" s="383" t="s">
        <v>47</v>
      </c>
      <c r="AJT56" s="383" t="s">
        <v>47</v>
      </c>
      <c r="AJU56" s="383" t="s">
        <v>47</v>
      </c>
      <c r="AJV56" s="383" t="s">
        <v>47</v>
      </c>
      <c r="AJW56" s="383" t="s">
        <v>47</v>
      </c>
      <c r="AJX56" s="383" t="s">
        <v>47</v>
      </c>
      <c r="AJY56" s="383" t="s">
        <v>47</v>
      </c>
      <c r="AJZ56" s="383" t="s">
        <v>47</v>
      </c>
      <c r="AKA56" s="383" t="s">
        <v>47</v>
      </c>
      <c r="AKB56" s="383" t="s">
        <v>47</v>
      </c>
      <c r="AKC56" s="383" t="s">
        <v>47</v>
      </c>
      <c r="AKD56" s="383" t="s">
        <v>47</v>
      </c>
      <c r="AKE56" s="383" t="s">
        <v>47</v>
      </c>
      <c r="AKF56" s="383" t="s">
        <v>47</v>
      </c>
      <c r="AKG56" s="383" t="s">
        <v>47</v>
      </c>
      <c r="AKH56" s="383" t="s">
        <v>47</v>
      </c>
      <c r="AKI56" s="383" t="s">
        <v>47</v>
      </c>
      <c r="AKJ56" s="383" t="s">
        <v>47</v>
      </c>
      <c r="AKK56" s="383" t="s">
        <v>47</v>
      </c>
      <c r="AKL56" s="383" t="s">
        <v>47</v>
      </c>
      <c r="AKM56" s="383" t="s">
        <v>47</v>
      </c>
      <c r="AKN56" s="383" t="s">
        <v>47</v>
      </c>
      <c r="AKO56" s="383" t="s">
        <v>47</v>
      </c>
      <c r="AKP56" s="383" t="s">
        <v>47</v>
      </c>
      <c r="AKQ56" s="383" t="s">
        <v>47</v>
      </c>
      <c r="AKR56" s="383" t="s">
        <v>47</v>
      </c>
      <c r="AKS56" s="383" t="s">
        <v>47</v>
      </c>
      <c r="AKT56" s="383" t="s">
        <v>47</v>
      </c>
      <c r="AKU56" s="383" t="s">
        <v>47</v>
      </c>
      <c r="AKV56" s="383" t="s">
        <v>47</v>
      </c>
      <c r="AKW56" s="383" t="s">
        <v>47</v>
      </c>
      <c r="AKX56" s="383" t="s">
        <v>47</v>
      </c>
      <c r="AKY56" s="383" t="s">
        <v>47</v>
      </c>
      <c r="AKZ56" s="383" t="s">
        <v>47</v>
      </c>
      <c r="ALA56" s="383" t="s">
        <v>47</v>
      </c>
      <c r="ALB56" s="383" t="s">
        <v>47</v>
      </c>
      <c r="ALC56" s="383" t="s">
        <v>47</v>
      </c>
      <c r="ALD56" s="383" t="s">
        <v>47</v>
      </c>
      <c r="ALE56" s="383" t="s">
        <v>47</v>
      </c>
      <c r="ALF56" s="383" t="s">
        <v>47</v>
      </c>
      <c r="ALG56" s="383" t="s">
        <v>47</v>
      </c>
      <c r="ALH56" s="383" t="s">
        <v>47</v>
      </c>
      <c r="ALI56" s="383" t="s">
        <v>47</v>
      </c>
      <c r="ALJ56" s="383" t="s">
        <v>47</v>
      </c>
      <c r="ALK56" s="383" t="s">
        <v>47</v>
      </c>
      <c r="ALL56" s="383" t="s">
        <v>47</v>
      </c>
      <c r="ALM56" s="383" t="s">
        <v>47</v>
      </c>
      <c r="ALN56" s="383" t="s">
        <v>47</v>
      </c>
      <c r="ALO56" s="383" t="s">
        <v>47</v>
      </c>
      <c r="ALP56" s="383" t="s">
        <v>47</v>
      </c>
      <c r="ALQ56" s="383" t="s">
        <v>47</v>
      </c>
      <c r="ALR56" s="383" t="s">
        <v>47</v>
      </c>
      <c r="ALS56" s="383" t="s">
        <v>47</v>
      </c>
      <c r="ALT56" s="383" t="s">
        <v>47</v>
      </c>
      <c r="ALU56" s="383" t="s">
        <v>47</v>
      </c>
      <c r="ALV56" s="383" t="s">
        <v>47</v>
      </c>
      <c r="ALW56" s="383" t="s">
        <v>47</v>
      </c>
      <c r="ALX56" s="383" t="s">
        <v>47</v>
      </c>
      <c r="ALY56" s="383" t="s">
        <v>47</v>
      </c>
      <c r="ALZ56" s="383" t="s">
        <v>47</v>
      </c>
      <c r="AMA56" s="383" t="s">
        <v>47</v>
      </c>
      <c r="AMB56" s="383" t="s">
        <v>47</v>
      </c>
      <c r="AMC56" s="383" t="s">
        <v>47</v>
      </c>
      <c r="AMD56" s="383" t="s">
        <v>47</v>
      </c>
      <c r="AME56" s="383" t="s">
        <v>47</v>
      </c>
      <c r="AMF56" s="383" t="s">
        <v>47</v>
      </c>
      <c r="AMG56" s="383" t="s">
        <v>47</v>
      </c>
      <c r="AMH56" s="383" t="s">
        <v>47</v>
      </c>
      <c r="AMI56" s="383" t="s">
        <v>47</v>
      </c>
      <c r="AMJ56" s="383" t="s">
        <v>47</v>
      </c>
      <c r="AMK56" s="383" t="s">
        <v>47</v>
      </c>
      <c r="AML56" s="383" t="s">
        <v>47</v>
      </c>
      <c r="AMM56" s="383" t="s">
        <v>47</v>
      </c>
      <c r="AMN56" s="383" t="s">
        <v>47</v>
      </c>
      <c r="AMO56" s="383" t="s">
        <v>47</v>
      </c>
      <c r="AMP56" s="383" t="s">
        <v>47</v>
      </c>
      <c r="AMQ56" s="383" t="s">
        <v>47</v>
      </c>
      <c r="AMR56" s="383" t="s">
        <v>47</v>
      </c>
      <c r="AMS56" s="383" t="s">
        <v>47</v>
      </c>
      <c r="AMT56" s="383" t="s">
        <v>47</v>
      </c>
      <c r="AMU56" s="383" t="s">
        <v>47</v>
      </c>
      <c r="AMV56" s="383" t="s">
        <v>47</v>
      </c>
      <c r="AMW56" s="383" t="s">
        <v>47</v>
      </c>
      <c r="AMX56" s="383" t="s">
        <v>47</v>
      </c>
      <c r="AMY56" s="383" t="s">
        <v>47</v>
      </c>
      <c r="AMZ56" s="383" t="s">
        <v>47</v>
      </c>
      <c r="ANA56" s="383" t="s">
        <v>47</v>
      </c>
      <c r="ANB56" s="383" t="s">
        <v>47</v>
      </c>
      <c r="ANC56" s="383" t="s">
        <v>47</v>
      </c>
      <c r="AND56" s="383" t="s">
        <v>47</v>
      </c>
      <c r="ANE56" s="383" t="s">
        <v>47</v>
      </c>
      <c r="ANF56" s="383" t="s">
        <v>47</v>
      </c>
      <c r="ANG56" s="383" t="s">
        <v>47</v>
      </c>
      <c r="ANH56" s="383" t="s">
        <v>47</v>
      </c>
      <c r="ANI56" s="383" t="s">
        <v>47</v>
      </c>
      <c r="ANJ56" s="383" t="s">
        <v>47</v>
      </c>
      <c r="ANK56" s="383" t="s">
        <v>47</v>
      </c>
      <c r="ANL56" s="383" t="s">
        <v>47</v>
      </c>
      <c r="ANM56" s="383" t="s">
        <v>47</v>
      </c>
      <c r="ANN56" s="383" t="s">
        <v>47</v>
      </c>
      <c r="ANO56" s="383" t="s">
        <v>47</v>
      </c>
      <c r="ANP56" s="383" t="s">
        <v>47</v>
      </c>
      <c r="ANQ56" s="383" t="s">
        <v>47</v>
      </c>
      <c r="ANR56" s="383" t="s">
        <v>47</v>
      </c>
      <c r="ANS56" s="383" t="s">
        <v>47</v>
      </c>
      <c r="ANT56" s="383" t="s">
        <v>47</v>
      </c>
      <c r="ANU56" s="383" t="s">
        <v>47</v>
      </c>
      <c r="ANV56" s="383" t="s">
        <v>47</v>
      </c>
      <c r="ANW56" s="383" t="s">
        <v>47</v>
      </c>
      <c r="ANX56" s="383" t="s">
        <v>47</v>
      </c>
      <c r="ANY56" s="383" t="s">
        <v>47</v>
      </c>
      <c r="ANZ56" s="383" t="s">
        <v>47</v>
      </c>
      <c r="AOA56" s="383" t="s">
        <v>47</v>
      </c>
      <c r="AOB56" s="383" t="s">
        <v>47</v>
      </c>
      <c r="AOC56" s="383" t="s">
        <v>47</v>
      </c>
      <c r="AOD56" s="383" t="s">
        <v>47</v>
      </c>
      <c r="AOE56" s="383" t="s">
        <v>47</v>
      </c>
      <c r="AOF56" s="383" t="s">
        <v>47</v>
      </c>
      <c r="AOG56" s="383" t="s">
        <v>47</v>
      </c>
      <c r="AOH56" s="383" t="s">
        <v>47</v>
      </c>
      <c r="AOI56" s="383" t="s">
        <v>47</v>
      </c>
      <c r="AOJ56" s="383" t="s">
        <v>47</v>
      </c>
      <c r="AOK56" s="383" t="s">
        <v>47</v>
      </c>
      <c r="AOL56" s="383" t="s">
        <v>47</v>
      </c>
      <c r="AOM56" s="383" t="s">
        <v>47</v>
      </c>
      <c r="AON56" s="383" t="s">
        <v>47</v>
      </c>
      <c r="AOO56" s="383" t="s">
        <v>47</v>
      </c>
      <c r="AOP56" s="383" t="s">
        <v>47</v>
      </c>
      <c r="AOQ56" s="383" t="s">
        <v>47</v>
      </c>
      <c r="AOR56" s="383" t="s">
        <v>47</v>
      </c>
      <c r="AOS56" s="383" t="s">
        <v>47</v>
      </c>
      <c r="AOT56" s="383" t="s">
        <v>47</v>
      </c>
      <c r="AOU56" s="383" t="s">
        <v>47</v>
      </c>
      <c r="AOV56" s="383" t="s">
        <v>47</v>
      </c>
      <c r="AOW56" s="383" t="s">
        <v>47</v>
      </c>
      <c r="AOX56" s="383" t="s">
        <v>47</v>
      </c>
      <c r="AOY56" s="383" t="s">
        <v>47</v>
      </c>
      <c r="AOZ56" s="383" t="s">
        <v>47</v>
      </c>
      <c r="APA56" s="383" t="s">
        <v>47</v>
      </c>
      <c r="APB56" s="383" t="s">
        <v>47</v>
      </c>
      <c r="APC56" s="383" t="s">
        <v>47</v>
      </c>
      <c r="APD56" s="383" t="s">
        <v>47</v>
      </c>
      <c r="APE56" s="383" t="s">
        <v>47</v>
      </c>
      <c r="APF56" s="383" t="s">
        <v>47</v>
      </c>
      <c r="APG56" s="383" t="s">
        <v>47</v>
      </c>
      <c r="APH56" s="383" t="s">
        <v>47</v>
      </c>
      <c r="API56" s="383" t="s">
        <v>47</v>
      </c>
      <c r="APJ56" s="383" t="s">
        <v>47</v>
      </c>
      <c r="APK56" s="383" t="s">
        <v>47</v>
      </c>
      <c r="APL56" s="383" t="s">
        <v>47</v>
      </c>
      <c r="APM56" s="383" t="s">
        <v>47</v>
      </c>
      <c r="APN56" s="383" t="s">
        <v>47</v>
      </c>
      <c r="APO56" s="383" t="s">
        <v>47</v>
      </c>
      <c r="APP56" s="383" t="s">
        <v>47</v>
      </c>
      <c r="APQ56" s="383" t="s">
        <v>47</v>
      </c>
      <c r="APR56" s="383" t="s">
        <v>47</v>
      </c>
      <c r="APS56" s="383" t="s">
        <v>47</v>
      </c>
      <c r="APT56" s="383" t="s">
        <v>47</v>
      </c>
      <c r="APU56" s="383" t="s">
        <v>47</v>
      </c>
      <c r="APV56" s="383" t="s">
        <v>47</v>
      </c>
      <c r="APW56" s="383" t="s">
        <v>47</v>
      </c>
      <c r="APX56" s="383" t="s">
        <v>47</v>
      </c>
      <c r="APY56" s="383" t="s">
        <v>47</v>
      </c>
      <c r="APZ56" s="383" t="s">
        <v>47</v>
      </c>
      <c r="AQA56" s="383" t="s">
        <v>47</v>
      </c>
      <c r="AQB56" s="383" t="s">
        <v>47</v>
      </c>
      <c r="AQC56" s="383" t="s">
        <v>47</v>
      </c>
      <c r="AQD56" s="383" t="s">
        <v>47</v>
      </c>
      <c r="AQE56" s="383" t="s">
        <v>47</v>
      </c>
      <c r="AQF56" s="383" t="s">
        <v>47</v>
      </c>
      <c r="AQG56" s="383" t="s">
        <v>47</v>
      </c>
      <c r="AQH56" s="383" t="s">
        <v>47</v>
      </c>
      <c r="AQI56" s="383" t="s">
        <v>47</v>
      </c>
      <c r="AQJ56" s="383" t="s">
        <v>47</v>
      </c>
      <c r="AQK56" s="383" t="s">
        <v>47</v>
      </c>
      <c r="AQL56" s="383" t="s">
        <v>47</v>
      </c>
      <c r="AQM56" s="383" t="s">
        <v>47</v>
      </c>
      <c r="AQN56" s="383" t="s">
        <v>47</v>
      </c>
      <c r="AQO56" s="383" t="s">
        <v>47</v>
      </c>
      <c r="AQP56" s="383" t="s">
        <v>47</v>
      </c>
      <c r="AQQ56" s="383" t="s">
        <v>47</v>
      </c>
      <c r="AQR56" s="383" t="s">
        <v>47</v>
      </c>
      <c r="AQS56" s="383" t="s">
        <v>47</v>
      </c>
      <c r="AQT56" s="383" t="s">
        <v>47</v>
      </c>
      <c r="AQU56" s="383" t="s">
        <v>47</v>
      </c>
      <c r="AQV56" s="383" t="s">
        <v>47</v>
      </c>
      <c r="AQW56" s="383" t="s">
        <v>47</v>
      </c>
      <c r="AQX56" s="383" t="s">
        <v>47</v>
      </c>
      <c r="AQY56" s="383" t="s">
        <v>47</v>
      </c>
      <c r="AQZ56" s="383" t="s">
        <v>47</v>
      </c>
      <c r="ARA56" s="383" t="s">
        <v>47</v>
      </c>
      <c r="ARB56" s="383" t="s">
        <v>47</v>
      </c>
      <c r="ARC56" s="383" t="s">
        <v>47</v>
      </c>
      <c r="ARD56" s="383" t="s">
        <v>47</v>
      </c>
      <c r="ARE56" s="383" t="s">
        <v>47</v>
      </c>
      <c r="ARF56" s="383" t="s">
        <v>47</v>
      </c>
      <c r="ARG56" s="383" t="s">
        <v>47</v>
      </c>
      <c r="ARH56" s="383" t="s">
        <v>47</v>
      </c>
      <c r="ARI56" s="383" t="s">
        <v>47</v>
      </c>
      <c r="ARJ56" s="383" t="s">
        <v>47</v>
      </c>
      <c r="ARK56" s="383" t="s">
        <v>47</v>
      </c>
      <c r="ARL56" s="383" t="s">
        <v>47</v>
      </c>
      <c r="ARM56" s="383" t="s">
        <v>47</v>
      </c>
      <c r="ARN56" s="383" t="s">
        <v>47</v>
      </c>
      <c r="ARO56" s="383" t="s">
        <v>47</v>
      </c>
      <c r="ARP56" s="383" t="s">
        <v>47</v>
      </c>
      <c r="ARQ56" s="383" t="s">
        <v>47</v>
      </c>
      <c r="ARR56" s="383" t="s">
        <v>47</v>
      </c>
      <c r="ARS56" s="383" t="s">
        <v>47</v>
      </c>
      <c r="ART56" s="383" t="s">
        <v>47</v>
      </c>
      <c r="ARU56" s="383" t="s">
        <v>47</v>
      </c>
      <c r="ARV56" s="383" t="s">
        <v>47</v>
      </c>
      <c r="ARW56" s="383" t="s">
        <v>47</v>
      </c>
      <c r="ARX56" s="383" t="s">
        <v>47</v>
      </c>
      <c r="ARY56" s="383" t="s">
        <v>47</v>
      </c>
      <c r="ARZ56" s="383" t="s">
        <v>47</v>
      </c>
      <c r="ASA56" s="383" t="s">
        <v>47</v>
      </c>
      <c r="ASB56" s="383" t="s">
        <v>47</v>
      </c>
      <c r="ASC56" s="383" t="s">
        <v>47</v>
      </c>
      <c r="ASD56" s="383" t="s">
        <v>47</v>
      </c>
      <c r="ASE56" s="383" t="s">
        <v>47</v>
      </c>
      <c r="ASF56" s="383" t="s">
        <v>47</v>
      </c>
      <c r="ASG56" s="383" t="s">
        <v>47</v>
      </c>
      <c r="ASH56" s="383" t="s">
        <v>47</v>
      </c>
      <c r="ASI56" s="383" t="s">
        <v>47</v>
      </c>
      <c r="ASJ56" s="383" t="s">
        <v>47</v>
      </c>
      <c r="ASK56" s="383" t="s">
        <v>47</v>
      </c>
      <c r="ASL56" s="383" t="s">
        <v>47</v>
      </c>
      <c r="ASM56" s="383" t="s">
        <v>47</v>
      </c>
      <c r="ASN56" s="383" t="s">
        <v>47</v>
      </c>
      <c r="ASO56" s="383" t="s">
        <v>47</v>
      </c>
      <c r="ASP56" s="383" t="s">
        <v>47</v>
      </c>
      <c r="ASQ56" s="383" t="s">
        <v>47</v>
      </c>
      <c r="ASR56" s="383" t="s">
        <v>47</v>
      </c>
      <c r="ASS56" s="383" t="s">
        <v>47</v>
      </c>
      <c r="AST56" s="383" t="s">
        <v>47</v>
      </c>
      <c r="ASU56" s="383" t="s">
        <v>47</v>
      </c>
      <c r="ASV56" s="383" t="s">
        <v>47</v>
      </c>
      <c r="ASW56" s="383" t="s">
        <v>47</v>
      </c>
      <c r="ASX56" s="383" t="s">
        <v>47</v>
      </c>
      <c r="ASY56" s="383" t="s">
        <v>47</v>
      </c>
      <c r="ASZ56" s="383" t="s">
        <v>47</v>
      </c>
      <c r="ATA56" s="383" t="s">
        <v>47</v>
      </c>
      <c r="ATB56" s="383" t="s">
        <v>47</v>
      </c>
      <c r="ATC56" s="383" t="s">
        <v>47</v>
      </c>
      <c r="ATD56" s="383" t="s">
        <v>47</v>
      </c>
      <c r="ATE56" s="383" t="s">
        <v>47</v>
      </c>
      <c r="ATF56" s="383" t="s">
        <v>47</v>
      </c>
      <c r="ATG56" s="383" t="s">
        <v>47</v>
      </c>
      <c r="ATH56" s="383" t="s">
        <v>47</v>
      </c>
      <c r="ATI56" s="383" t="s">
        <v>47</v>
      </c>
      <c r="ATJ56" s="383" t="s">
        <v>47</v>
      </c>
      <c r="ATK56" s="383" t="s">
        <v>47</v>
      </c>
      <c r="ATL56" s="383" t="s">
        <v>47</v>
      </c>
      <c r="ATM56" s="383" t="s">
        <v>47</v>
      </c>
      <c r="ATN56" s="383" t="s">
        <v>47</v>
      </c>
      <c r="ATO56" s="383" t="s">
        <v>47</v>
      </c>
      <c r="ATP56" s="383" t="s">
        <v>47</v>
      </c>
      <c r="ATQ56" s="383" t="s">
        <v>47</v>
      </c>
      <c r="ATR56" s="383" t="s">
        <v>47</v>
      </c>
      <c r="ATS56" s="383" t="s">
        <v>47</v>
      </c>
      <c r="ATT56" s="383" t="s">
        <v>47</v>
      </c>
      <c r="ATU56" s="383" t="s">
        <v>47</v>
      </c>
      <c r="ATV56" s="383" t="s">
        <v>47</v>
      </c>
      <c r="ATW56" s="383" t="s">
        <v>47</v>
      </c>
      <c r="ATX56" s="383" t="s">
        <v>47</v>
      </c>
      <c r="ATY56" s="383" t="s">
        <v>47</v>
      </c>
      <c r="ATZ56" s="383" t="s">
        <v>47</v>
      </c>
      <c r="AUA56" s="383" t="s">
        <v>47</v>
      </c>
      <c r="AUB56" s="383" t="s">
        <v>47</v>
      </c>
      <c r="AUC56" s="383" t="s">
        <v>47</v>
      </c>
      <c r="AUD56" s="383" t="s">
        <v>47</v>
      </c>
      <c r="AUE56" s="383" t="s">
        <v>47</v>
      </c>
      <c r="AUF56" s="383" t="s">
        <v>47</v>
      </c>
      <c r="AUG56" s="383" t="s">
        <v>47</v>
      </c>
      <c r="AUH56" s="383" t="s">
        <v>47</v>
      </c>
      <c r="AUI56" s="383" t="s">
        <v>47</v>
      </c>
      <c r="AUJ56" s="383" t="s">
        <v>47</v>
      </c>
      <c r="AUK56" s="383" t="s">
        <v>47</v>
      </c>
      <c r="AUL56" s="383" t="s">
        <v>47</v>
      </c>
      <c r="AUM56" s="383" t="s">
        <v>47</v>
      </c>
      <c r="AUN56" s="383" t="s">
        <v>47</v>
      </c>
      <c r="AUO56" s="383" t="s">
        <v>47</v>
      </c>
      <c r="AUP56" s="383" t="s">
        <v>47</v>
      </c>
      <c r="AUQ56" s="383" t="s">
        <v>47</v>
      </c>
      <c r="AUR56" s="383" t="s">
        <v>47</v>
      </c>
      <c r="AUS56" s="383" t="s">
        <v>47</v>
      </c>
      <c r="AUT56" s="383" t="s">
        <v>47</v>
      </c>
      <c r="AUU56" s="383" t="s">
        <v>47</v>
      </c>
      <c r="AUV56" s="383" t="s">
        <v>47</v>
      </c>
      <c r="AUW56" s="383" t="s">
        <v>47</v>
      </c>
      <c r="AUX56" s="383" t="s">
        <v>47</v>
      </c>
      <c r="AUY56" s="383" t="s">
        <v>47</v>
      </c>
      <c r="AUZ56" s="383" t="s">
        <v>47</v>
      </c>
      <c r="AVA56" s="383" t="s">
        <v>47</v>
      </c>
      <c r="AVB56" s="383" t="s">
        <v>47</v>
      </c>
      <c r="AVC56" s="383" t="s">
        <v>47</v>
      </c>
      <c r="AVD56" s="383" t="s">
        <v>47</v>
      </c>
      <c r="AVE56" s="383" t="s">
        <v>47</v>
      </c>
      <c r="AVF56" s="383" t="s">
        <v>47</v>
      </c>
      <c r="AVG56" s="383" t="s">
        <v>47</v>
      </c>
      <c r="AVH56" s="383" t="s">
        <v>47</v>
      </c>
      <c r="AVI56" s="383" t="s">
        <v>47</v>
      </c>
      <c r="AVJ56" s="383" t="s">
        <v>47</v>
      </c>
      <c r="AVK56" s="383" t="s">
        <v>47</v>
      </c>
      <c r="AVL56" s="383" t="s">
        <v>47</v>
      </c>
      <c r="AVM56" s="383" t="s">
        <v>47</v>
      </c>
      <c r="AVN56" s="383" t="s">
        <v>47</v>
      </c>
      <c r="AVO56" s="383" t="s">
        <v>47</v>
      </c>
      <c r="AVP56" s="383" t="s">
        <v>47</v>
      </c>
      <c r="AVQ56" s="383" t="s">
        <v>47</v>
      </c>
      <c r="AVR56" s="383" t="s">
        <v>47</v>
      </c>
      <c r="AVS56" s="383" t="s">
        <v>47</v>
      </c>
      <c r="AVT56" s="383" t="s">
        <v>47</v>
      </c>
      <c r="AVU56" s="383" t="s">
        <v>47</v>
      </c>
      <c r="AVV56" s="383" t="s">
        <v>47</v>
      </c>
      <c r="AVW56" s="383" t="s">
        <v>47</v>
      </c>
      <c r="AVX56" s="383" t="s">
        <v>47</v>
      </c>
      <c r="AVY56" s="383" t="s">
        <v>47</v>
      </c>
      <c r="AVZ56" s="383" t="s">
        <v>47</v>
      </c>
      <c r="AWA56" s="383" t="s">
        <v>47</v>
      </c>
      <c r="AWB56" s="383" t="s">
        <v>47</v>
      </c>
      <c r="AWC56" s="383" t="s">
        <v>47</v>
      </c>
      <c r="AWD56" s="383" t="s">
        <v>47</v>
      </c>
      <c r="AWE56" s="383" t="s">
        <v>47</v>
      </c>
      <c r="AWF56" s="383" t="s">
        <v>47</v>
      </c>
      <c r="AWG56" s="383" t="s">
        <v>47</v>
      </c>
      <c r="AWH56" s="383" t="s">
        <v>47</v>
      </c>
      <c r="AWI56" s="383" t="s">
        <v>47</v>
      </c>
      <c r="AWJ56" s="383" t="s">
        <v>47</v>
      </c>
      <c r="AWK56" s="383" t="s">
        <v>47</v>
      </c>
      <c r="AWL56" s="383" t="s">
        <v>47</v>
      </c>
      <c r="AWM56" s="383" t="s">
        <v>47</v>
      </c>
      <c r="AWN56" s="383" t="s">
        <v>47</v>
      </c>
      <c r="AWO56" s="383" t="s">
        <v>47</v>
      </c>
      <c r="AWP56" s="383" t="s">
        <v>47</v>
      </c>
      <c r="AWQ56" s="383" t="s">
        <v>47</v>
      </c>
      <c r="AWR56" s="383" t="s">
        <v>47</v>
      </c>
      <c r="AWS56" s="383" t="s">
        <v>47</v>
      </c>
      <c r="AWT56" s="383" t="s">
        <v>47</v>
      </c>
      <c r="AWU56" s="383" t="s">
        <v>47</v>
      </c>
      <c r="AWV56" s="383" t="s">
        <v>47</v>
      </c>
      <c r="AWW56" s="383" t="s">
        <v>47</v>
      </c>
      <c r="AWX56" s="383" t="s">
        <v>47</v>
      </c>
      <c r="AWY56" s="383" t="s">
        <v>47</v>
      </c>
      <c r="AWZ56" s="383" t="s">
        <v>47</v>
      </c>
      <c r="AXA56" s="383" t="s">
        <v>47</v>
      </c>
      <c r="AXB56" s="383" t="s">
        <v>47</v>
      </c>
      <c r="AXC56" s="383" t="s">
        <v>47</v>
      </c>
      <c r="AXD56" s="383" t="s">
        <v>47</v>
      </c>
      <c r="AXE56" s="383" t="s">
        <v>47</v>
      </c>
      <c r="AXF56" s="383" t="s">
        <v>47</v>
      </c>
      <c r="AXG56" s="383" t="s">
        <v>47</v>
      </c>
      <c r="AXH56" s="383" t="s">
        <v>47</v>
      </c>
      <c r="AXI56" s="383" t="s">
        <v>47</v>
      </c>
      <c r="AXJ56" s="383" t="s">
        <v>47</v>
      </c>
      <c r="AXK56" s="383" t="s">
        <v>47</v>
      </c>
      <c r="AXL56" s="383" t="s">
        <v>47</v>
      </c>
      <c r="AXM56" s="383" t="s">
        <v>47</v>
      </c>
      <c r="AXN56" s="383" t="s">
        <v>47</v>
      </c>
      <c r="AXO56" s="383" t="s">
        <v>47</v>
      </c>
      <c r="AXP56" s="383" t="s">
        <v>47</v>
      </c>
      <c r="AXQ56" s="383" t="s">
        <v>47</v>
      </c>
      <c r="AXR56" s="383" t="s">
        <v>47</v>
      </c>
      <c r="AXS56" s="383" t="s">
        <v>47</v>
      </c>
      <c r="AXT56" s="383" t="s">
        <v>47</v>
      </c>
      <c r="AXU56" s="383" t="s">
        <v>47</v>
      </c>
      <c r="AXV56" s="383" t="s">
        <v>47</v>
      </c>
      <c r="AXW56" s="383" t="s">
        <v>47</v>
      </c>
      <c r="AXX56" s="383" t="s">
        <v>47</v>
      </c>
      <c r="AXY56" s="383" t="s">
        <v>47</v>
      </c>
      <c r="AXZ56" s="383" t="s">
        <v>47</v>
      </c>
      <c r="AYA56" s="383" t="s">
        <v>47</v>
      </c>
      <c r="AYB56" s="383" t="s">
        <v>47</v>
      </c>
      <c r="AYC56" s="383" t="s">
        <v>47</v>
      </c>
      <c r="AYD56" s="383" t="s">
        <v>47</v>
      </c>
      <c r="AYE56" s="383" t="s">
        <v>47</v>
      </c>
      <c r="AYF56" s="383" t="s">
        <v>47</v>
      </c>
      <c r="AYG56" s="383" t="s">
        <v>47</v>
      </c>
      <c r="AYH56" s="383" t="s">
        <v>47</v>
      </c>
      <c r="AYI56" s="383" t="s">
        <v>47</v>
      </c>
      <c r="AYJ56" s="383" t="s">
        <v>47</v>
      </c>
      <c r="AYK56" s="383" t="s">
        <v>47</v>
      </c>
      <c r="AYL56" s="383" t="s">
        <v>47</v>
      </c>
      <c r="AYM56" s="383" t="s">
        <v>47</v>
      </c>
      <c r="AYN56" s="383" t="s">
        <v>47</v>
      </c>
      <c r="AYO56" s="383" t="s">
        <v>47</v>
      </c>
      <c r="AYP56" s="383" t="s">
        <v>47</v>
      </c>
      <c r="AYQ56" s="383" t="s">
        <v>47</v>
      </c>
      <c r="AYR56" s="383" t="s">
        <v>47</v>
      </c>
      <c r="AYS56" s="383" t="s">
        <v>47</v>
      </c>
      <c r="AYT56" s="383" t="s">
        <v>47</v>
      </c>
      <c r="AYU56" s="383" t="s">
        <v>47</v>
      </c>
      <c r="AYV56" s="383" t="s">
        <v>47</v>
      </c>
      <c r="AYW56" s="383" t="s">
        <v>47</v>
      </c>
      <c r="AYX56" s="383" t="s">
        <v>47</v>
      </c>
      <c r="AYY56" s="383" t="s">
        <v>47</v>
      </c>
      <c r="AYZ56" s="383" t="s">
        <v>47</v>
      </c>
      <c r="AZA56" s="383" t="s">
        <v>47</v>
      </c>
      <c r="AZB56" s="383" t="s">
        <v>47</v>
      </c>
      <c r="AZC56" s="383" t="s">
        <v>47</v>
      </c>
      <c r="AZD56" s="383" t="s">
        <v>47</v>
      </c>
      <c r="AZE56" s="383" t="s">
        <v>47</v>
      </c>
      <c r="AZF56" s="383" t="s">
        <v>47</v>
      </c>
      <c r="AZG56" s="383" t="s">
        <v>47</v>
      </c>
      <c r="AZH56" s="383" t="s">
        <v>47</v>
      </c>
      <c r="AZI56" s="383" t="s">
        <v>47</v>
      </c>
      <c r="AZJ56" s="383" t="s">
        <v>47</v>
      </c>
      <c r="AZK56" s="383" t="s">
        <v>47</v>
      </c>
      <c r="AZL56" s="383" t="s">
        <v>47</v>
      </c>
      <c r="AZM56" s="383" t="s">
        <v>47</v>
      </c>
      <c r="AZN56" s="383" t="s">
        <v>47</v>
      </c>
      <c r="AZO56" s="383" t="s">
        <v>47</v>
      </c>
      <c r="AZP56" s="383" t="s">
        <v>47</v>
      </c>
      <c r="AZQ56" s="383" t="s">
        <v>47</v>
      </c>
      <c r="AZR56" s="383" t="s">
        <v>47</v>
      </c>
      <c r="AZS56" s="383" t="s">
        <v>47</v>
      </c>
      <c r="AZT56" s="383" t="s">
        <v>47</v>
      </c>
      <c r="AZU56" s="383" t="s">
        <v>47</v>
      </c>
      <c r="AZV56" s="383" t="s">
        <v>47</v>
      </c>
      <c r="AZW56" s="383" t="s">
        <v>47</v>
      </c>
      <c r="AZX56" s="383" t="s">
        <v>47</v>
      </c>
      <c r="AZY56" s="383" t="s">
        <v>47</v>
      </c>
      <c r="AZZ56" s="383" t="s">
        <v>47</v>
      </c>
      <c r="BAA56" s="383" t="s">
        <v>47</v>
      </c>
      <c r="BAB56" s="383" t="s">
        <v>47</v>
      </c>
      <c r="BAC56" s="383" t="s">
        <v>47</v>
      </c>
      <c r="BAD56" s="383" t="s">
        <v>47</v>
      </c>
      <c r="BAE56" s="383" t="s">
        <v>47</v>
      </c>
      <c r="BAF56" s="383" t="s">
        <v>47</v>
      </c>
      <c r="BAG56" s="383" t="s">
        <v>47</v>
      </c>
      <c r="BAH56" s="383" t="s">
        <v>47</v>
      </c>
      <c r="BAI56" s="383" t="s">
        <v>47</v>
      </c>
      <c r="BAJ56" s="383" t="s">
        <v>47</v>
      </c>
      <c r="BAK56" s="383" t="s">
        <v>47</v>
      </c>
      <c r="BAL56" s="383" t="s">
        <v>47</v>
      </c>
      <c r="BAM56" s="383" t="s">
        <v>47</v>
      </c>
      <c r="BAN56" s="383" t="s">
        <v>47</v>
      </c>
      <c r="BAO56" s="383" t="s">
        <v>47</v>
      </c>
      <c r="BAP56" s="383" t="s">
        <v>47</v>
      </c>
      <c r="BAQ56" s="383" t="s">
        <v>47</v>
      </c>
      <c r="BAR56" s="383" t="s">
        <v>47</v>
      </c>
      <c r="BAS56" s="383" t="s">
        <v>47</v>
      </c>
      <c r="BAT56" s="383" t="s">
        <v>47</v>
      </c>
      <c r="BAU56" s="383" t="s">
        <v>47</v>
      </c>
      <c r="BAV56" s="383" t="s">
        <v>47</v>
      </c>
      <c r="BAW56" s="383" t="s">
        <v>47</v>
      </c>
      <c r="BAX56" s="383" t="s">
        <v>47</v>
      </c>
      <c r="BAY56" s="383" t="s">
        <v>47</v>
      </c>
      <c r="BAZ56" s="383" t="s">
        <v>47</v>
      </c>
      <c r="BBA56" s="383" t="s">
        <v>47</v>
      </c>
      <c r="BBB56" s="383" t="s">
        <v>47</v>
      </c>
      <c r="BBC56" s="383" t="s">
        <v>47</v>
      </c>
      <c r="BBD56" s="383" t="s">
        <v>47</v>
      </c>
      <c r="BBE56" s="383" t="s">
        <v>47</v>
      </c>
      <c r="BBF56" s="383" t="s">
        <v>47</v>
      </c>
      <c r="BBG56" s="383" t="s">
        <v>47</v>
      </c>
      <c r="BBH56" s="383" t="s">
        <v>47</v>
      </c>
      <c r="BBI56" s="383" t="s">
        <v>47</v>
      </c>
      <c r="BBJ56" s="383" t="s">
        <v>47</v>
      </c>
      <c r="BBK56" s="383" t="s">
        <v>47</v>
      </c>
      <c r="BBL56" s="383" t="s">
        <v>47</v>
      </c>
      <c r="BBM56" s="383" t="s">
        <v>47</v>
      </c>
      <c r="BBN56" s="383" t="s">
        <v>47</v>
      </c>
      <c r="BBO56" s="383" t="s">
        <v>47</v>
      </c>
      <c r="BBP56" s="383" t="s">
        <v>47</v>
      </c>
      <c r="BBQ56" s="383" t="s">
        <v>47</v>
      </c>
      <c r="BBR56" s="383" t="s">
        <v>47</v>
      </c>
      <c r="BBS56" s="383" t="s">
        <v>47</v>
      </c>
      <c r="BBT56" s="383" t="s">
        <v>47</v>
      </c>
      <c r="BBU56" s="383" t="s">
        <v>47</v>
      </c>
      <c r="BBV56" s="383" t="s">
        <v>47</v>
      </c>
      <c r="BBW56" s="383" t="s">
        <v>47</v>
      </c>
      <c r="BBX56" s="383" t="s">
        <v>47</v>
      </c>
      <c r="BBY56" s="383" t="s">
        <v>47</v>
      </c>
      <c r="BBZ56" s="383" t="s">
        <v>47</v>
      </c>
      <c r="BCA56" s="383" t="s">
        <v>47</v>
      </c>
      <c r="BCB56" s="383" t="s">
        <v>47</v>
      </c>
      <c r="BCC56" s="383" t="s">
        <v>47</v>
      </c>
      <c r="BCD56" s="383" t="s">
        <v>47</v>
      </c>
      <c r="BCE56" s="383" t="s">
        <v>47</v>
      </c>
      <c r="BCF56" s="383" t="s">
        <v>47</v>
      </c>
      <c r="BCG56" s="383" t="s">
        <v>47</v>
      </c>
      <c r="BCH56" s="383" t="s">
        <v>47</v>
      </c>
      <c r="BCI56" s="383" t="s">
        <v>47</v>
      </c>
      <c r="BCJ56" s="383" t="s">
        <v>47</v>
      </c>
      <c r="BCK56" s="383" t="s">
        <v>47</v>
      </c>
      <c r="BCL56" s="383" t="s">
        <v>47</v>
      </c>
      <c r="BCM56" s="383" t="s">
        <v>47</v>
      </c>
      <c r="BCN56" s="383" t="s">
        <v>47</v>
      </c>
      <c r="BCO56" s="383" t="s">
        <v>47</v>
      </c>
      <c r="BCP56" s="383" t="s">
        <v>47</v>
      </c>
      <c r="BCQ56" s="383" t="s">
        <v>47</v>
      </c>
      <c r="BCR56" s="383" t="s">
        <v>47</v>
      </c>
      <c r="BCS56" s="383" t="s">
        <v>47</v>
      </c>
      <c r="BCT56" s="383" t="s">
        <v>47</v>
      </c>
      <c r="BCU56" s="383" t="s">
        <v>47</v>
      </c>
      <c r="BCV56" s="383" t="s">
        <v>47</v>
      </c>
      <c r="BCW56" s="383" t="s">
        <v>47</v>
      </c>
      <c r="BCX56" s="383" t="s">
        <v>47</v>
      </c>
      <c r="BCY56" s="383" t="s">
        <v>47</v>
      </c>
      <c r="BCZ56" s="383" t="s">
        <v>47</v>
      </c>
      <c r="BDA56" s="383" t="s">
        <v>47</v>
      </c>
      <c r="BDB56" s="383" t="s">
        <v>47</v>
      </c>
      <c r="BDC56" s="383" t="s">
        <v>47</v>
      </c>
      <c r="BDD56" s="383" t="s">
        <v>47</v>
      </c>
      <c r="BDE56" s="383" t="s">
        <v>47</v>
      </c>
      <c r="BDF56" s="383" t="s">
        <v>47</v>
      </c>
      <c r="BDG56" s="383" t="s">
        <v>47</v>
      </c>
      <c r="BDH56" s="383" t="s">
        <v>47</v>
      </c>
      <c r="BDI56" s="383" t="s">
        <v>47</v>
      </c>
      <c r="BDJ56" s="383" t="s">
        <v>47</v>
      </c>
      <c r="BDK56" s="383" t="s">
        <v>47</v>
      </c>
      <c r="BDL56" s="383" t="s">
        <v>47</v>
      </c>
      <c r="BDM56" s="383" t="s">
        <v>47</v>
      </c>
      <c r="BDN56" s="383" t="s">
        <v>47</v>
      </c>
      <c r="BDO56" s="383" t="s">
        <v>47</v>
      </c>
      <c r="BDP56" s="383" t="s">
        <v>47</v>
      </c>
      <c r="BDQ56" s="383" t="s">
        <v>47</v>
      </c>
      <c r="BDR56" s="383" t="s">
        <v>47</v>
      </c>
      <c r="BDS56" s="383" t="s">
        <v>47</v>
      </c>
      <c r="BDT56" s="383" t="s">
        <v>47</v>
      </c>
      <c r="BDU56" s="383" t="s">
        <v>47</v>
      </c>
      <c r="BDV56" s="383" t="s">
        <v>47</v>
      </c>
      <c r="BDW56" s="383" t="s">
        <v>47</v>
      </c>
      <c r="BDX56" s="383" t="s">
        <v>47</v>
      </c>
      <c r="BDY56" s="383" t="s">
        <v>47</v>
      </c>
      <c r="BDZ56" s="383" t="s">
        <v>47</v>
      </c>
      <c r="BEA56" s="383" t="s">
        <v>47</v>
      </c>
      <c r="BEB56" s="383" t="s">
        <v>47</v>
      </c>
      <c r="BEC56" s="383" t="s">
        <v>47</v>
      </c>
      <c r="BED56" s="383" t="s">
        <v>47</v>
      </c>
      <c r="BEE56" s="383" t="s">
        <v>47</v>
      </c>
      <c r="BEF56" s="383" t="s">
        <v>47</v>
      </c>
      <c r="BEG56" s="383" t="s">
        <v>47</v>
      </c>
      <c r="BEH56" s="383" t="s">
        <v>47</v>
      </c>
      <c r="BEI56" s="383" t="s">
        <v>47</v>
      </c>
      <c r="BEJ56" s="383" t="s">
        <v>47</v>
      </c>
      <c r="BEK56" s="383" t="s">
        <v>47</v>
      </c>
      <c r="BEL56" s="383" t="s">
        <v>47</v>
      </c>
      <c r="BEM56" s="383" t="s">
        <v>47</v>
      </c>
      <c r="BEN56" s="383" t="s">
        <v>47</v>
      </c>
      <c r="BEO56" s="383" t="s">
        <v>47</v>
      </c>
      <c r="BEP56" s="383" t="s">
        <v>47</v>
      </c>
      <c r="BEQ56" s="383" t="s">
        <v>47</v>
      </c>
      <c r="BER56" s="383" t="s">
        <v>47</v>
      </c>
      <c r="BES56" s="383" t="s">
        <v>47</v>
      </c>
      <c r="BET56" s="383" t="s">
        <v>47</v>
      </c>
      <c r="BEU56" s="383" t="s">
        <v>47</v>
      </c>
      <c r="BEV56" s="383" t="s">
        <v>47</v>
      </c>
      <c r="BEW56" s="383" t="s">
        <v>47</v>
      </c>
      <c r="BEX56" s="383" t="s">
        <v>47</v>
      </c>
      <c r="BEY56" s="383" t="s">
        <v>47</v>
      </c>
      <c r="BEZ56" s="383" t="s">
        <v>47</v>
      </c>
      <c r="BFA56" s="383" t="s">
        <v>47</v>
      </c>
      <c r="BFB56" s="383" t="s">
        <v>47</v>
      </c>
      <c r="BFC56" s="383" t="s">
        <v>47</v>
      </c>
      <c r="BFD56" s="383" t="s">
        <v>47</v>
      </c>
      <c r="BFE56" s="383" t="s">
        <v>47</v>
      </c>
      <c r="BFF56" s="383" t="s">
        <v>47</v>
      </c>
      <c r="BFG56" s="383" t="s">
        <v>47</v>
      </c>
      <c r="BFH56" s="383" t="s">
        <v>47</v>
      </c>
      <c r="BFI56" s="383" t="s">
        <v>47</v>
      </c>
      <c r="BFJ56" s="383" t="s">
        <v>47</v>
      </c>
      <c r="BFK56" s="383" t="s">
        <v>47</v>
      </c>
      <c r="BFL56" s="383" t="s">
        <v>47</v>
      </c>
      <c r="BFM56" s="383" t="s">
        <v>47</v>
      </c>
      <c r="BFN56" s="383" t="s">
        <v>47</v>
      </c>
      <c r="BFO56" s="383" t="s">
        <v>47</v>
      </c>
      <c r="BFP56" s="383" t="s">
        <v>47</v>
      </c>
      <c r="BFQ56" s="383" t="s">
        <v>47</v>
      </c>
      <c r="BFR56" s="383" t="s">
        <v>47</v>
      </c>
      <c r="BFS56" s="383" t="s">
        <v>47</v>
      </c>
      <c r="BFT56" s="383" t="s">
        <v>47</v>
      </c>
      <c r="BFU56" s="383" t="s">
        <v>47</v>
      </c>
      <c r="BFV56" s="383" t="s">
        <v>47</v>
      </c>
      <c r="BFW56" s="383" t="s">
        <v>47</v>
      </c>
      <c r="BFX56" s="383" t="s">
        <v>47</v>
      </c>
      <c r="BFY56" s="383" t="s">
        <v>47</v>
      </c>
      <c r="BFZ56" s="383" t="s">
        <v>47</v>
      </c>
      <c r="BGA56" s="383" t="s">
        <v>47</v>
      </c>
      <c r="BGB56" s="383" t="s">
        <v>47</v>
      </c>
      <c r="BGC56" s="383" t="s">
        <v>47</v>
      </c>
      <c r="BGD56" s="383" t="s">
        <v>47</v>
      </c>
      <c r="BGE56" s="383" t="s">
        <v>47</v>
      </c>
      <c r="BGF56" s="383" t="s">
        <v>47</v>
      </c>
      <c r="BGG56" s="383" t="s">
        <v>47</v>
      </c>
      <c r="BGH56" s="383" t="s">
        <v>47</v>
      </c>
      <c r="BGI56" s="383" t="s">
        <v>47</v>
      </c>
      <c r="BGJ56" s="383" t="s">
        <v>47</v>
      </c>
      <c r="BGK56" s="383" t="s">
        <v>47</v>
      </c>
      <c r="BGL56" s="383" t="s">
        <v>47</v>
      </c>
      <c r="BGM56" s="383" t="s">
        <v>47</v>
      </c>
      <c r="BGN56" s="383" t="s">
        <v>47</v>
      </c>
      <c r="BGO56" s="383" t="s">
        <v>47</v>
      </c>
      <c r="BGP56" s="383" t="s">
        <v>47</v>
      </c>
      <c r="BGQ56" s="383" t="s">
        <v>47</v>
      </c>
      <c r="BGR56" s="383" t="s">
        <v>47</v>
      </c>
      <c r="BGS56" s="383" t="s">
        <v>47</v>
      </c>
      <c r="BGT56" s="383" t="s">
        <v>47</v>
      </c>
      <c r="BGU56" s="383" t="s">
        <v>47</v>
      </c>
      <c r="BGV56" s="383" t="s">
        <v>47</v>
      </c>
      <c r="BGW56" s="383" t="s">
        <v>47</v>
      </c>
      <c r="BGX56" s="383" t="s">
        <v>47</v>
      </c>
      <c r="BGY56" s="383" t="s">
        <v>47</v>
      </c>
      <c r="BGZ56" s="383" t="s">
        <v>47</v>
      </c>
      <c r="BHA56" s="383" t="s">
        <v>47</v>
      </c>
      <c r="BHB56" s="383" t="s">
        <v>47</v>
      </c>
      <c r="BHC56" s="383" t="s">
        <v>47</v>
      </c>
      <c r="BHD56" s="383" t="s">
        <v>47</v>
      </c>
      <c r="BHE56" s="383" t="s">
        <v>47</v>
      </c>
      <c r="BHF56" s="383" t="s">
        <v>47</v>
      </c>
      <c r="BHG56" s="383" t="s">
        <v>47</v>
      </c>
      <c r="BHH56" s="383" t="s">
        <v>47</v>
      </c>
      <c r="BHI56" s="383" t="s">
        <v>47</v>
      </c>
      <c r="BHJ56" s="383" t="s">
        <v>47</v>
      </c>
      <c r="BHK56" s="383" t="s">
        <v>47</v>
      </c>
      <c r="BHL56" s="383" t="s">
        <v>47</v>
      </c>
      <c r="BHM56" s="383" t="s">
        <v>47</v>
      </c>
      <c r="BHN56" s="383" t="s">
        <v>47</v>
      </c>
      <c r="BHO56" s="383" t="s">
        <v>47</v>
      </c>
      <c r="BHP56" s="383" t="s">
        <v>47</v>
      </c>
      <c r="BHQ56" s="383" t="s">
        <v>47</v>
      </c>
      <c r="BHR56" s="383" t="s">
        <v>47</v>
      </c>
      <c r="BHS56" s="383" t="s">
        <v>47</v>
      </c>
      <c r="BHT56" s="383" t="s">
        <v>47</v>
      </c>
      <c r="BHU56" s="383" t="s">
        <v>47</v>
      </c>
      <c r="BHV56" s="383" t="s">
        <v>47</v>
      </c>
      <c r="BHW56" s="383" t="s">
        <v>47</v>
      </c>
      <c r="BHX56" s="383" t="s">
        <v>47</v>
      </c>
      <c r="BHY56" s="383" t="s">
        <v>47</v>
      </c>
      <c r="BHZ56" s="383" t="s">
        <v>47</v>
      </c>
      <c r="BIA56" s="383" t="s">
        <v>47</v>
      </c>
      <c r="BIB56" s="383" t="s">
        <v>47</v>
      </c>
      <c r="BIC56" s="383" t="s">
        <v>47</v>
      </c>
      <c r="BID56" s="383" t="s">
        <v>47</v>
      </c>
      <c r="BIE56" s="383" t="s">
        <v>47</v>
      </c>
      <c r="BIF56" s="383" t="s">
        <v>47</v>
      </c>
      <c r="BIG56" s="383" t="s">
        <v>47</v>
      </c>
      <c r="BIH56" s="383" t="s">
        <v>47</v>
      </c>
      <c r="BII56" s="383" t="s">
        <v>47</v>
      </c>
      <c r="BIJ56" s="383" t="s">
        <v>47</v>
      </c>
      <c r="BIK56" s="383" t="s">
        <v>47</v>
      </c>
      <c r="BIL56" s="383" t="s">
        <v>47</v>
      </c>
      <c r="BIM56" s="383" t="s">
        <v>47</v>
      </c>
      <c r="BIN56" s="383" t="s">
        <v>47</v>
      </c>
      <c r="BIO56" s="383" t="s">
        <v>47</v>
      </c>
      <c r="BIP56" s="383" t="s">
        <v>47</v>
      </c>
      <c r="BIQ56" s="383" t="s">
        <v>47</v>
      </c>
      <c r="BIR56" s="383" t="s">
        <v>47</v>
      </c>
      <c r="BIS56" s="383" t="s">
        <v>47</v>
      </c>
      <c r="BIT56" s="383" t="s">
        <v>47</v>
      </c>
      <c r="BIU56" s="383" t="s">
        <v>47</v>
      </c>
      <c r="BIV56" s="383" t="s">
        <v>47</v>
      </c>
      <c r="BIW56" s="383" t="s">
        <v>47</v>
      </c>
      <c r="BIX56" s="383" t="s">
        <v>47</v>
      </c>
      <c r="BIY56" s="383" t="s">
        <v>47</v>
      </c>
      <c r="BIZ56" s="383" t="s">
        <v>47</v>
      </c>
      <c r="BJA56" s="383" t="s">
        <v>47</v>
      </c>
      <c r="BJB56" s="383" t="s">
        <v>47</v>
      </c>
      <c r="BJC56" s="383" t="s">
        <v>47</v>
      </c>
      <c r="BJD56" s="383" t="s">
        <v>47</v>
      </c>
      <c r="BJE56" s="383" t="s">
        <v>47</v>
      </c>
      <c r="BJF56" s="383" t="s">
        <v>47</v>
      </c>
      <c r="BJG56" s="383" t="s">
        <v>47</v>
      </c>
      <c r="BJH56" s="383" t="s">
        <v>47</v>
      </c>
      <c r="BJI56" s="383" t="s">
        <v>47</v>
      </c>
      <c r="BJJ56" s="383" t="s">
        <v>47</v>
      </c>
      <c r="BJK56" s="383" t="s">
        <v>47</v>
      </c>
      <c r="BJL56" s="383" t="s">
        <v>47</v>
      </c>
      <c r="BJM56" s="383" t="s">
        <v>47</v>
      </c>
      <c r="BJN56" s="383" t="s">
        <v>47</v>
      </c>
      <c r="BJO56" s="383" t="s">
        <v>47</v>
      </c>
      <c r="BJP56" s="383" t="s">
        <v>47</v>
      </c>
      <c r="BJQ56" s="383" t="s">
        <v>47</v>
      </c>
      <c r="BJR56" s="383" t="s">
        <v>47</v>
      </c>
      <c r="BJS56" s="383" t="s">
        <v>47</v>
      </c>
      <c r="BJT56" s="383" t="s">
        <v>47</v>
      </c>
      <c r="BJU56" s="383" t="s">
        <v>47</v>
      </c>
      <c r="BJV56" s="383" t="s">
        <v>47</v>
      </c>
      <c r="BJW56" s="383" t="s">
        <v>47</v>
      </c>
      <c r="BJX56" s="383" t="s">
        <v>47</v>
      </c>
      <c r="BJY56" s="383" t="s">
        <v>47</v>
      </c>
      <c r="BJZ56" s="383" t="s">
        <v>47</v>
      </c>
      <c r="BKA56" s="383" t="s">
        <v>47</v>
      </c>
      <c r="BKB56" s="383" t="s">
        <v>47</v>
      </c>
      <c r="BKC56" s="383" t="s">
        <v>47</v>
      </c>
      <c r="BKD56" s="383" t="s">
        <v>47</v>
      </c>
      <c r="BKE56" s="383" t="s">
        <v>47</v>
      </c>
      <c r="BKF56" s="383" t="s">
        <v>47</v>
      </c>
      <c r="BKG56" s="383" t="s">
        <v>47</v>
      </c>
      <c r="BKH56" s="383" t="s">
        <v>47</v>
      </c>
      <c r="BKI56" s="383" t="s">
        <v>47</v>
      </c>
      <c r="BKJ56" s="383" t="s">
        <v>47</v>
      </c>
      <c r="BKK56" s="383" t="s">
        <v>47</v>
      </c>
      <c r="BKL56" s="383" t="s">
        <v>47</v>
      </c>
      <c r="BKM56" s="383" t="s">
        <v>47</v>
      </c>
      <c r="BKN56" s="383" t="s">
        <v>47</v>
      </c>
      <c r="BKO56" s="383" t="s">
        <v>47</v>
      </c>
      <c r="BKP56" s="383" t="s">
        <v>47</v>
      </c>
      <c r="BKQ56" s="383" t="s">
        <v>47</v>
      </c>
      <c r="BKR56" s="383" t="s">
        <v>47</v>
      </c>
      <c r="BKS56" s="383" t="s">
        <v>47</v>
      </c>
      <c r="BKT56" s="383" t="s">
        <v>47</v>
      </c>
      <c r="BKU56" s="383" t="s">
        <v>47</v>
      </c>
      <c r="BKV56" s="383" t="s">
        <v>47</v>
      </c>
      <c r="BKW56" s="383" t="s">
        <v>47</v>
      </c>
      <c r="BKX56" s="383" t="s">
        <v>47</v>
      </c>
      <c r="BKY56" s="383" t="s">
        <v>47</v>
      </c>
      <c r="BKZ56" s="383" t="s">
        <v>47</v>
      </c>
      <c r="BLA56" s="383" t="s">
        <v>47</v>
      </c>
      <c r="BLB56" s="383" t="s">
        <v>47</v>
      </c>
      <c r="BLC56" s="383" t="s">
        <v>47</v>
      </c>
      <c r="BLD56" s="383" t="s">
        <v>47</v>
      </c>
      <c r="BLE56" s="383" t="s">
        <v>47</v>
      </c>
      <c r="BLF56" s="383" t="s">
        <v>47</v>
      </c>
      <c r="BLG56" s="383" t="s">
        <v>47</v>
      </c>
      <c r="BLH56" s="383" t="s">
        <v>47</v>
      </c>
      <c r="BLI56" s="383" t="s">
        <v>47</v>
      </c>
      <c r="BLJ56" s="383" t="s">
        <v>47</v>
      </c>
      <c r="BLK56" s="383" t="s">
        <v>47</v>
      </c>
      <c r="BLL56" s="383" t="s">
        <v>47</v>
      </c>
      <c r="BLM56" s="383" t="s">
        <v>47</v>
      </c>
      <c r="BLN56" s="383" t="s">
        <v>47</v>
      </c>
      <c r="BLO56" s="383" t="s">
        <v>47</v>
      </c>
      <c r="BLP56" s="383" t="s">
        <v>47</v>
      </c>
      <c r="BLQ56" s="383" t="s">
        <v>47</v>
      </c>
      <c r="BLR56" s="383" t="s">
        <v>47</v>
      </c>
      <c r="BLS56" s="383" t="s">
        <v>47</v>
      </c>
      <c r="BLT56" s="383" t="s">
        <v>47</v>
      </c>
      <c r="BLU56" s="383" t="s">
        <v>47</v>
      </c>
      <c r="BLV56" s="383" t="s">
        <v>47</v>
      </c>
      <c r="BLW56" s="383" t="s">
        <v>47</v>
      </c>
      <c r="BLX56" s="383" t="s">
        <v>47</v>
      </c>
      <c r="BLY56" s="383" t="s">
        <v>47</v>
      </c>
      <c r="BLZ56" s="383" t="s">
        <v>47</v>
      </c>
      <c r="BMA56" s="383" t="s">
        <v>47</v>
      </c>
      <c r="BMB56" s="383" t="s">
        <v>47</v>
      </c>
      <c r="BMC56" s="383" t="s">
        <v>47</v>
      </c>
      <c r="BMD56" s="383" t="s">
        <v>47</v>
      </c>
      <c r="BME56" s="383" t="s">
        <v>47</v>
      </c>
      <c r="BMF56" s="383" t="s">
        <v>47</v>
      </c>
      <c r="BMG56" s="383" t="s">
        <v>47</v>
      </c>
      <c r="BMH56" s="383" t="s">
        <v>47</v>
      </c>
      <c r="BMI56" s="383" t="s">
        <v>47</v>
      </c>
      <c r="BMJ56" s="383" t="s">
        <v>47</v>
      </c>
      <c r="BMK56" s="383" t="s">
        <v>47</v>
      </c>
      <c r="BML56" s="383" t="s">
        <v>47</v>
      </c>
      <c r="BMM56" s="383" t="s">
        <v>47</v>
      </c>
      <c r="BMN56" s="383" t="s">
        <v>47</v>
      </c>
      <c r="BMO56" s="383" t="s">
        <v>47</v>
      </c>
      <c r="BMP56" s="383" t="s">
        <v>47</v>
      </c>
      <c r="BMQ56" s="383" t="s">
        <v>47</v>
      </c>
      <c r="BMR56" s="383" t="s">
        <v>47</v>
      </c>
      <c r="BMS56" s="383" t="s">
        <v>47</v>
      </c>
      <c r="BMT56" s="383" t="s">
        <v>47</v>
      </c>
      <c r="BMU56" s="383" t="s">
        <v>47</v>
      </c>
      <c r="BMV56" s="383" t="s">
        <v>47</v>
      </c>
      <c r="BMW56" s="383" t="s">
        <v>47</v>
      </c>
      <c r="BMX56" s="383" t="s">
        <v>47</v>
      </c>
      <c r="BMY56" s="383" t="s">
        <v>47</v>
      </c>
      <c r="BMZ56" s="383" t="s">
        <v>47</v>
      </c>
      <c r="BNA56" s="383" t="s">
        <v>47</v>
      </c>
      <c r="BNB56" s="383" t="s">
        <v>47</v>
      </c>
      <c r="BNC56" s="383" t="s">
        <v>47</v>
      </c>
      <c r="BND56" s="383" t="s">
        <v>47</v>
      </c>
      <c r="BNE56" s="383" t="s">
        <v>47</v>
      </c>
      <c r="BNF56" s="383" t="s">
        <v>47</v>
      </c>
      <c r="BNG56" s="383" t="s">
        <v>47</v>
      </c>
      <c r="BNH56" s="383" t="s">
        <v>47</v>
      </c>
      <c r="BNI56" s="383" t="s">
        <v>47</v>
      </c>
      <c r="BNJ56" s="383" t="s">
        <v>47</v>
      </c>
      <c r="BNK56" s="383" t="s">
        <v>47</v>
      </c>
      <c r="BNL56" s="383" t="s">
        <v>47</v>
      </c>
      <c r="BNM56" s="383" t="s">
        <v>47</v>
      </c>
      <c r="BNN56" s="383" t="s">
        <v>47</v>
      </c>
      <c r="BNO56" s="383" t="s">
        <v>47</v>
      </c>
      <c r="BNP56" s="383" t="s">
        <v>47</v>
      </c>
      <c r="BNQ56" s="383" t="s">
        <v>47</v>
      </c>
      <c r="BNR56" s="383" t="s">
        <v>47</v>
      </c>
      <c r="BNS56" s="383" t="s">
        <v>47</v>
      </c>
      <c r="BNT56" s="383" t="s">
        <v>47</v>
      </c>
      <c r="BNU56" s="383" t="s">
        <v>47</v>
      </c>
      <c r="BNV56" s="383" t="s">
        <v>47</v>
      </c>
      <c r="BNW56" s="383" t="s">
        <v>47</v>
      </c>
      <c r="BNX56" s="383" t="s">
        <v>47</v>
      </c>
      <c r="BNY56" s="383" t="s">
        <v>47</v>
      </c>
      <c r="BNZ56" s="383" t="s">
        <v>47</v>
      </c>
      <c r="BOA56" s="383" t="s">
        <v>47</v>
      </c>
      <c r="BOB56" s="383" t="s">
        <v>47</v>
      </c>
      <c r="BOC56" s="383" t="s">
        <v>47</v>
      </c>
      <c r="BOD56" s="383" t="s">
        <v>47</v>
      </c>
      <c r="BOE56" s="383" t="s">
        <v>47</v>
      </c>
      <c r="BOF56" s="383" t="s">
        <v>47</v>
      </c>
      <c r="BOG56" s="383" t="s">
        <v>47</v>
      </c>
      <c r="BOH56" s="383" t="s">
        <v>47</v>
      </c>
      <c r="BOI56" s="383" t="s">
        <v>47</v>
      </c>
      <c r="BOJ56" s="383" t="s">
        <v>47</v>
      </c>
      <c r="BOK56" s="383" t="s">
        <v>47</v>
      </c>
      <c r="BOL56" s="383" t="s">
        <v>47</v>
      </c>
      <c r="BOM56" s="383" t="s">
        <v>47</v>
      </c>
      <c r="BON56" s="383" t="s">
        <v>47</v>
      </c>
      <c r="BOO56" s="383" t="s">
        <v>47</v>
      </c>
      <c r="BOP56" s="383" t="s">
        <v>47</v>
      </c>
      <c r="BOQ56" s="383" t="s">
        <v>47</v>
      </c>
      <c r="BOR56" s="383" t="s">
        <v>47</v>
      </c>
      <c r="BOS56" s="383" t="s">
        <v>47</v>
      </c>
      <c r="BOT56" s="383" t="s">
        <v>47</v>
      </c>
      <c r="BOU56" s="383" t="s">
        <v>47</v>
      </c>
      <c r="BOV56" s="383" t="s">
        <v>47</v>
      </c>
      <c r="BOW56" s="383" t="s">
        <v>47</v>
      </c>
      <c r="BOX56" s="383" t="s">
        <v>47</v>
      </c>
      <c r="BOY56" s="383" t="s">
        <v>47</v>
      </c>
      <c r="BOZ56" s="383" t="s">
        <v>47</v>
      </c>
      <c r="BPA56" s="383" t="s">
        <v>47</v>
      </c>
      <c r="BPB56" s="383" t="s">
        <v>47</v>
      </c>
      <c r="BPC56" s="383" t="s">
        <v>47</v>
      </c>
      <c r="BPD56" s="383" t="s">
        <v>47</v>
      </c>
      <c r="BPE56" s="383" t="s">
        <v>47</v>
      </c>
      <c r="BPF56" s="383" t="s">
        <v>47</v>
      </c>
      <c r="BPG56" s="383" t="s">
        <v>47</v>
      </c>
      <c r="BPH56" s="383" t="s">
        <v>47</v>
      </c>
      <c r="BPI56" s="383" t="s">
        <v>47</v>
      </c>
      <c r="BPJ56" s="383" t="s">
        <v>47</v>
      </c>
      <c r="BPK56" s="383" t="s">
        <v>47</v>
      </c>
      <c r="BPL56" s="383" t="s">
        <v>47</v>
      </c>
      <c r="BPM56" s="383" t="s">
        <v>47</v>
      </c>
      <c r="BPN56" s="383" t="s">
        <v>47</v>
      </c>
      <c r="BPO56" s="383" t="s">
        <v>47</v>
      </c>
      <c r="BPP56" s="383" t="s">
        <v>47</v>
      </c>
      <c r="BPQ56" s="383" t="s">
        <v>47</v>
      </c>
      <c r="BPR56" s="383" t="s">
        <v>47</v>
      </c>
      <c r="BPS56" s="383" t="s">
        <v>47</v>
      </c>
      <c r="BPT56" s="383" t="s">
        <v>47</v>
      </c>
      <c r="BPU56" s="383" t="s">
        <v>47</v>
      </c>
      <c r="BPV56" s="383" t="s">
        <v>47</v>
      </c>
      <c r="BPW56" s="383" t="s">
        <v>47</v>
      </c>
      <c r="BPX56" s="383" t="s">
        <v>47</v>
      </c>
      <c r="BPY56" s="383" t="s">
        <v>47</v>
      </c>
      <c r="BPZ56" s="383" t="s">
        <v>47</v>
      </c>
      <c r="BQA56" s="383" t="s">
        <v>47</v>
      </c>
      <c r="BQB56" s="383" t="s">
        <v>47</v>
      </c>
      <c r="BQC56" s="383" t="s">
        <v>47</v>
      </c>
      <c r="BQD56" s="383" t="s">
        <v>47</v>
      </c>
      <c r="BQE56" s="383" t="s">
        <v>47</v>
      </c>
      <c r="BQF56" s="383" t="s">
        <v>47</v>
      </c>
      <c r="BQG56" s="383" t="s">
        <v>47</v>
      </c>
      <c r="BQH56" s="383" t="s">
        <v>47</v>
      </c>
      <c r="BQI56" s="383" t="s">
        <v>47</v>
      </c>
      <c r="BQJ56" s="383" t="s">
        <v>47</v>
      </c>
      <c r="BQK56" s="383" t="s">
        <v>47</v>
      </c>
      <c r="BQL56" s="383" t="s">
        <v>47</v>
      </c>
      <c r="BQM56" s="383" t="s">
        <v>47</v>
      </c>
      <c r="BQN56" s="383" t="s">
        <v>47</v>
      </c>
      <c r="BQO56" s="383" t="s">
        <v>47</v>
      </c>
      <c r="BQP56" s="383" t="s">
        <v>47</v>
      </c>
      <c r="BQQ56" s="383" t="s">
        <v>47</v>
      </c>
      <c r="BQR56" s="383" t="s">
        <v>47</v>
      </c>
      <c r="BQS56" s="383" t="s">
        <v>47</v>
      </c>
      <c r="BQT56" s="383" t="s">
        <v>47</v>
      </c>
      <c r="BQU56" s="383" t="s">
        <v>47</v>
      </c>
      <c r="BQV56" s="383" t="s">
        <v>47</v>
      </c>
      <c r="BQW56" s="383" t="s">
        <v>47</v>
      </c>
      <c r="BQX56" s="383" t="s">
        <v>47</v>
      </c>
      <c r="BQY56" s="383" t="s">
        <v>47</v>
      </c>
      <c r="BQZ56" s="383" t="s">
        <v>47</v>
      </c>
      <c r="BRA56" s="383" t="s">
        <v>47</v>
      </c>
      <c r="BRB56" s="383" t="s">
        <v>47</v>
      </c>
      <c r="BRC56" s="383" t="s">
        <v>47</v>
      </c>
      <c r="BRD56" s="383" t="s">
        <v>47</v>
      </c>
      <c r="BRE56" s="383" t="s">
        <v>47</v>
      </c>
      <c r="BRF56" s="383" t="s">
        <v>47</v>
      </c>
      <c r="BRG56" s="383" t="s">
        <v>47</v>
      </c>
      <c r="BRH56" s="383" t="s">
        <v>47</v>
      </c>
      <c r="BRI56" s="383" t="s">
        <v>47</v>
      </c>
      <c r="BRJ56" s="383" t="s">
        <v>47</v>
      </c>
      <c r="BRK56" s="383" t="s">
        <v>47</v>
      </c>
      <c r="BRL56" s="383" t="s">
        <v>47</v>
      </c>
      <c r="BRM56" s="383" t="s">
        <v>47</v>
      </c>
      <c r="BRN56" s="383" t="s">
        <v>47</v>
      </c>
      <c r="BRO56" s="383" t="s">
        <v>47</v>
      </c>
      <c r="BRP56" s="383" t="s">
        <v>47</v>
      </c>
      <c r="BRQ56" s="383" t="s">
        <v>47</v>
      </c>
      <c r="BRR56" s="383" t="s">
        <v>47</v>
      </c>
      <c r="BRS56" s="383" t="s">
        <v>47</v>
      </c>
      <c r="BRT56" s="383" t="s">
        <v>47</v>
      </c>
      <c r="BRU56" s="383" t="s">
        <v>47</v>
      </c>
      <c r="BRV56" s="383" t="s">
        <v>47</v>
      </c>
      <c r="BRW56" s="383" t="s">
        <v>47</v>
      </c>
      <c r="BRX56" s="383" t="s">
        <v>47</v>
      </c>
      <c r="BRY56" s="383" t="s">
        <v>47</v>
      </c>
      <c r="BRZ56" s="383" t="s">
        <v>47</v>
      </c>
      <c r="BSA56" s="383" t="s">
        <v>47</v>
      </c>
      <c r="BSB56" s="383" t="s">
        <v>47</v>
      </c>
      <c r="BSC56" s="383" t="s">
        <v>47</v>
      </c>
      <c r="BSD56" s="383" t="s">
        <v>47</v>
      </c>
      <c r="BSE56" s="383" t="s">
        <v>47</v>
      </c>
      <c r="BSF56" s="383" t="s">
        <v>47</v>
      </c>
      <c r="BSG56" s="383" t="s">
        <v>47</v>
      </c>
      <c r="BSH56" s="383" t="s">
        <v>47</v>
      </c>
      <c r="BSI56" s="383" t="s">
        <v>47</v>
      </c>
      <c r="BSJ56" s="383" t="s">
        <v>47</v>
      </c>
      <c r="BSK56" s="383" t="s">
        <v>47</v>
      </c>
      <c r="BSL56" s="383" t="s">
        <v>47</v>
      </c>
      <c r="BSM56" s="383" t="s">
        <v>47</v>
      </c>
      <c r="BSN56" s="383" t="s">
        <v>47</v>
      </c>
      <c r="BSO56" s="383" t="s">
        <v>47</v>
      </c>
      <c r="BSP56" s="383" t="s">
        <v>47</v>
      </c>
      <c r="BSQ56" s="383" t="s">
        <v>47</v>
      </c>
      <c r="BSR56" s="383" t="s">
        <v>47</v>
      </c>
      <c r="BSS56" s="383" t="s">
        <v>47</v>
      </c>
      <c r="BST56" s="383" t="s">
        <v>47</v>
      </c>
      <c r="BSU56" s="383" t="s">
        <v>47</v>
      </c>
      <c r="BSV56" s="383" t="s">
        <v>47</v>
      </c>
      <c r="BSW56" s="383" t="s">
        <v>47</v>
      </c>
      <c r="BSX56" s="383" t="s">
        <v>47</v>
      </c>
      <c r="BSY56" s="383" t="s">
        <v>47</v>
      </c>
      <c r="BSZ56" s="383" t="s">
        <v>47</v>
      </c>
      <c r="BTA56" s="383" t="s">
        <v>47</v>
      </c>
      <c r="BTB56" s="383" t="s">
        <v>47</v>
      </c>
      <c r="BTC56" s="383" t="s">
        <v>47</v>
      </c>
      <c r="BTD56" s="383" t="s">
        <v>47</v>
      </c>
      <c r="BTE56" s="383" t="s">
        <v>47</v>
      </c>
      <c r="BTF56" s="383" t="s">
        <v>47</v>
      </c>
      <c r="BTG56" s="383" t="s">
        <v>47</v>
      </c>
      <c r="BTH56" s="383" t="s">
        <v>47</v>
      </c>
      <c r="BTI56" s="383" t="s">
        <v>47</v>
      </c>
      <c r="BTJ56" s="383" t="s">
        <v>47</v>
      </c>
      <c r="BTK56" s="383" t="s">
        <v>47</v>
      </c>
      <c r="BTL56" s="383" t="s">
        <v>47</v>
      </c>
      <c r="BTM56" s="383" t="s">
        <v>47</v>
      </c>
      <c r="BTN56" s="383" t="s">
        <v>47</v>
      </c>
      <c r="BTO56" s="383" t="s">
        <v>47</v>
      </c>
      <c r="BTP56" s="383" t="s">
        <v>47</v>
      </c>
      <c r="BTQ56" s="383" t="s">
        <v>47</v>
      </c>
      <c r="BTR56" s="383" t="s">
        <v>47</v>
      </c>
      <c r="BTS56" s="383" t="s">
        <v>47</v>
      </c>
      <c r="BTT56" s="383" t="s">
        <v>47</v>
      </c>
      <c r="BTU56" s="383" t="s">
        <v>47</v>
      </c>
      <c r="BTV56" s="383" t="s">
        <v>47</v>
      </c>
      <c r="BTW56" s="383" t="s">
        <v>47</v>
      </c>
      <c r="BTX56" s="383" t="s">
        <v>47</v>
      </c>
      <c r="BTY56" s="383" t="s">
        <v>47</v>
      </c>
      <c r="BTZ56" s="383" t="s">
        <v>47</v>
      </c>
      <c r="BUA56" s="383" t="s">
        <v>47</v>
      </c>
      <c r="BUB56" s="383" t="s">
        <v>47</v>
      </c>
      <c r="BUC56" s="383" t="s">
        <v>47</v>
      </c>
      <c r="BUD56" s="383" t="s">
        <v>47</v>
      </c>
      <c r="BUE56" s="383" t="s">
        <v>47</v>
      </c>
      <c r="BUF56" s="383" t="s">
        <v>47</v>
      </c>
      <c r="BUG56" s="383" t="s">
        <v>47</v>
      </c>
      <c r="BUH56" s="383" t="s">
        <v>47</v>
      </c>
      <c r="BUI56" s="383" t="s">
        <v>47</v>
      </c>
      <c r="BUJ56" s="383" t="s">
        <v>47</v>
      </c>
      <c r="BUK56" s="383" t="s">
        <v>47</v>
      </c>
      <c r="BUL56" s="383" t="s">
        <v>47</v>
      </c>
      <c r="BUM56" s="383" t="s">
        <v>47</v>
      </c>
      <c r="BUN56" s="383" t="s">
        <v>47</v>
      </c>
      <c r="BUO56" s="383" t="s">
        <v>47</v>
      </c>
      <c r="BUP56" s="383" t="s">
        <v>47</v>
      </c>
      <c r="BUQ56" s="383" t="s">
        <v>47</v>
      </c>
      <c r="BUR56" s="383" t="s">
        <v>47</v>
      </c>
      <c r="BUS56" s="383" t="s">
        <v>47</v>
      </c>
      <c r="BUT56" s="383" t="s">
        <v>47</v>
      </c>
      <c r="BUU56" s="383" t="s">
        <v>47</v>
      </c>
      <c r="BUV56" s="383" t="s">
        <v>47</v>
      </c>
      <c r="BUW56" s="383" t="s">
        <v>47</v>
      </c>
      <c r="BUX56" s="383" t="s">
        <v>47</v>
      </c>
      <c r="BUY56" s="383" t="s">
        <v>47</v>
      </c>
      <c r="BUZ56" s="383" t="s">
        <v>47</v>
      </c>
      <c r="BVA56" s="383" t="s">
        <v>47</v>
      </c>
      <c r="BVB56" s="383" t="s">
        <v>47</v>
      </c>
      <c r="BVC56" s="383" t="s">
        <v>47</v>
      </c>
      <c r="BVD56" s="383" t="s">
        <v>47</v>
      </c>
      <c r="BVE56" s="383" t="s">
        <v>47</v>
      </c>
      <c r="BVF56" s="383" t="s">
        <v>47</v>
      </c>
      <c r="BVG56" s="383" t="s">
        <v>47</v>
      </c>
      <c r="BVH56" s="383" t="s">
        <v>47</v>
      </c>
      <c r="BVI56" s="383" t="s">
        <v>47</v>
      </c>
      <c r="BVJ56" s="383" t="s">
        <v>47</v>
      </c>
      <c r="BVK56" s="383" t="s">
        <v>47</v>
      </c>
      <c r="BVL56" s="383" t="s">
        <v>47</v>
      </c>
      <c r="BVM56" s="383" t="s">
        <v>47</v>
      </c>
      <c r="BVN56" s="383" t="s">
        <v>47</v>
      </c>
      <c r="BVO56" s="383" t="s">
        <v>47</v>
      </c>
      <c r="BVP56" s="383" t="s">
        <v>47</v>
      </c>
      <c r="BVQ56" s="383" t="s">
        <v>47</v>
      </c>
      <c r="BVR56" s="383" t="s">
        <v>47</v>
      </c>
      <c r="BVS56" s="383" t="s">
        <v>47</v>
      </c>
      <c r="BVT56" s="383" t="s">
        <v>47</v>
      </c>
      <c r="BVU56" s="383" t="s">
        <v>47</v>
      </c>
      <c r="BVV56" s="383" t="s">
        <v>47</v>
      </c>
      <c r="BVW56" s="383" t="s">
        <v>47</v>
      </c>
      <c r="BVX56" s="383" t="s">
        <v>47</v>
      </c>
      <c r="BVY56" s="383" t="s">
        <v>47</v>
      </c>
      <c r="BVZ56" s="383" t="s">
        <v>47</v>
      </c>
      <c r="BWA56" s="383" t="s">
        <v>47</v>
      </c>
      <c r="BWB56" s="383" t="s">
        <v>47</v>
      </c>
      <c r="BWC56" s="383" t="s">
        <v>47</v>
      </c>
      <c r="BWD56" s="383" t="s">
        <v>47</v>
      </c>
      <c r="BWE56" s="383" t="s">
        <v>47</v>
      </c>
      <c r="BWF56" s="383" t="s">
        <v>47</v>
      </c>
      <c r="BWG56" s="383" t="s">
        <v>47</v>
      </c>
      <c r="BWH56" s="383" t="s">
        <v>47</v>
      </c>
      <c r="BWI56" s="383" t="s">
        <v>47</v>
      </c>
      <c r="BWJ56" s="383" t="s">
        <v>47</v>
      </c>
      <c r="BWK56" s="383" t="s">
        <v>47</v>
      </c>
      <c r="BWL56" s="383" t="s">
        <v>47</v>
      </c>
      <c r="BWM56" s="383" t="s">
        <v>47</v>
      </c>
      <c r="BWN56" s="383" t="s">
        <v>47</v>
      </c>
      <c r="BWO56" s="383" t="s">
        <v>47</v>
      </c>
      <c r="BWP56" s="383" t="s">
        <v>47</v>
      </c>
      <c r="BWQ56" s="383" t="s">
        <v>47</v>
      </c>
      <c r="BWR56" s="383" t="s">
        <v>47</v>
      </c>
      <c r="BWS56" s="383" t="s">
        <v>47</v>
      </c>
      <c r="BWT56" s="383" t="s">
        <v>47</v>
      </c>
      <c r="BWU56" s="383" t="s">
        <v>47</v>
      </c>
      <c r="BWV56" s="383" t="s">
        <v>47</v>
      </c>
      <c r="BWW56" s="383" t="s">
        <v>47</v>
      </c>
      <c r="BWX56" s="383" t="s">
        <v>47</v>
      </c>
      <c r="BWY56" s="383" t="s">
        <v>47</v>
      </c>
      <c r="BWZ56" s="383" t="s">
        <v>47</v>
      </c>
      <c r="BXA56" s="383" t="s">
        <v>47</v>
      </c>
      <c r="BXB56" s="383" t="s">
        <v>47</v>
      </c>
      <c r="BXC56" s="383" t="s">
        <v>47</v>
      </c>
      <c r="BXD56" s="383" t="s">
        <v>47</v>
      </c>
      <c r="BXE56" s="383" t="s">
        <v>47</v>
      </c>
      <c r="BXF56" s="383" t="s">
        <v>47</v>
      </c>
      <c r="BXG56" s="383" t="s">
        <v>47</v>
      </c>
      <c r="BXH56" s="383" t="s">
        <v>47</v>
      </c>
      <c r="BXI56" s="383" t="s">
        <v>47</v>
      </c>
      <c r="BXJ56" s="383" t="s">
        <v>47</v>
      </c>
      <c r="BXK56" s="383" t="s">
        <v>47</v>
      </c>
      <c r="BXL56" s="383" t="s">
        <v>47</v>
      </c>
      <c r="BXM56" s="383" t="s">
        <v>47</v>
      </c>
      <c r="BXN56" s="383" t="s">
        <v>47</v>
      </c>
      <c r="BXO56" s="383" t="s">
        <v>47</v>
      </c>
      <c r="BXP56" s="383" t="s">
        <v>47</v>
      </c>
      <c r="BXQ56" s="383" t="s">
        <v>47</v>
      </c>
      <c r="BXR56" s="383" t="s">
        <v>47</v>
      </c>
      <c r="BXS56" s="383" t="s">
        <v>47</v>
      </c>
      <c r="BXT56" s="383" t="s">
        <v>47</v>
      </c>
      <c r="BXU56" s="383" t="s">
        <v>47</v>
      </c>
      <c r="BXV56" s="383" t="s">
        <v>47</v>
      </c>
      <c r="BXW56" s="383" t="s">
        <v>47</v>
      </c>
      <c r="BXX56" s="383" t="s">
        <v>47</v>
      </c>
      <c r="BXY56" s="383" t="s">
        <v>47</v>
      </c>
      <c r="BXZ56" s="383" t="s">
        <v>47</v>
      </c>
      <c r="BYA56" s="383" t="s">
        <v>47</v>
      </c>
      <c r="BYB56" s="383" t="s">
        <v>47</v>
      </c>
      <c r="BYC56" s="383" t="s">
        <v>47</v>
      </c>
      <c r="BYD56" s="383" t="s">
        <v>47</v>
      </c>
      <c r="BYE56" s="383" t="s">
        <v>47</v>
      </c>
      <c r="BYF56" s="383" t="s">
        <v>47</v>
      </c>
      <c r="BYG56" s="383" t="s">
        <v>47</v>
      </c>
      <c r="BYH56" s="383" t="s">
        <v>47</v>
      </c>
      <c r="BYI56" s="383" t="s">
        <v>47</v>
      </c>
      <c r="BYJ56" s="383" t="s">
        <v>47</v>
      </c>
      <c r="BYK56" s="383" t="s">
        <v>47</v>
      </c>
      <c r="BYL56" s="383" t="s">
        <v>47</v>
      </c>
      <c r="BYM56" s="383" t="s">
        <v>47</v>
      </c>
      <c r="BYN56" s="383" t="s">
        <v>47</v>
      </c>
      <c r="BYO56" s="383" t="s">
        <v>47</v>
      </c>
      <c r="BYP56" s="383" t="s">
        <v>47</v>
      </c>
      <c r="BYQ56" s="383" t="s">
        <v>47</v>
      </c>
      <c r="BYR56" s="383" t="s">
        <v>47</v>
      </c>
      <c r="BYS56" s="383" t="s">
        <v>47</v>
      </c>
      <c r="BYT56" s="383" t="s">
        <v>47</v>
      </c>
      <c r="BYU56" s="383" t="s">
        <v>47</v>
      </c>
      <c r="BYV56" s="383" t="s">
        <v>47</v>
      </c>
      <c r="BYW56" s="383" t="s">
        <v>47</v>
      </c>
      <c r="BYX56" s="383" t="s">
        <v>47</v>
      </c>
      <c r="BYY56" s="383" t="s">
        <v>47</v>
      </c>
      <c r="BYZ56" s="383" t="s">
        <v>47</v>
      </c>
      <c r="BZA56" s="383" t="s">
        <v>47</v>
      </c>
      <c r="BZB56" s="383" t="s">
        <v>47</v>
      </c>
      <c r="BZC56" s="383" t="s">
        <v>47</v>
      </c>
      <c r="BZD56" s="383" t="s">
        <v>47</v>
      </c>
      <c r="BZE56" s="383" t="s">
        <v>47</v>
      </c>
      <c r="BZF56" s="383" t="s">
        <v>47</v>
      </c>
      <c r="BZG56" s="383" t="s">
        <v>47</v>
      </c>
      <c r="BZH56" s="383" t="s">
        <v>47</v>
      </c>
      <c r="BZI56" s="383" t="s">
        <v>47</v>
      </c>
      <c r="BZJ56" s="383" t="s">
        <v>47</v>
      </c>
      <c r="BZK56" s="383" t="s">
        <v>47</v>
      </c>
      <c r="BZL56" s="383" t="s">
        <v>47</v>
      </c>
      <c r="BZM56" s="383" t="s">
        <v>47</v>
      </c>
      <c r="BZN56" s="383" t="s">
        <v>47</v>
      </c>
      <c r="BZO56" s="383" t="s">
        <v>47</v>
      </c>
      <c r="BZP56" s="383" t="s">
        <v>47</v>
      </c>
      <c r="BZQ56" s="383" t="s">
        <v>47</v>
      </c>
      <c r="BZR56" s="383" t="s">
        <v>47</v>
      </c>
      <c r="BZS56" s="383" t="s">
        <v>47</v>
      </c>
      <c r="BZT56" s="383" t="s">
        <v>47</v>
      </c>
      <c r="BZU56" s="383" t="s">
        <v>47</v>
      </c>
      <c r="BZV56" s="383" t="s">
        <v>47</v>
      </c>
      <c r="BZW56" s="383" t="s">
        <v>47</v>
      </c>
      <c r="BZX56" s="383" t="s">
        <v>47</v>
      </c>
      <c r="BZY56" s="383" t="s">
        <v>47</v>
      </c>
      <c r="BZZ56" s="383" t="s">
        <v>47</v>
      </c>
      <c r="CAA56" s="383" t="s">
        <v>47</v>
      </c>
      <c r="CAB56" s="383" t="s">
        <v>47</v>
      </c>
      <c r="CAC56" s="383" t="s">
        <v>47</v>
      </c>
      <c r="CAD56" s="383" t="s">
        <v>47</v>
      </c>
      <c r="CAE56" s="383" t="s">
        <v>47</v>
      </c>
      <c r="CAF56" s="383" t="s">
        <v>47</v>
      </c>
      <c r="CAG56" s="383" t="s">
        <v>47</v>
      </c>
      <c r="CAH56" s="383" t="s">
        <v>47</v>
      </c>
      <c r="CAI56" s="383" t="s">
        <v>47</v>
      </c>
      <c r="CAJ56" s="383" t="s">
        <v>47</v>
      </c>
      <c r="CAK56" s="383" t="s">
        <v>47</v>
      </c>
      <c r="CAL56" s="383" t="s">
        <v>47</v>
      </c>
      <c r="CAM56" s="383" t="s">
        <v>47</v>
      </c>
      <c r="CAN56" s="383" t="s">
        <v>47</v>
      </c>
      <c r="CAO56" s="383" t="s">
        <v>47</v>
      </c>
      <c r="CAP56" s="383" t="s">
        <v>47</v>
      </c>
      <c r="CAQ56" s="383" t="s">
        <v>47</v>
      </c>
      <c r="CAR56" s="383" t="s">
        <v>47</v>
      </c>
      <c r="CAS56" s="383" t="s">
        <v>47</v>
      </c>
      <c r="CAT56" s="383" t="s">
        <v>47</v>
      </c>
      <c r="CAU56" s="383" t="s">
        <v>47</v>
      </c>
      <c r="CAV56" s="383" t="s">
        <v>47</v>
      </c>
      <c r="CAW56" s="383" t="s">
        <v>47</v>
      </c>
      <c r="CAX56" s="383" t="s">
        <v>47</v>
      </c>
      <c r="CAY56" s="383" t="s">
        <v>47</v>
      </c>
      <c r="CAZ56" s="383" t="s">
        <v>47</v>
      </c>
      <c r="CBA56" s="383" t="s">
        <v>47</v>
      </c>
      <c r="CBB56" s="383" t="s">
        <v>47</v>
      </c>
      <c r="CBC56" s="383" t="s">
        <v>47</v>
      </c>
      <c r="CBD56" s="383" t="s">
        <v>47</v>
      </c>
      <c r="CBE56" s="383" t="s">
        <v>47</v>
      </c>
      <c r="CBF56" s="383" t="s">
        <v>47</v>
      </c>
      <c r="CBG56" s="383" t="s">
        <v>47</v>
      </c>
      <c r="CBH56" s="383" t="s">
        <v>47</v>
      </c>
      <c r="CBI56" s="383" t="s">
        <v>47</v>
      </c>
      <c r="CBJ56" s="383" t="s">
        <v>47</v>
      </c>
      <c r="CBK56" s="383" t="s">
        <v>47</v>
      </c>
      <c r="CBL56" s="383" t="s">
        <v>47</v>
      </c>
      <c r="CBM56" s="383" t="s">
        <v>47</v>
      </c>
      <c r="CBN56" s="383" t="s">
        <v>47</v>
      </c>
      <c r="CBO56" s="383" t="s">
        <v>47</v>
      </c>
      <c r="CBP56" s="383" t="s">
        <v>47</v>
      </c>
      <c r="CBQ56" s="383" t="s">
        <v>47</v>
      </c>
      <c r="CBR56" s="383" t="s">
        <v>47</v>
      </c>
      <c r="CBS56" s="383" t="s">
        <v>47</v>
      </c>
      <c r="CBT56" s="383" t="s">
        <v>47</v>
      </c>
      <c r="CBU56" s="383" t="s">
        <v>47</v>
      </c>
      <c r="CBV56" s="383" t="s">
        <v>47</v>
      </c>
      <c r="CBW56" s="383" t="s">
        <v>47</v>
      </c>
      <c r="CBX56" s="383" t="s">
        <v>47</v>
      </c>
      <c r="CBY56" s="383" t="s">
        <v>47</v>
      </c>
      <c r="CBZ56" s="383" t="s">
        <v>47</v>
      </c>
      <c r="CCA56" s="383" t="s">
        <v>47</v>
      </c>
      <c r="CCB56" s="383" t="s">
        <v>47</v>
      </c>
      <c r="CCC56" s="383" t="s">
        <v>47</v>
      </c>
      <c r="CCD56" s="383" t="s">
        <v>47</v>
      </c>
      <c r="CCE56" s="383" t="s">
        <v>47</v>
      </c>
      <c r="CCF56" s="383" t="s">
        <v>47</v>
      </c>
      <c r="CCG56" s="383" t="s">
        <v>47</v>
      </c>
      <c r="CCH56" s="383" t="s">
        <v>47</v>
      </c>
      <c r="CCI56" s="383" t="s">
        <v>47</v>
      </c>
      <c r="CCJ56" s="383" t="s">
        <v>47</v>
      </c>
      <c r="CCK56" s="383" t="s">
        <v>47</v>
      </c>
      <c r="CCL56" s="383" t="s">
        <v>47</v>
      </c>
      <c r="CCM56" s="383" t="s">
        <v>47</v>
      </c>
      <c r="CCN56" s="383" t="s">
        <v>47</v>
      </c>
      <c r="CCO56" s="383" t="s">
        <v>47</v>
      </c>
      <c r="CCP56" s="383" t="s">
        <v>47</v>
      </c>
      <c r="CCQ56" s="383" t="s">
        <v>47</v>
      </c>
      <c r="CCR56" s="383" t="s">
        <v>47</v>
      </c>
      <c r="CCS56" s="383" t="s">
        <v>47</v>
      </c>
      <c r="CCT56" s="383" t="s">
        <v>47</v>
      </c>
      <c r="CCU56" s="383" t="s">
        <v>47</v>
      </c>
      <c r="CCV56" s="383" t="s">
        <v>47</v>
      </c>
      <c r="CCW56" s="383" t="s">
        <v>47</v>
      </c>
      <c r="CCX56" s="383" t="s">
        <v>47</v>
      </c>
      <c r="CCY56" s="383" t="s">
        <v>47</v>
      </c>
      <c r="CCZ56" s="383" t="s">
        <v>47</v>
      </c>
      <c r="CDA56" s="383" t="s">
        <v>47</v>
      </c>
      <c r="CDB56" s="383" t="s">
        <v>47</v>
      </c>
      <c r="CDC56" s="383" t="s">
        <v>47</v>
      </c>
      <c r="CDD56" s="383" t="s">
        <v>47</v>
      </c>
      <c r="CDE56" s="383" t="s">
        <v>47</v>
      </c>
      <c r="CDF56" s="383" t="s">
        <v>47</v>
      </c>
      <c r="CDG56" s="383" t="s">
        <v>47</v>
      </c>
      <c r="CDH56" s="383" t="s">
        <v>47</v>
      </c>
      <c r="CDI56" s="383" t="s">
        <v>47</v>
      </c>
      <c r="CDJ56" s="383" t="s">
        <v>47</v>
      </c>
      <c r="CDK56" s="383" t="s">
        <v>47</v>
      </c>
      <c r="CDL56" s="383" t="s">
        <v>47</v>
      </c>
      <c r="CDM56" s="383" t="s">
        <v>47</v>
      </c>
      <c r="CDN56" s="383" t="s">
        <v>47</v>
      </c>
      <c r="CDO56" s="383" t="s">
        <v>47</v>
      </c>
      <c r="CDP56" s="383" t="s">
        <v>47</v>
      </c>
      <c r="CDQ56" s="383" t="s">
        <v>47</v>
      </c>
      <c r="CDR56" s="383" t="s">
        <v>47</v>
      </c>
      <c r="CDS56" s="383" t="s">
        <v>47</v>
      </c>
      <c r="CDT56" s="383" t="s">
        <v>47</v>
      </c>
      <c r="CDU56" s="383" t="s">
        <v>47</v>
      </c>
      <c r="CDV56" s="383" t="s">
        <v>47</v>
      </c>
      <c r="CDW56" s="383" t="s">
        <v>47</v>
      </c>
      <c r="CDX56" s="383" t="s">
        <v>47</v>
      </c>
      <c r="CDY56" s="383" t="s">
        <v>47</v>
      </c>
      <c r="CDZ56" s="383" t="s">
        <v>47</v>
      </c>
      <c r="CEA56" s="383" t="s">
        <v>47</v>
      </c>
      <c r="CEB56" s="383" t="s">
        <v>47</v>
      </c>
      <c r="CEC56" s="383" t="s">
        <v>47</v>
      </c>
      <c r="CED56" s="383" t="s">
        <v>47</v>
      </c>
      <c r="CEE56" s="383" t="s">
        <v>47</v>
      </c>
      <c r="CEF56" s="383" t="s">
        <v>47</v>
      </c>
      <c r="CEG56" s="383" t="s">
        <v>47</v>
      </c>
      <c r="CEH56" s="383" t="s">
        <v>47</v>
      </c>
      <c r="CEI56" s="383" t="s">
        <v>47</v>
      </c>
      <c r="CEJ56" s="383" t="s">
        <v>47</v>
      </c>
      <c r="CEK56" s="383" t="s">
        <v>47</v>
      </c>
      <c r="CEL56" s="383" t="s">
        <v>47</v>
      </c>
      <c r="CEM56" s="383" t="s">
        <v>47</v>
      </c>
      <c r="CEN56" s="383" t="s">
        <v>47</v>
      </c>
      <c r="CEO56" s="383" t="s">
        <v>47</v>
      </c>
      <c r="CEP56" s="383" t="s">
        <v>47</v>
      </c>
      <c r="CEQ56" s="383" t="s">
        <v>47</v>
      </c>
      <c r="CER56" s="383" t="s">
        <v>47</v>
      </c>
      <c r="CES56" s="383" t="s">
        <v>47</v>
      </c>
      <c r="CET56" s="383" t="s">
        <v>47</v>
      </c>
      <c r="CEU56" s="383" t="s">
        <v>47</v>
      </c>
      <c r="CEV56" s="383" t="s">
        <v>47</v>
      </c>
      <c r="CEW56" s="383" t="s">
        <v>47</v>
      </c>
      <c r="CEX56" s="383" t="s">
        <v>47</v>
      </c>
      <c r="CEY56" s="383" t="s">
        <v>47</v>
      </c>
      <c r="CEZ56" s="383" t="s">
        <v>47</v>
      </c>
      <c r="CFA56" s="383" t="s">
        <v>47</v>
      </c>
      <c r="CFB56" s="383" t="s">
        <v>47</v>
      </c>
      <c r="CFC56" s="383" t="s">
        <v>47</v>
      </c>
      <c r="CFD56" s="383" t="s">
        <v>47</v>
      </c>
      <c r="CFE56" s="383" t="s">
        <v>47</v>
      </c>
      <c r="CFF56" s="383" t="s">
        <v>47</v>
      </c>
      <c r="CFG56" s="383" t="s">
        <v>47</v>
      </c>
      <c r="CFH56" s="383" t="s">
        <v>47</v>
      </c>
      <c r="CFI56" s="383" t="s">
        <v>47</v>
      </c>
      <c r="CFJ56" s="383" t="s">
        <v>47</v>
      </c>
      <c r="CFK56" s="383" t="s">
        <v>47</v>
      </c>
      <c r="CFL56" s="383" t="s">
        <v>47</v>
      </c>
      <c r="CFM56" s="383" t="s">
        <v>47</v>
      </c>
      <c r="CFN56" s="383" t="s">
        <v>47</v>
      </c>
      <c r="CFO56" s="383" t="s">
        <v>47</v>
      </c>
      <c r="CFP56" s="383" t="s">
        <v>47</v>
      </c>
      <c r="CFQ56" s="383" t="s">
        <v>47</v>
      </c>
      <c r="CFR56" s="383" t="s">
        <v>47</v>
      </c>
      <c r="CFS56" s="383" t="s">
        <v>47</v>
      </c>
      <c r="CFT56" s="383" t="s">
        <v>47</v>
      </c>
      <c r="CFU56" s="383" t="s">
        <v>47</v>
      </c>
      <c r="CFV56" s="383" t="s">
        <v>47</v>
      </c>
      <c r="CFW56" s="383" t="s">
        <v>47</v>
      </c>
      <c r="CFX56" s="383" t="s">
        <v>47</v>
      </c>
      <c r="CFY56" s="383" t="s">
        <v>47</v>
      </c>
      <c r="CFZ56" s="383" t="s">
        <v>47</v>
      </c>
      <c r="CGA56" s="383" t="s">
        <v>47</v>
      </c>
      <c r="CGB56" s="383" t="s">
        <v>47</v>
      </c>
      <c r="CGC56" s="383" t="s">
        <v>47</v>
      </c>
      <c r="CGD56" s="383" t="s">
        <v>47</v>
      </c>
      <c r="CGE56" s="383" t="s">
        <v>47</v>
      </c>
      <c r="CGF56" s="383" t="s">
        <v>47</v>
      </c>
      <c r="CGG56" s="383" t="s">
        <v>47</v>
      </c>
      <c r="CGH56" s="383" t="s">
        <v>47</v>
      </c>
      <c r="CGI56" s="383" t="s">
        <v>47</v>
      </c>
      <c r="CGJ56" s="383" t="s">
        <v>47</v>
      </c>
      <c r="CGK56" s="383" t="s">
        <v>47</v>
      </c>
      <c r="CGL56" s="383" t="s">
        <v>47</v>
      </c>
      <c r="CGM56" s="383" t="s">
        <v>47</v>
      </c>
      <c r="CGN56" s="383" t="s">
        <v>47</v>
      </c>
      <c r="CGO56" s="383" t="s">
        <v>47</v>
      </c>
      <c r="CGP56" s="383" t="s">
        <v>47</v>
      </c>
      <c r="CGQ56" s="383" t="s">
        <v>47</v>
      </c>
      <c r="CGR56" s="383" t="s">
        <v>47</v>
      </c>
      <c r="CGS56" s="383" t="s">
        <v>47</v>
      </c>
      <c r="CGT56" s="383" t="s">
        <v>47</v>
      </c>
      <c r="CGU56" s="383" t="s">
        <v>47</v>
      </c>
      <c r="CGV56" s="383" t="s">
        <v>47</v>
      </c>
      <c r="CGW56" s="383" t="s">
        <v>47</v>
      </c>
      <c r="CGX56" s="383" t="s">
        <v>47</v>
      </c>
      <c r="CGY56" s="383" t="s">
        <v>47</v>
      </c>
      <c r="CGZ56" s="383" t="s">
        <v>47</v>
      </c>
      <c r="CHA56" s="383" t="s">
        <v>47</v>
      </c>
      <c r="CHB56" s="383" t="s">
        <v>47</v>
      </c>
      <c r="CHC56" s="383" t="s">
        <v>47</v>
      </c>
      <c r="CHD56" s="383" t="s">
        <v>47</v>
      </c>
      <c r="CHE56" s="383" t="s">
        <v>47</v>
      </c>
      <c r="CHF56" s="383" t="s">
        <v>47</v>
      </c>
      <c r="CHG56" s="383" t="s">
        <v>47</v>
      </c>
      <c r="CHH56" s="383" t="s">
        <v>47</v>
      </c>
      <c r="CHI56" s="383" t="s">
        <v>47</v>
      </c>
      <c r="CHJ56" s="383" t="s">
        <v>47</v>
      </c>
      <c r="CHK56" s="383" t="s">
        <v>47</v>
      </c>
      <c r="CHL56" s="383" t="s">
        <v>47</v>
      </c>
      <c r="CHM56" s="383" t="s">
        <v>47</v>
      </c>
      <c r="CHN56" s="383" t="s">
        <v>47</v>
      </c>
      <c r="CHO56" s="383" t="s">
        <v>47</v>
      </c>
      <c r="CHP56" s="383" t="s">
        <v>47</v>
      </c>
      <c r="CHQ56" s="383" t="s">
        <v>47</v>
      </c>
      <c r="CHR56" s="383" t="s">
        <v>47</v>
      </c>
      <c r="CHS56" s="383" t="s">
        <v>47</v>
      </c>
      <c r="CHT56" s="383" t="s">
        <v>47</v>
      </c>
      <c r="CHU56" s="383" t="s">
        <v>47</v>
      </c>
      <c r="CHV56" s="383" t="s">
        <v>47</v>
      </c>
      <c r="CHW56" s="383" t="s">
        <v>47</v>
      </c>
      <c r="CHX56" s="383" t="s">
        <v>47</v>
      </c>
      <c r="CHY56" s="383" t="s">
        <v>47</v>
      </c>
      <c r="CHZ56" s="383" t="s">
        <v>47</v>
      </c>
      <c r="CIA56" s="383" t="s">
        <v>47</v>
      </c>
      <c r="CIB56" s="383" t="s">
        <v>47</v>
      </c>
      <c r="CIC56" s="383" t="s">
        <v>47</v>
      </c>
      <c r="CID56" s="383" t="s">
        <v>47</v>
      </c>
      <c r="CIE56" s="383" t="s">
        <v>47</v>
      </c>
      <c r="CIF56" s="383" t="s">
        <v>47</v>
      </c>
      <c r="CIG56" s="383" t="s">
        <v>47</v>
      </c>
      <c r="CIH56" s="383" t="s">
        <v>47</v>
      </c>
      <c r="CII56" s="383" t="s">
        <v>47</v>
      </c>
      <c r="CIJ56" s="383" t="s">
        <v>47</v>
      </c>
      <c r="CIK56" s="383" t="s">
        <v>47</v>
      </c>
      <c r="CIL56" s="383" t="s">
        <v>47</v>
      </c>
      <c r="CIM56" s="383" t="s">
        <v>47</v>
      </c>
      <c r="CIN56" s="383" t="s">
        <v>47</v>
      </c>
      <c r="CIO56" s="383" t="s">
        <v>47</v>
      </c>
      <c r="CIP56" s="383" t="s">
        <v>47</v>
      </c>
      <c r="CIQ56" s="383" t="s">
        <v>47</v>
      </c>
      <c r="CIR56" s="383" t="s">
        <v>47</v>
      </c>
      <c r="CIS56" s="383" t="s">
        <v>47</v>
      </c>
      <c r="CIT56" s="383" t="s">
        <v>47</v>
      </c>
      <c r="CIU56" s="383" t="s">
        <v>47</v>
      </c>
      <c r="CIV56" s="383" t="s">
        <v>47</v>
      </c>
      <c r="CIW56" s="383" t="s">
        <v>47</v>
      </c>
      <c r="CIX56" s="383" t="s">
        <v>47</v>
      </c>
      <c r="CIY56" s="383" t="s">
        <v>47</v>
      </c>
      <c r="CIZ56" s="383" t="s">
        <v>47</v>
      </c>
      <c r="CJA56" s="383" t="s">
        <v>47</v>
      </c>
      <c r="CJB56" s="383" t="s">
        <v>47</v>
      </c>
      <c r="CJC56" s="383" t="s">
        <v>47</v>
      </c>
      <c r="CJD56" s="383" t="s">
        <v>47</v>
      </c>
      <c r="CJE56" s="383" t="s">
        <v>47</v>
      </c>
      <c r="CJF56" s="383" t="s">
        <v>47</v>
      </c>
      <c r="CJG56" s="383" t="s">
        <v>47</v>
      </c>
      <c r="CJH56" s="383" t="s">
        <v>47</v>
      </c>
      <c r="CJI56" s="383" t="s">
        <v>47</v>
      </c>
      <c r="CJJ56" s="383" t="s">
        <v>47</v>
      </c>
      <c r="CJK56" s="383" t="s">
        <v>47</v>
      </c>
      <c r="CJL56" s="383" t="s">
        <v>47</v>
      </c>
      <c r="CJM56" s="383" t="s">
        <v>47</v>
      </c>
      <c r="CJN56" s="383" t="s">
        <v>47</v>
      </c>
      <c r="CJO56" s="383" t="s">
        <v>47</v>
      </c>
      <c r="CJP56" s="383" t="s">
        <v>47</v>
      </c>
      <c r="CJQ56" s="383" t="s">
        <v>47</v>
      </c>
      <c r="CJR56" s="383" t="s">
        <v>47</v>
      </c>
      <c r="CJS56" s="383" t="s">
        <v>47</v>
      </c>
      <c r="CJT56" s="383" t="s">
        <v>47</v>
      </c>
      <c r="CJU56" s="383" t="s">
        <v>47</v>
      </c>
      <c r="CJV56" s="383" t="s">
        <v>47</v>
      </c>
      <c r="CJW56" s="383" t="s">
        <v>47</v>
      </c>
      <c r="CJX56" s="383" t="s">
        <v>47</v>
      </c>
      <c r="CJY56" s="383" t="s">
        <v>47</v>
      </c>
      <c r="CJZ56" s="383" t="s">
        <v>47</v>
      </c>
      <c r="CKA56" s="383" t="s">
        <v>47</v>
      </c>
      <c r="CKB56" s="383" t="s">
        <v>47</v>
      </c>
      <c r="CKC56" s="383" t="s">
        <v>47</v>
      </c>
      <c r="CKD56" s="383" t="s">
        <v>47</v>
      </c>
      <c r="CKE56" s="383" t="s">
        <v>47</v>
      </c>
      <c r="CKF56" s="383" t="s">
        <v>47</v>
      </c>
      <c r="CKG56" s="383" t="s">
        <v>47</v>
      </c>
      <c r="CKH56" s="383" t="s">
        <v>47</v>
      </c>
      <c r="CKI56" s="383" t="s">
        <v>47</v>
      </c>
      <c r="CKJ56" s="383" t="s">
        <v>47</v>
      </c>
      <c r="CKK56" s="383" t="s">
        <v>47</v>
      </c>
      <c r="CKL56" s="383" t="s">
        <v>47</v>
      </c>
      <c r="CKM56" s="383" t="s">
        <v>47</v>
      </c>
      <c r="CKN56" s="383" t="s">
        <v>47</v>
      </c>
      <c r="CKO56" s="383" t="s">
        <v>47</v>
      </c>
      <c r="CKP56" s="383" t="s">
        <v>47</v>
      </c>
      <c r="CKQ56" s="383" t="s">
        <v>47</v>
      </c>
      <c r="CKR56" s="383" t="s">
        <v>47</v>
      </c>
      <c r="CKS56" s="383" t="s">
        <v>47</v>
      </c>
      <c r="CKT56" s="383" t="s">
        <v>47</v>
      </c>
      <c r="CKU56" s="383" t="s">
        <v>47</v>
      </c>
      <c r="CKV56" s="383" t="s">
        <v>47</v>
      </c>
      <c r="CKW56" s="383" t="s">
        <v>47</v>
      </c>
      <c r="CKX56" s="383" t="s">
        <v>47</v>
      </c>
      <c r="CKY56" s="383" t="s">
        <v>47</v>
      </c>
      <c r="CKZ56" s="383" t="s">
        <v>47</v>
      </c>
      <c r="CLA56" s="383" t="s">
        <v>47</v>
      </c>
      <c r="CLB56" s="383" t="s">
        <v>47</v>
      </c>
      <c r="CLC56" s="383" t="s">
        <v>47</v>
      </c>
      <c r="CLD56" s="383" t="s">
        <v>47</v>
      </c>
      <c r="CLE56" s="383" t="s">
        <v>47</v>
      </c>
      <c r="CLF56" s="383" t="s">
        <v>47</v>
      </c>
      <c r="CLG56" s="383" t="s">
        <v>47</v>
      </c>
      <c r="CLH56" s="383" t="s">
        <v>47</v>
      </c>
      <c r="CLI56" s="383" t="s">
        <v>47</v>
      </c>
      <c r="CLJ56" s="383" t="s">
        <v>47</v>
      </c>
      <c r="CLK56" s="383" t="s">
        <v>47</v>
      </c>
      <c r="CLL56" s="383" t="s">
        <v>47</v>
      </c>
      <c r="CLM56" s="383" t="s">
        <v>47</v>
      </c>
      <c r="CLN56" s="383" t="s">
        <v>47</v>
      </c>
      <c r="CLO56" s="383" t="s">
        <v>47</v>
      </c>
      <c r="CLP56" s="383" t="s">
        <v>47</v>
      </c>
      <c r="CLQ56" s="383" t="s">
        <v>47</v>
      </c>
      <c r="CLR56" s="383" t="s">
        <v>47</v>
      </c>
      <c r="CLS56" s="383" t="s">
        <v>47</v>
      </c>
      <c r="CLT56" s="383" t="s">
        <v>47</v>
      </c>
      <c r="CLU56" s="383" t="s">
        <v>47</v>
      </c>
      <c r="CLV56" s="383" t="s">
        <v>47</v>
      </c>
      <c r="CLW56" s="383" t="s">
        <v>47</v>
      </c>
      <c r="CLX56" s="383" t="s">
        <v>47</v>
      </c>
      <c r="CLY56" s="383" t="s">
        <v>47</v>
      </c>
      <c r="CLZ56" s="383" t="s">
        <v>47</v>
      </c>
      <c r="CMA56" s="383" t="s">
        <v>47</v>
      </c>
      <c r="CMB56" s="383" t="s">
        <v>47</v>
      </c>
      <c r="CMC56" s="383" t="s">
        <v>47</v>
      </c>
      <c r="CMD56" s="383" t="s">
        <v>47</v>
      </c>
      <c r="CME56" s="383" t="s">
        <v>47</v>
      </c>
      <c r="CMF56" s="383" t="s">
        <v>47</v>
      </c>
      <c r="CMG56" s="383" t="s">
        <v>47</v>
      </c>
      <c r="CMH56" s="383" t="s">
        <v>47</v>
      </c>
      <c r="CMI56" s="383" t="s">
        <v>47</v>
      </c>
      <c r="CMJ56" s="383" t="s">
        <v>47</v>
      </c>
      <c r="CMK56" s="383" t="s">
        <v>47</v>
      </c>
      <c r="CML56" s="383" t="s">
        <v>47</v>
      </c>
      <c r="CMM56" s="383" t="s">
        <v>47</v>
      </c>
      <c r="CMN56" s="383" t="s">
        <v>47</v>
      </c>
      <c r="CMO56" s="383" t="s">
        <v>47</v>
      </c>
      <c r="CMP56" s="383" t="s">
        <v>47</v>
      </c>
      <c r="CMQ56" s="383" t="s">
        <v>47</v>
      </c>
      <c r="CMR56" s="383" t="s">
        <v>47</v>
      </c>
      <c r="CMS56" s="383" t="s">
        <v>47</v>
      </c>
      <c r="CMT56" s="383" t="s">
        <v>47</v>
      </c>
      <c r="CMU56" s="383" t="s">
        <v>47</v>
      </c>
      <c r="CMV56" s="383" t="s">
        <v>47</v>
      </c>
      <c r="CMW56" s="383" t="s">
        <v>47</v>
      </c>
      <c r="CMX56" s="383" t="s">
        <v>47</v>
      </c>
      <c r="CMY56" s="383" t="s">
        <v>47</v>
      </c>
      <c r="CMZ56" s="383" t="s">
        <v>47</v>
      </c>
      <c r="CNA56" s="383" t="s">
        <v>47</v>
      </c>
      <c r="CNB56" s="383" t="s">
        <v>47</v>
      </c>
      <c r="CNC56" s="383" t="s">
        <v>47</v>
      </c>
      <c r="CND56" s="383" t="s">
        <v>47</v>
      </c>
      <c r="CNE56" s="383" t="s">
        <v>47</v>
      </c>
      <c r="CNF56" s="383" t="s">
        <v>47</v>
      </c>
      <c r="CNG56" s="383" t="s">
        <v>47</v>
      </c>
      <c r="CNH56" s="383" t="s">
        <v>47</v>
      </c>
      <c r="CNI56" s="383" t="s">
        <v>47</v>
      </c>
      <c r="CNJ56" s="383" t="s">
        <v>47</v>
      </c>
      <c r="CNK56" s="383" t="s">
        <v>47</v>
      </c>
      <c r="CNL56" s="383" t="s">
        <v>47</v>
      </c>
      <c r="CNM56" s="383" t="s">
        <v>47</v>
      </c>
      <c r="CNN56" s="383" t="s">
        <v>47</v>
      </c>
      <c r="CNO56" s="383" t="s">
        <v>47</v>
      </c>
      <c r="CNP56" s="383" t="s">
        <v>47</v>
      </c>
      <c r="CNQ56" s="383" t="s">
        <v>47</v>
      </c>
      <c r="CNR56" s="383" t="s">
        <v>47</v>
      </c>
      <c r="CNS56" s="383" t="s">
        <v>47</v>
      </c>
      <c r="CNT56" s="383" t="s">
        <v>47</v>
      </c>
      <c r="CNU56" s="383" t="s">
        <v>47</v>
      </c>
      <c r="CNV56" s="383" t="s">
        <v>47</v>
      </c>
      <c r="CNW56" s="383" t="s">
        <v>47</v>
      </c>
      <c r="CNX56" s="383" t="s">
        <v>47</v>
      </c>
      <c r="CNY56" s="383" t="s">
        <v>47</v>
      </c>
      <c r="CNZ56" s="383" t="s">
        <v>47</v>
      </c>
      <c r="COA56" s="383" t="s">
        <v>47</v>
      </c>
      <c r="COB56" s="383" t="s">
        <v>47</v>
      </c>
      <c r="COC56" s="383" t="s">
        <v>47</v>
      </c>
      <c r="COD56" s="383" t="s">
        <v>47</v>
      </c>
      <c r="COE56" s="383" t="s">
        <v>47</v>
      </c>
      <c r="COF56" s="383" t="s">
        <v>47</v>
      </c>
      <c r="COG56" s="383" t="s">
        <v>47</v>
      </c>
      <c r="COH56" s="383" t="s">
        <v>47</v>
      </c>
      <c r="COI56" s="383" t="s">
        <v>47</v>
      </c>
      <c r="COJ56" s="383" t="s">
        <v>47</v>
      </c>
      <c r="COK56" s="383" t="s">
        <v>47</v>
      </c>
      <c r="COL56" s="383" t="s">
        <v>47</v>
      </c>
      <c r="COM56" s="383" t="s">
        <v>47</v>
      </c>
      <c r="CON56" s="383" t="s">
        <v>47</v>
      </c>
      <c r="COO56" s="383" t="s">
        <v>47</v>
      </c>
      <c r="COP56" s="383" t="s">
        <v>47</v>
      </c>
      <c r="COQ56" s="383" t="s">
        <v>47</v>
      </c>
      <c r="COR56" s="383" t="s">
        <v>47</v>
      </c>
      <c r="COS56" s="383" t="s">
        <v>47</v>
      </c>
      <c r="COT56" s="383" t="s">
        <v>47</v>
      </c>
      <c r="COU56" s="383" t="s">
        <v>47</v>
      </c>
      <c r="COV56" s="383" t="s">
        <v>47</v>
      </c>
      <c r="COW56" s="383" t="s">
        <v>47</v>
      </c>
      <c r="COX56" s="383" t="s">
        <v>47</v>
      </c>
      <c r="COY56" s="383" t="s">
        <v>47</v>
      </c>
      <c r="COZ56" s="383" t="s">
        <v>47</v>
      </c>
      <c r="CPA56" s="383" t="s">
        <v>47</v>
      </c>
      <c r="CPB56" s="383" t="s">
        <v>47</v>
      </c>
      <c r="CPC56" s="383" t="s">
        <v>47</v>
      </c>
      <c r="CPD56" s="383" t="s">
        <v>47</v>
      </c>
      <c r="CPE56" s="383" t="s">
        <v>47</v>
      </c>
      <c r="CPF56" s="383" t="s">
        <v>47</v>
      </c>
      <c r="CPG56" s="383" t="s">
        <v>47</v>
      </c>
      <c r="CPH56" s="383" t="s">
        <v>47</v>
      </c>
      <c r="CPI56" s="383" t="s">
        <v>47</v>
      </c>
      <c r="CPJ56" s="383" t="s">
        <v>47</v>
      </c>
      <c r="CPK56" s="383" t="s">
        <v>47</v>
      </c>
      <c r="CPL56" s="383" t="s">
        <v>47</v>
      </c>
      <c r="CPM56" s="383" t="s">
        <v>47</v>
      </c>
      <c r="CPN56" s="383" t="s">
        <v>47</v>
      </c>
      <c r="CPO56" s="383" t="s">
        <v>47</v>
      </c>
      <c r="CPP56" s="383" t="s">
        <v>47</v>
      </c>
      <c r="CPQ56" s="383" t="s">
        <v>47</v>
      </c>
      <c r="CPR56" s="383" t="s">
        <v>47</v>
      </c>
      <c r="CPS56" s="383" t="s">
        <v>47</v>
      </c>
      <c r="CPT56" s="383" t="s">
        <v>47</v>
      </c>
      <c r="CPU56" s="383" t="s">
        <v>47</v>
      </c>
      <c r="CPV56" s="383" t="s">
        <v>47</v>
      </c>
      <c r="CPW56" s="383" t="s">
        <v>47</v>
      </c>
      <c r="CPX56" s="383" t="s">
        <v>47</v>
      </c>
      <c r="CPY56" s="383" t="s">
        <v>47</v>
      </c>
      <c r="CPZ56" s="383" t="s">
        <v>47</v>
      </c>
      <c r="CQA56" s="383" t="s">
        <v>47</v>
      </c>
      <c r="CQB56" s="383" t="s">
        <v>47</v>
      </c>
      <c r="CQC56" s="383" t="s">
        <v>47</v>
      </c>
      <c r="CQD56" s="383" t="s">
        <v>47</v>
      </c>
      <c r="CQE56" s="383" t="s">
        <v>47</v>
      </c>
      <c r="CQF56" s="383" t="s">
        <v>47</v>
      </c>
      <c r="CQG56" s="383" t="s">
        <v>47</v>
      </c>
      <c r="CQH56" s="383" t="s">
        <v>47</v>
      </c>
      <c r="CQI56" s="383" t="s">
        <v>47</v>
      </c>
      <c r="CQJ56" s="383" t="s">
        <v>47</v>
      </c>
      <c r="CQK56" s="383" t="s">
        <v>47</v>
      </c>
      <c r="CQL56" s="383" t="s">
        <v>47</v>
      </c>
      <c r="CQM56" s="383" t="s">
        <v>47</v>
      </c>
      <c r="CQN56" s="383" t="s">
        <v>47</v>
      </c>
      <c r="CQO56" s="383" t="s">
        <v>47</v>
      </c>
      <c r="CQP56" s="383" t="s">
        <v>47</v>
      </c>
      <c r="CQQ56" s="383" t="s">
        <v>47</v>
      </c>
      <c r="CQR56" s="383" t="s">
        <v>47</v>
      </c>
      <c r="CQS56" s="383" t="s">
        <v>47</v>
      </c>
      <c r="CQT56" s="383" t="s">
        <v>47</v>
      </c>
      <c r="CQU56" s="383" t="s">
        <v>47</v>
      </c>
      <c r="CQV56" s="383" t="s">
        <v>47</v>
      </c>
      <c r="CQW56" s="383" t="s">
        <v>47</v>
      </c>
      <c r="CQX56" s="383" t="s">
        <v>47</v>
      </c>
      <c r="CQY56" s="383" t="s">
        <v>47</v>
      </c>
      <c r="CQZ56" s="383" t="s">
        <v>47</v>
      </c>
      <c r="CRA56" s="383" t="s">
        <v>47</v>
      </c>
      <c r="CRB56" s="383" t="s">
        <v>47</v>
      </c>
      <c r="CRC56" s="383" t="s">
        <v>47</v>
      </c>
      <c r="CRD56" s="383" t="s">
        <v>47</v>
      </c>
      <c r="CRE56" s="383" t="s">
        <v>47</v>
      </c>
      <c r="CRF56" s="383" t="s">
        <v>47</v>
      </c>
      <c r="CRG56" s="383" t="s">
        <v>47</v>
      </c>
      <c r="CRH56" s="383" t="s">
        <v>47</v>
      </c>
      <c r="CRI56" s="383" t="s">
        <v>47</v>
      </c>
      <c r="CRJ56" s="383" t="s">
        <v>47</v>
      </c>
      <c r="CRK56" s="383" t="s">
        <v>47</v>
      </c>
      <c r="CRL56" s="383" t="s">
        <v>47</v>
      </c>
      <c r="CRM56" s="383" t="s">
        <v>47</v>
      </c>
      <c r="CRN56" s="383" t="s">
        <v>47</v>
      </c>
      <c r="CRO56" s="383" t="s">
        <v>47</v>
      </c>
      <c r="CRP56" s="383" t="s">
        <v>47</v>
      </c>
      <c r="CRQ56" s="383" t="s">
        <v>47</v>
      </c>
      <c r="CRR56" s="383" t="s">
        <v>47</v>
      </c>
      <c r="CRS56" s="383" t="s">
        <v>47</v>
      </c>
      <c r="CRT56" s="383" t="s">
        <v>47</v>
      </c>
      <c r="CRU56" s="383" t="s">
        <v>47</v>
      </c>
      <c r="CRV56" s="383" t="s">
        <v>47</v>
      </c>
      <c r="CRW56" s="383" t="s">
        <v>47</v>
      </c>
      <c r="CRX56" s="383" t="s">
        <v>47</v>
      </c>
      <c r="CRY56" s="383" t="s">
        <v>47</v>
      </c>
      <c r="CRZ56" s="383" t="s">
        <v>47</v>
      </c>
      <c r="CSA56" s="383" t="s">
        <v>47</v>
      </c>
      <c r="CSB56" s="383" t="s">
        <v>47</v>
      </c>
      <c r="CSC56" s="383" t="s">
        <v>47</v>
      </c>
      <c r="CSD56" s="383" t="s">
        <v>47</v>
      </c>
      <c r="CSE56" s="383" t="s">
        <v>47</v>
      </c>
      <c r="CSF56" s="383" t="s">
        <v>47</v>
      </c>
      <c r="CSG56" s="383" t="s">
        <v>47</v>
      </c>
      <c r="CSH56" s="383" t="s">
        <v>47</v>
      </c>
      <c r="CSI56" s="383" t="s">
        <v>47</v>
      </c>
      <c r="CSJ56" s="383" t="s">
        <v>47</v>
      </c>
      <c r="CSK56" s="383" t="s">
        <v>47</v>
      </c>
      <c r="CSL56" s="383" t="s">
        <v>47</v>
      </c>
      <c r="CSM56" s="383" t="s">
        <v>47</v>
      </c>
      <c r="CSN56" s="383" t="s">
        <v>47</v>
      </c>
      <c r="CSO56" s="383" t="s">
        <v>47</v>
      </c>
      <c r="CSP56" s="383" t="s">
        <v>47</v>
      </c>
      <c r="CSQ56" s="383" t="s">
        <v>47</v>
      </c>
      <c r="CSR56" s="383" t="s">
        <v>47</v>
      </c>
      <c r="CSS56" s="383" t="s">
        <v>47</v>
      </c>
      <c r="CST56" s="383" t="s">
        <v>47</v>
      </c>
      <c r="CSU56" s="383" t="s">
        <v>47</v>
      </c>
      <c r="CSV56" s="383" t="s">
        <v>47</v>
      </c>
      <c r="CSW56" s="383" t="s">
        <v>47</v>
      </c>
      <c r="CSX56" s="383" t="s">
        <v>47</v>
      </c>
      <c r="CSY56" s="383" t="s">
        <v>47</v>
      </c>
      <c r="CSZ56" s="383" t="s">
        <v>47</v>
      </c>
      <c r="CTA56" s="383" t="s">
        <v>47</v>
      </c>
      <c r="CTB56" s="383" t="s">
        <v>47</v>
      </c>
      <c r="CTC56" s="383" t="s">
        <v>47</v>
      </c>
      <c r="CTD56" s="383" t="s">
        <v>47</v>
      </c>
      <c r="CTE56" s="383" t="s">
        <v>47</v>
      </c>
      <c r="CTF56" s="383" t="s">
        <v>47</v>
      </c>
      <c r="CTG56" s="383" t="s">
        <v>47</v>
      </c>
      <c r="CTH56" s="383" t="s">
        <v>47</v>
      </c>
      <c r="CTI56" s="383" t="s">
        <v>47</v>
      </c>
      <c r="CTJ56" s="383" t="s">
        <v>47</v>
      </c>
      <c r="CTK56" s="383" t="s">
        <v>47</v>
      </c>
      <c r="CTL56" s="383" t="s">
        <v>47</v>
      </c>
      <c r="CTM56" s="383" t="s">
        <v>47</v>
      </c>
      <c r="CTN56" s="383" t="s">
        <v>47</v>
      </c>
      <c r="CTO56" s="383" t="s">
        <v>47</v>
      </c>
      <c r="CTP56" s="383" t="s">
        <v>47</v>
      </c>
      <c r="CTQ56" s="383" t="s">
        <v>47</v>
      </c>
      <c r="CTR56" s="383" t="s">
        <v>47</v>
      </c>
      <c r="CTS56" s="383" t="s">
        <v>47</v>
      </c>
      <c r="CTT56" s="383" t="s">
        <v>47</v>
      </c>
      <c r="CTU56" s="383" t="s">
        <v>47</v>
      </c>
      <c r="CTV56" s="383" t="s">
        <v>47</v>
      </c>
      <c r="CTW56" s="383" t="s">
        <v>47</v>
      </c>
      <c r="CTX56" s="383" t="s">
        <v>47</v>
      </c>
      <c r="CTY56" s="383" t="s">
        <v>47</v>
      </c>
      <c r="CTZ56" s="383" t="s">
        <v>47</v>
      </c>
      <c r="CUA56" s="383" t="s">
        <v>47</v>
      </c>
      <c r="CUB56" s="383" t="s">
        <v>47</v>
      </c>
      <c r="CUC56" s="383" t="s">
        <v>47</v>
      </c>
      <c r="CUD56" s="383" t="s">
        <v>47</v>
      </c>
      <c r="CUE56" s="383" t="s">
        <v>47</v>
      </c>
      <c r="CUF56" s="383" t="s">
        <v>47</v>
      </c>
      <c r="CUG56" s="383" t="s">
        <v>47</v>
      </c>
      <c r="CUH56" s="383" t="s">
        <v>47</v>
      </c>
      <c r="CUI56" s="383" t="s">
        <v>47</v>
      </c>
      <c r="CUJ56" s="383" t="s">
        <v>47</v>
      </c>
      <c r="CUK56" s="383" t="s">
        <v>47</v>
      </c>
      <c r="CUL56" s="383" t="s">
        <v>47</v>
      </c>
      <c r="CUM56" s="383" t="s">
        <v>47</v>
      </c>
      <c r="CUN56" s="383" t="s">
        <v>47</v>
      </c>
      <c r="CUO56" s="383" t="s">
        <v>47</v>
      </c>
      <c r="CUP56" s="383" t="s">
        <v>47</v>
      </c>
      <c r="CUQ56" s="383" t="s">
        <v>47</v>
      </c>
      <c r="CUR56" s="383" t="s">
        <v>47</v>
      </c>
      <c r="CUS56" s="383" t="s">
        <v>47</v>
      </c>
      <c r="CUT56" s="383" t="s">
        <v>47</v>
      </c>
      <c r="CUU56" s="383" t="s">
        <v>47</v>
      </c>
      <c r="CUV56" s="383" t="s">
        <v>47</v>
      </c>
      <c r="CUW56" s="383" t="s">
        <v>47</v>
      </c>
      <c r="CUX56" s="383" t="s">
        <v>47</v>
      </c>
      <c r="CUY56" s="383" t="s">
        <v>47</v>
      </c>
      <c r="CUZ56" s="383" t="s">
        <v>47</v>
      </c>
      <c r="CVA56" s="383" t="s">
        <v>47</v>
      </c>
      <c r="CVB56" s="383" t="s">
        <v>47</v>
      </c>
      <c r="CVC56" s="383" t="s">
        <v>47</v>
      </c>
      <c r="CVD56" s="383" t="s">
        <v>47</v>
      </c>
      <c r="CVE56" s="383" t="s">
        <v>47</v>
      </c>
      <c r="CVF56" s="383" t="s">
        <v>47</v>
      </c>
      <c r="CVG56" s="383" t="s">
        <v>47</v>
      </c>
      <c r="CVH56" s="383" t="s">
        <v>47</v>
      </c>
      <c r="CVI56" s="383" t="s">
        <v>47</v>
      </c>
      <c r="CVJ56" s="383" t="s">
        <v>47</v>
      </c>
      <c r="CVK56" s="383" t="s">
        <v>47</v>
      </c>
      <c r="CVL56" s="383" t="s">
        <v>47</v>
      </c>
      <c r="CVM56" s="383" t="s">
        <v>47</v>
      </c>
      <c r="CVN56" s="383" t="s">
        <v>47</v>
      </c>
      <c r="CVO56" s="383" t="s">
        <v>47</v>
      </c>
      <c r="CVP56" s="383" t="s">
        <v>47</v>
      </c>
      <c r="CVQ56" s="383" t="s">
        <v>47</v>
      </c>
      <c r="CVR56" s="383" t="s">
        <v>47</v>
      </c>
      <c r="CVS56" s="383" t="s">
        <v>47</v>
      </c>
      <c r="CVT56" s="383" t="s">
        <v>47</v>
      </c>
      <c r="CVU56" s="383" t="s">
        <v>47</v>
      </c>
      <c r="CVV56" s="383" t="s">
        <v>47</v>
      </c>
      <c r="CVW56" s="383" t="s">
        <v>47</v>
      </c>
      <c r="CVX56" s="383" t="s">
        <v>47</v>
      </c>
      <c r="CVY56" s="383" t="s">
        <v>47</v>
      </c>
      <c r="CVZ56" s="383" t="s">
        <v>47</v>
      </c>
      <c r="CWA56" s="383" t="s">
        <v>47</v>
      </c>
      <c r="CWB56" s="383" t="s">
        <v>47</v>
      </c>
      <c r="CWC56" s="383" t="s">
        <v>47</v>
      </c>
      <c r="CWD56" s="383" t="s">
        <v>47</v>
      </c>
      <c r="CWE56" s="383" t="s">
        <v>47</v>
      </c>
      <c r="CWF56" s="383" t="s">
        <v>47</v>
      </c>
      <c r="CWG56" s="383" t="s">
        <v>47</v>
      </c>
      <c r="CWH56" s="383" t="s">
        <v>47</v>
      </c>
      <c r="CWI56" s="383" t="s">
        <v>47</v>
      </c>
      <c r="CWJ56" s="383" t="s">
        <v>47</v>
      </c>
      <c r="CWK56" s="383" t="s">
        <v>47</v>
      </c>
      <c r="CWL56" s="383" t="s">
        <v>47</v>
      </c>
      <c r="CWM56" s="383" t="s">
        <v>47</v>
      </c>
      <c r="CWN56" s="383" t="s">
        <v>47</v>
      </c>
      <c r="CWO56" s="383" t="s">
        <v>47</v>
      </c>
      <c r="CWP56" s="383" t="s">
        <v>47</v>
      </c>
      <c r="CWQ56" s="383" t="s">
        <v>47</v>
      </c>
      <c r="CWR56" s="383" t="s">
        <v>47</v>
      </c>
      <c r="CWS56" s="383" t="s">
        <v>47</v>
      </c>
      <c r="CWT56" s="383" t="s">
        <v>47</v>
      </c>
      <c r="CWU56" s="383" t="s">
        <v>47</v>
      </c>
      <c r="CWV56" s="383" t="s">
        <v>47</v>
      </c>
      <c r="CWW56" s="383" t="s">
        <v>47</v>
      </c>
      <c r="CWX56" s="383" t="s">
        <v>47</v>
      </c>
      <c r="CWY56" s="383" t="s">
        <v>47</v>
      </c>
      <c r="CWZ56" s="383" t="s">
        <v>47</v>
      </c>
      <c r="CXA56" s="383" t="s">
        <v>47</v>
      </c>
      <c r="CXB56" s="383" t="s">
        <v>47</v>
      </c>
      <c r="CXC56" s="383" t="s">
        <v>47</v>
      </c>
      <c r="CXD56" s="383" t="s">
        <v>47</v>
      </c>
      <c r="CXE56" s="383" t="s">
        <v>47</v>
      </c>
      <c r="CXF56" s="383" t="s">
        <v>47</v>
      </c>
      <c r="CXG56" s="383" t="s">
        <v>47</v>
      </c>
      <c r="CXH56" s="383" t="s">
        <v>47</v>
      </c>
      <c r="CXI56" s="383" t="s">
        <v>47</v>
      </c>
      <c r="CXJ56" s="383" t="s">
        <v>47</v>
      </c>
      <c r="CXK56" s="383" t="s">
        <v>47</v>
      </c>
      <c r="CXL56" s="383" t="s">
        <v>47</v>
      </c>
      <c r="CXM56" s="383" t="s">
        <v>47</v>
      </c>
      <c r="CXN56" s="383" t="s">
        <v>47</v>
      </c>
      <c r="CXO56" s="383" t="s">
        <v>47</v>
      </c>
      <c r="CXP56" s="383" t="s">
        <v>47</v>
      </c>
      <c r="CXQ56" s="383" t="s">
        <v>47</v>
      </c>
      <c r="CXR56" s="383" t="s">
        <v>47</v>
      </c>
      <c r="CXS56" s="383" t="s">
        <v>47</v>
      </c>
      <c r="CXT56" s="383" t="s">
        <v>47</v>
      </c>
      <c r="CXU56" s="383" t="s">
        <v>47</v>
      </c>
      <c r="CXV56" s="383" t="s">
        <v>47</v>
      </c>
      <c r="CXW56" s="383" t="s">
        <v>47</v>
      </c>
      <c r="CXX56" s="383" t="s">
        <v>47</v>
      </c>
      <c r="CXY56" s="383" t="s">
        <v>47</v>
      </c>
      <c r="CXZ56" s="383" t="s">
        <v>47</v>
      </c>
      <c r="CYA56" s="383" t="s">
        <v>47</v>
      </c>
      <c r="CYB56" s="383" t="s">
        <v>47</v>
      </c>
      <c r="CYC56" s="383" t="s">
        <v>47</v>
      </c>
      <c r="CYD56" s="383" t="s">
        <v>47</v>
      </c>
      <c r="CYE56" s="383" t="s">
        <v>47</v>
      </c>
      <c r="CYF56" s="383" t="s">
        <v>47</v>
      </c>
      <c r="CYG56" s="383" t="s">
        <v>47</v>
      </c>
      <c r="CYH56" s="383" t="s">
        <v>47</v>
      </c>
      <c r="CYI56" s="383" t="s">
        <v>47</v>
      </c>
      <c r="CYJ56" s="383" t="s">
        <v>47</v>
      </c>
      <c r="CYK56" s="383" t="s">
        <v>47</v>
      </c>
      <c r="CYL56" s="383" t="s">
        <v>47</v>
      </c>
      <c r="CYM56" s="383" t="s">
        <v>47</v>
      </c>
      <c r="CYN56" s="383" t="s">
        <v>47</v>
      </c>
      <c r="CYO56" s="383" t="s">
        <v>47</v>
      </c>
      <c r="CYP56" s="383" t="s">
        <v>47</v>
      </c>
      <c r="CYQ56" s="383" t="s">
        <v>47</v>
      </c>
      <c r="CYR56" s="383" t="s">
        <v>47</v>
      </c>
      <c r="CYS56" s="383" t="s">
        <v>47</v>
      </c>
      <c r="CYT56" s="383" t="s">
        <v>47</v>
      </c>
      <c r="CYU56" s="383" t="s">
        <v>47</v>
      </c>
      <c r="CYV56" s="383" t="s">
        <v>47</v>
      </c>
      <c r="CYW56" s="383" t="s">
        <v>47</v>
      </c>
      <c r="CYX56" s="383" t="s">
        <v>47</v>
      </c>
      <c r="CYY56" s="383" t="s">
        <v>47</v>
      </c>
      <c r="CYZ56" s="383" t="s">
        <v>47</v>
      </c>
      <c r="CZA56" s="383" t="s">
        <v>47</v>
      </c>
      <c r="CZB56" s="383" t="s">
        <v>47</v>
      </c>
      <c r="CZC56" s="383" t="s">
        <v>47</v>
      </c>
      <c r="CZD56" s="383" t="s">
        <v>47</v>
      </c>
      <c r="CZE56" s="383" t="s">
        <v>47</v>
      </c>
      <c r="CZF56" s="383" t="s">
        <v>47</v>
      </c>
      <c r="CZG56" s="383" t="s">
        <v>47</v>
      </c>
      <c r="CZH56" s="383" t="s">
        <v>47</v>
      </c>
      <c r="CZI56" s="383" t="s">
        <v>47</v>
      </c>
      <c r="CZJ56" s="383" t="s">
        <v>47</v>
      </c>
      <c r="CZK56" s="383" t="s">
        <v>47</v>
      </c>
      <c r="CZL56" s="383" t="s">
        <v>47</v>
      </c>
      <c r="CZM56" s="383" t="s">
        <v>47</v>
      </c>
      <c r="CZN56" s="383" t="s">
        <v>47</v>
      </c>
      <c r="CZO56" s="383" t="s">
        <v>47</v>
      </c>
      <c r="CZP56" s="383" t="s">
        <v>47</v>
      </c>
      <c r="CZQ56" s="383" t="s">
        <v>47</v>
      </c>
      <c r="CZR56" s="383" t="s">
        <v>47</v>
      </c>
      <c r="CZS56" s="383" t="s">
        <v>47</v>
      </c>
      <c r="CZT56" s="383" t="s">
        <v>47</v>
      </c>
      <c r="CZU56" s="383" t="s">
        <v>47</v>
      </c>
      <c r="CZV56" s="383" t="s">
        <v>47</v>
      </c>
      <c r="CZW56" s="383" t="s">
        <v>47</v>
      </c>
      <c r="CZX56" s="383" t="s">
        <v>47</v>
      </c>
      <c r="CZY56" s="383" t="s">
        <v>47</v>
      </c>
      <c r="CZZ56" s="383" t="s">
        <v>47</v>
      </c>
      <c r="DAA56" s="383" t="s">
        <v>47</v>
      </c>
      <c r="DAB56" s="383" t="s">
        <v>47</v>
      </c>
      <c r="DAC56" s="383" t="s">
        <v>47</v>
      </c>
      <c r="DAD56" s="383" t="s">
        <v>47</v>
      </c>
      <c r="DAE56" s="383" t="s">
        <v>47</v>
      </c>
      <c r="DAF56" s="383" t="s">
        <v>47</v>
      </c>
      <c r="DAG56" s="383" t="s">
        <v>47</v>
      </c>
      <c r="DAH56" s="383" t="s">
        <v>47</v>
      </c>
      <c r="DAI56" s="383" t="s">
        <v>47</v>
      </c>
      <c r="DAJ56" s="383" t="s">
        <v>47</v>
      </c>
      <c r="DAK56" s="383" t="s">
        <v>47</v>
      </c>
      <c r="DAL56" s="383" t="s">
        <v>47</v>
      </c>
      <c r="DAM56" s="383" t="s">
        <v>47</v>
      </c>
      <c r="DAN56" s="383" t="s">
        <v>47</v>
      </c>
      <c r="DAO56" s="383" t="s">
        <v>47</v>
      </c>
      <c r="DAP56" s="383" t="s">
        <v>47</v>
      </c>
      <c r="DAQ56" s="383" t="s">
        <v>47</v>
      </c>
      <c r="DAR56" s="383" t="s">
        <v>47</v>
      </c>
      <c r="DAS56" s="383" t="s">
        <v>47</v>
      </c>
      <c r="DAT56" s="383" t="s">
        <v>47</v>
      </c>
      <c r="DAU56" s="383" t="s">
        <v>47</v>
      </c>
      <c r="DAV56" s="383" t="s">
        <v>47</v>
      </c>
      <c r="DAW56" s="383" t="s">
        <v>47</v>
      </c>
      <c r="DAX56" s="383" t="s">
        <v>47</v>
      </c>
      <c r="DAY56" s="383" t="s">
        <v>47</v>
      </c>
      <c r="DAZ56" s="383" t="s">
        <v>47</v>
      </c>
      <c r="DBA56" s="383" t="s">
        <v>47</v>
      </c>
      <c r="DBB56" s="383" t="s">
        <v>47</v>
      </c>
      <c r="DBC56" s="383" t="s">
        <v>47</v>
      </c>
      <c r="DBD56" s="383" t="s">
        <v>47</v>
      </c>
      <c r="DBE56" s="383" t="s">
        <v>47</v>
      </c>
      <c r="DBF56" s="383" t="s">
        <v>47</v>
      </c>
      <c r="DBG56" s="383" t="s">
        <v>47</v>
      </c>
      <c r="DBH56" s="383" t="s">
        <v>47</v>
      </c>
      <c r="DBI56" s="383" t="s">
        <v>47</v>
      </c>
      <c r="DBJ56" s="383" t="s">
        <v>47</v>
      </c>
      <c r="DBK56" s="383" t="s">
        <v>47</v>
      </c>
      <c r="DBL56" s="383" t="s">
        <v>47</v>
      </c>
      <c r="DBM56" s="383" t="s">
        <v>47</v>
      </c>
      <c r="DBN56" s="383" t="s">
        <v>47</v>
      </c>
      <c r="DBO56" s="383" t="s">
        <v>47</v>
      </c>
      <c r="DBP56" s="383" t="s">
        <v>47</v>
      </c>
      <c r="DBQ56" s="383" t="s">
        <v>47</v>
      </c>
      <c r="DBR56" s="383" t="s">
        <v>47</v>
      </c>
      <c r="DBS56" s="383" t="s">
        <v>47</v>
      </c>
      <c r="DBT56" s="383" t="s">
        <v>47</v>
      </c>
      <c r="DBU56" s="383" t="s">
        <v>47</v>
      </c>
      <c r="DBV56" s="383" t="s">
        <v>47</v>
      </c>
      <c r="DBW56" s="383" t="s">
        <v>47</v>
      </c>
      <c r="DBX56" s="383" t="s">
        <v>47</v>
      </c>
      <c r="DBY56" s="383" t="s">
        <v>47</v>
      </c>
      <c r="DBZ56" s="383" t="s">
        <v>47</v>
      </c>
      <c r="DCA56" s="383" t="s">
        <v>47</v>
      </c>
      <c r="DCB56" s="383" t="s">
        <v>47</v>
      </c>
      <c r="DCC56" s="383" t="s">
        <v>47</v>
      </c>
      <c r="DCD56" s="383" t="s">
        <v>47</v>
      </c>
      <c r="DCE56" s="383" t="s">
        <v>47</v>
      </c>
      <c r="DCF56" s="383" t="s">
        <v>47</v>
      </c>
      <c r="DCG56" s="383" t="s">
        <v>47</v>
      </c>
      <c r="DCH56" s="383" t="s">
        <v>47</v>
      </c>
      <c r="DCI56" s="383" t="s">
        <v>47</v>
      </c>
      <c r="DCJ56" s="383" t="s">
        <v>47</v>
      </c>
      <c r="DCK56" s="383" t="s">
        <v>47</v>
      </c>
      <c r="DCL56" s="383" t="s">
        <v>47</v>
      </c>
      <c r="DCM56" s="383" t="s">
        <v>47</v>
      </c>
      <c r="DCN56" s="383" t="s">
        <v>47</v>
      </c>
      <c r="DCO56" s="383" t="s">
        <v>47</v>
      </c>
      <c r="DCP56" s="383" t="s">
        <v>47</v>
      </c>
      <c r="DCQ56" s="383" t="s">
        <v>47</v>
      </c>
      <c r="DCR56" s="383" t="s">
        <v>47</v>
      </c>
      <c r="DCS56" s="383" t="s">
        <v>47</v>
      </c>
      <c r="DCT56" s="383" t="s">
        <v>47</v>
      </c>
      <c r="DCU56" s="383" t="s">
        <v>47</v>
      </c>
      <c r="DCV56" s="383" t="s">
        <v>47</v>
      </c>
      <c r="DCW56" s="383" t="s">
        <v>47</v>
      </c>
      <c r="DCX56" s="383" t="s">
        <v>47</v>
      </c>
      <c r="DCY56" s="383" t="s">
        <v>47</v>
      </c>
      <c r="DCZ56" s="383" t="s">
        <v>47</v>
      </c>
      <c r="DDA56" s="383" t="s">
        <v>47</v>
      </c>
      <c r="DDB56" s="383" t="s">
        <v>47</v>
      </c>
      <c r="DDC56" s="383" t="s">
        <v>47</v>
      </c>
      <c r="DDD56" s="383" t="s">
        <v>47</v>
      </c>
      <c r="DDE56" s="383" t="s">
        <v>47</v>
      </c>
      <c r="DDF56" s="383" t="s">
        <v>47</v>
      </c>
      <c r="DDG56" s="383" t="s">
        <v>47</v>
      </c>
      <c r="DDH56" s="383" t="s">
        <v>47</v>
      </c>
      <c r="DDI56" s="383" t="s">
        <v>47</v>
      </c>
      <c r="DDJ56" s="383" t="s">
        <v>47</v>
      </c>
      <c r="DDK56" s="383" t="s">
        <v>47</v>
      </c>
      <c r="DDL56" s="383" t="s">
        <v>47</v>
      </c>
      <c r="DDM56" s="383" t="s">
        <v>47</v>
      </c>
      <c r="DDN56" s="383" t="s">
        <v>47</v>
      </c>
      <c r="DDO56" s="383" t="s">
        <v>47</v>
      </c>
      <c r="DDP56" s="383" t="s">
        <v>47</v>
      </c>
      <c r="DDQ56" s="383" t="s">
        <v>47</v>
      </c>
      <c r="DDR56" s="383" t="s">
        <v>47</v>
      </c>
      <c r="DDS56" s="383" t="s">
        <v>47</v>
      </c>
      <c r="DDT56" s="383" t="s">
        <v>47</v>
      </c>
      <c r="DDU56" s="383" t="s">
        <v>47</v>
      </c>
      <c r="DDV56" s="383" t="s">
        <v>47</v>
      </c>
      <c r="DDW56" s="383" t="s">
        <v>47</v>
      </c>
      <c r="DDX56" s="383" t="s">
        <v>47</v>
      </c>
      <c r="DDY56" s="383" t="s">
        <v>47</v>
      </c>
      <c r="DDZ56" s="383" t="s">
        <v>47</v>
      </c>
      <c r="DEA56" s="383" t="s">
        <v>47</v>
      </c>
      <c r="DEB56" s="383" t="s">
        <v>47</v>
      </c>
      <c r="DEC56" s="383" t="s">
        <v>47</v>
      </c>
      <c r="DED56" s="383" t="s">
        <v>47</v>
      </c>
      <c r="DEE56" s="383" t="s">
        <v>47</v>
      </c>
      <c r="DEF56" s="383" t="s">
        <v>47</v>
      </c>
      <c r="DEG56" s="383" t="s">
        <v>47</v>
      </c>
      <c r="DEH56" s="383" t="s">
        <v>47</v>
      </c>
      <c r="DEI56" s="383" t="s">
        <v>47</v>
      </c>
      <c r="DEJ56" s="383" t="s">
        <v>47</v>
      </c>
      <c r="DEK56" s="383" t="s">
        <v>47</v>
      </c>
      <c r="DEL56" s="383" t="s">
        <v>47</v>
      </c>
      <c r="DEM56" s="383" t="s">
        <v>47</v>
      </c>
      <c r="DEN56" s="383" t="s">
        <v>47</v>
      </c>
      <c r="DEO56" s="383" t="s">
        <v>47</v>
      </c>
      <c r="DEP56" s="383" t="s">
        <v>47</v>
      </c>
      <c r="DEQ56" s="383" t="s">
        <v>47</v>
      </c>
      <c r="DER56" s="383" t="s">
        <v>47</v>
      </c>
      <c r="DES56" s="383" t="s">
        <v>47</v>
      </c>
      <c r="DET56" s="383" t="s">
        <v>47</v>
      </c>
      <c r="DEU56" s="383" t="s">
        <v>47</v>
      </c>
      <c r="DEV56" s="383" t="s">
        <v>47</v>
      </c>
      <c r="DEW56" s="383" t="s">
        <v>47</v>
      </c>
      <c r="DEX56" s="383" t="s">
        <v>47</v>
      </c>
      <c r="DEY56" s="383" t="s">
        <v>47</v>
      </c>
      <c r="DEZ56" s="383" t="s">
        <v>47</v>
      </c>
      <c r="DFA56" s="383" t="s">
        <v>47</v>
      </c>
      <c r="DFB56" s="383" t="s">
        <v>47</v>
      </c>
      <c r="DFC56" s="383" t="s">
        <v>47</v>
      </c>
      <c r="DFD56" s="383" t="s">
        <v>47</v>
      </c>
      <c r="DFE56" s="383" t="s">
        <v>47</v>
      </c>
      <c r="DFF56" s="383" t="s">
        <v>47</v>
      </c>
      <c r="DFG56" s="383" t="s">
        <v>47</v>
      </c>
      <c r="DFH56" s="383" t="s">
        <v>47</v>
      </c>
      <c r="DFI56" s="383" t="s">
        <v>47</v>
      </c>
      <c r="DFJ56" s="383" t="s">
        <v>47</v>
      </c>
      <c r="DFK56" s="383" t="s">
        <v>47</v>
      </c>
      <c r="DFL56" s="383" t="s">
        <v>47</v>
      </c>
      <c r="DFM56" s="383" t="s">
        <v>47</v>
      </c>
      <c r="DFN56" s="383" t="s">
        <v>47</v>
      </c>
      <c r="DFO56" s="383" t="s">
        <v>47</v>
      </c>
      <c r="DFP56" s="383" t="s">
        <v>47</v>
      </c>
      <c r="DFQ56" s="383" t="s">
        <v>47</v>
      </c>
      <c r="DFR56" s="383" t="s">
        <v>47</v>
      </c>
      <c r="DFS56" s="383" t="s">
        <v>47</v>
      </c>
      <c r="DFT56" s="383" t="s">
        <v>47</v>
      </c>
      <c r="DFU56" s="383" t="s">
        <v>47</v>
      </c>
      <c r="DFV56" s="383" t="s">
        <v>47</v>
      </c>
      <c r="DFW56" s="383" t="s">
        <v>47</v>
      </c>
      <c r="DFX56" s="383" t="s">
        <v>47</v>
      </c>
      <c r="DFY56" s="383" t="s">
        <v>47</v>
      </c>
      <c r="DFZ56" s="383" t="s">
        <v>47</v>
      </c>
      <c r="DGA56" s="383" t="s">
        <v>47</v>
      </c>
      <c r="DGB56" s="383" t="s">
        <v>47</v>
      </c>
      <c r="DGC56" s="383" t="s">
        <v>47</v>
      </c>
      <c r="DGD56" s="383" t="s">
        <v>47</v>
      </c>
      <c r="DGE56" s="383" t="s">
        <v>47</v>
      </c>
      <c r="DGF56" s="383" t="s">
        <v>47</v>
      </c>
      <c r="DGG56" s="383" t="s">
        <v>47</v>
      </c>
      <c r="DGH56" s="383" t="s">
        <v>47</v>
      </c>
      <c r="DGI56" s="383" t="s">
        <v>47</v>
      </c>
      <c r="DGJ56" s="383" t="s">
        <v>47</v>
      </c>
      <c r="DGK56" s="383" t="s">
        <v>47</v>
      </c>
      <c r="DGL56" s="383" t="s">
        <v>47</v>
      </c>
      <c r="DGM56" s="383" t="s">
        <v>47</v>
      </c>
      <c r="DGN56" s="383" t="s">
        <v>47</v>
      </c>
      <c r="DGO56" s="383" t="s">
        <v>47</v>
      </c>
      <c r="DGP56" s="383" t="s">
        <v>47</v>
      </c>
      <c r="DGQ56" s="383" t="s">
        <v>47</v>
      </c>
      <c r="DGR56" s="383" t="s">
        <v>47</v>
      </c>
      <c r="DGS56" s="383" t="s">
        <v>47</v>
      </c>
      <c r="DGT56" s="383" t="s">
        <v>47</v>
      </c>
      <c r="DGU56" s="383" t="s">
        <v>47</v>
      </c>
      <c r="DGV56" s="383" t="s">
        <v>47</v>
      </c>
      <c r="DGW56" s="383" t="s">
        <v>47</v>
      </c>
      <c r="DGX56" s="383" t="s">
        <v>47</v>
      </c>
      <c r="DGY56" s="383" t="s">
        <v>47</v>
      </c>
      <c r="DGZ56" s="383" t="s">
        <v>47</v>
      </c>
      <c r="DHA56" s="383" t="s">
        <v>47</v>
      </c>
      <c r="DHB56" s="383" t="s">
        <v>47</v>
      </c>
      <c r="DHC56" s="383" t="s">
        <v>47</v>
      </c>
      <c r="DHD56" s="383" t="s">
        <v>47</v>
      </c>
      <c r="DHE56" s="383" t="s">
        <v>47</v>
      </c>
      <c r="DHF56" s="383" t="s">
        <v>47</v>
      </c>
      <c r="DHG56" s="383" t="s">
        <v>47</v>
      </c>
      <c r="DHH56" s="383" t="s">
        <v>47</v>
      </c>
      <c r="DHI56" s="383" t="s">
        <v>47</v>
      </c>
      <c r="DHJ56" s="383" t="s">
        <v>47</v>
      </c>
      <c r="DHK56" s="383" t="s">
        <v>47</v>
      </c>
      <c r="DHL56" s="383" t="s">
        <v>47</v>
      </c>
      <c r="DHM56" s="383" t="s">
        <v>47</v>
      </c>
      <c r="DHN56" s="383" t="s">
        <v>47</v>
      </c>
      <c r="DHO56" s="383" t="s">
        <v>47</v>
      </c>
      <c r="DHP56" s="383" t="s">
        <v>47</v>
      </c>
      <c r="DHQ56" s="383" t="s">
        <v>47</v>
      </c>
      <c r="DHR56" s="383" t="s">
        <v>47</v>
      </c>
      <c r="DHS56" s="383" t="s">
        <v>47</v>
      </c>
      <c r="DHT56" s="383" t="s">
        <v>47</v>
      </c>
      <c r="DHU56" s="383" t="s">
        <v>47</v>
      </c>
      <c r="DHV56" s="383" t="s">
        <v>47</v>
      </c>
      <c r="DHW56" s="383" t="s">
        <v>47</v>
      </c>
      <c r="DHX56" s="383" t="s">
        <v>47</v>
      </c>
      <c r="DHY56" s="383" t="s">
        <v>47</v>
      </c>
      <c r="DHZ56" s="383" t="s">
        <v>47</v>
      </c>
      <c r="DIA56" s="383" t="s">
        <v>47</v>
      </c>
      <c r="DIB56" s="383" t="s">
        <v>47</v>
      </c>
      <c r="DIC56" s="383" t="s">
        <v>47</v>
      </c>
      <c r="DID56" s="383" t="s">
        <v>47</v>
      </c>
      <c r="DIE56" s="383" t="s">
        <v>47</v>
      </c>
      <c r="DIF56" s="383" t="s">
        <v>47</v>
      </c>
      <c r="DIG56" s="383" t="s">
        <v>47</v>
      </c>
      <c r="DIH56" s="383" t="s">
        <v>47</v>
      </c>
      <c r="DII56" s="383" t="s">
        <v>47</v>
      </c>
      <c r="DIJ56" s="383" t="s">
        <v>47</v>
      </c>
      <c r="DIK56" s="383" t="s">
        <v>47</v>
      </c>
      <c r="DIL56" s="383" t="s">
        <v>47</v>
      </c>
      <c r="DIM56" s="383" t="s">
        <v>47</v>
      </c>
      <c r="DIN56" s="383" t="s">
        <v>47</v>
      </c>
      <c r="DIO56" s="383" t="s">
        <v>47</v>
      </c>
      <c r="DIP56" s="383" t="s">
        <v>47</v>
      </c>
      <c r="DIQ56" s="383" t="s">
        <v>47</v>
      </c>
      <c r="DIR56" s="383" t="s">
        <v>47</v>
      </c>
      <c r="DIS56" s="383" t="s">
        <v>47</v>
      </c>
      <c r="DIT56" s="383" t="s">
        <v>47</v>
      </c>
      <c r="DIU56" s="383" t="s">
        <v>47</v>
      </c>
      <c r="DIV56" s="383" t="s">
        <v>47</v>
      </c>
      <c r="DIW56" s="383" t="s">
        <v>47</v>
      </c>
      <c r="DIX56" s="383" t="s">
        <v>47</v>
      </c>
      <c r="DIY56" s="383" t="s">
        <v>47</v>
      </c>
      <c r="DIZ56" s="383" t="s">
        <v>47</v>
      </c>
      <c r="DJA56" s="383" t="s">
        <v>47</v>
      </c>
      <c r="DJB56" s="383" t="s">
        <v>47</v>
      </c>
      <c r="DJC56" s="383" t="s">
        <v>47</v>
      </c>
      <c r="DJD56" s="383" t="s">
        <v>47</v>
      </c>
      <c r="DJE56" s="383" t="s">
        <v>47</v>
      </c>
      <c r="DJF56" s="383" t="s">
        <v>47</v>
      </c>
      <c r="DJG56" s="383" t="s">
        <v>47</v>
      </c>
      <c r="DJH56" s="383" t="s">
        <v>47</v>
      </c>
      <c r="DJI56" s="383" t="s">
        <v>47</v>
      </c>
      <c r="DJJ56" s="383" t="s">
        <v>47</v>
      </c>
      <c r="DJK56" s="383" t="s">
        <v>47</v>
      </c>
      <c r="DJL56" s="383" t="s">
        <v>47</v>
      </c>
      <c r="DJM56" s="383" t="s">
        <v>47</v>
      </c>
      <c r="DJN56" s="383" t="s">
        <v>47</v>
      </c>
      <c r="DJO56" s="383" t="s">
        <v>47</v>
      </c>
      <c r="DJP56" s="383" t="s">
        <v>47</v>
      </c>
      <c r="DJQ56" s="383" t="s">
        <v>47</v>
      </c>
      <c r="DJR56" s="383" t="s">
        <v>47</v>
      </c>
      <c r="DJS56" s="383" t="s">
        <v>47</v>
      </c>
      <c r="DJT56" s="383" t="s">
        <v>47</v>
      </c>
      <c r="DJU56" s="383" t="s">
        <v>47</v>
      </c>
      <c r="DJV56" s="383" t="s">
        <v>47</v>
      </c>
      <c r="DJW56" s="383" t="s">
        <v>47</v>
      </c>
      <c r="DJX56" s="383" t="s">
        <v>47</v>
      </c>
      <c r="DJY56" s="383" t="s">
        <v>47</v>
      </c>
      <c r="DJZ56" s="383" t="s">
        <v>47</v>
      </c>
      <c r="DKA56" s="383" t="s">
        <v>47</v>
      </c>
      <c r="DKB56" s="383" t="s">
        <v>47</v>
      </c>
      <c r="DKC56" s="383" t="s">
        <v>47</v>
      </c>
      <c r="DKD56" s="383" t="s">
        <v>47</v>
      </c>
      <c r="DKE56" s="383" t="s">
        <v>47</v>
      </c>
      <c r="DKF56" s="383" t="s">
        <v>47</v>
      </c>
      <c r="DKG56" s="383" t="s">
        <v>47</v>
      </c>
      <c r="DKH56" s="383" t="s">
        <v>47</v>
      </c>
      <c r="DKI56" s="383" t="s">
        <v>47</v>
      </c>
      <c r="DKJ56" s="383" t="s">
        <v>47</v>
      </c>
      <c r="DKK56" s="383" t="s">
        <v>47</v>
      </c>
      <c r="DKL56" s="383" t="s">
        <v>47</v>
      </c>
      <c r="DKM56" s="383" t="s">
        <v>47</v>
      </c>
      <c r="DKN56" s="383" t="s">
        <v>47</v>
      </c>
      <c r="DKO56" s="383" t="s">
        <v>47</v>
      </c>
      <c r="DKP56" s="383" t="s">
        <v>47</v>
      </c>
      <c r="DKQ56" s="383" t="s">
        <v>47</v>
      </c>
      <c r="DKR56" s="383" t="s">
        <v>47</v>
      </c>
      <c r="DKS56" s="383" t="s">
        <v>47</v>
      </c>
      <c r="DKT56" s="383" t="s">
        <v>47</v>
      </c>
      <c r="DKU56" s="383" t="s">
        <v>47</v>
      </c>
      <c r="DKV56" s="383" t="s">
        <v>47</v>
      </c>
      <c r="DKW56" s="383" t="s">
        <v>47</v>
      </c>
      <c r="DKX56" s="383" t="s">
        <v>47</v>
      </c>
      <c r="DKY56" s="383" t="s">
        <v>47</v>
      </c>
      <c r="DKZ56" s="383" t="s">
        <v>47</v>
      </c>
      <c r="DLA56" s="383" t="s">
        <v>47</v>
      </c>
      <c r="DLB56" s="383" t="s">
        <v>47</v>
      </c>
      <c r="DLC56" s="383" t="s">
        <v>47</v>
      </c>
      <c r="DLD56" s="383" t="s">
        <v>47</v>
      </c>
      <c r="DLE56" s="383" t="s">
        <v>47</v>
      </c>
      <c r="DLF56" s="383" t="s">
        <v>47</v>
      </c>
      <c r="DLG56" s="383" t="s">
        <v>47</v>
      </c>
      <c r="DLH56" s="383" t="s">
        <v>47</v>
      </c>
      <c r="DLI56" s="383" t="s">
        <v>47</v>
      </c>
      <c r="DLJ56" s="383" t="s">
        <v>47</v>
      </c>
      <c r="DLK56" s="383" t="s">
        <v>47</v>
      </c>
      <c r="DLL56" s="383" t="s">
        <v>47</v>
      </c>
      <c r="DLM56" s="383" t="s">
        <v>47</v>
      </c>
      <c r="DLN56" s="383" t="s">
        <v>47</v>
      </c>
      <c r="DLO56" s="383" t="s">
        <v>47</v>
      </c>
      <c r="DLP56" s="383" t="s">
        <v>47</v>
      </c>
      <c r="DLQ56" s="383" t="s">
        <v>47</v>
      </c>
      <c r="DLR56" s="383" t="s">
        <v>47</v>
      </c>
      <c r="DLS56" s="383" t="s">
        <v>47</v>
      </c>
      <c r="DLT56" s="383" t="s">
        <v>47</v>
      </c>
      <c r="DLU56" s="383" t="s">
        <v>47</v>
      </c>
      <c r="DLV56" s="383" t="s">
        <v>47</v>
      </c>
      <c r="DLW56" s="383" t="s">
        <v>47</v>
      </c>
      <c r="DLX56" s="383" t="s">
        <v>47</v>
      </c>
      <c r="DLY56" s="383" t="s">
        <v>47</v>
      </c>
      <c r="DLZ56" s="383" t="s">
        <v>47</v>
      </c>
      <c r="DMA56" s="383" t="s">
        <v>47</v>
      </c>
      <c r="DMB56" s="383" t="s">
        <v>47</v>
      </c>
      <c r="DMC56" s="383" t="s">
        <v>47</v>
      </c>
      <c r="DMD56" s="383" t="s">
        <v>47</v>
      </c>
      <c r="DME56" s="383" t="s">
        <v>47</v>
      </c>
      <c r="DMF56" s="383" t="s">
        <v>47</v>
      </c>
      <c r="DMG56" s="383" t="s">
        <v>47</v>
      </c>
      <c r="DMH56" s="383" t="s">
        <v>47</v>
      </c>
      <c r="DMI56" s="383" t="s">
        <v>47</v>
      </c>
      <c r="DMJ56" s="383" t="s">
        <v>47</v>
      </c>
      <c r="DMK56" s="383" t="s">
        <v>47</v>
      </c>
      <c r="DML56" s="383" t="s">
        <v>47</v>
      </c>
      <c r="DMM56" s="383" t="s">
        <v>47</v>
      </c>
      <c r="DMN56" s="383" t="s">
        <v>47</v>
      </c>
      <c r="DMO56" s="383" t="s">
        <v>47</v>
      </c>
      <c r="DMP56" s="383" t="s">
        <v>47</v>
      </c>
      <c r="DMQ56" s="383" t="s">
        <v>47</v>
      </c>
      <c r="DMR56" s="383" t="s">
        <v>47</v>
      </c>
      <c r="DMS56" s="383" t="s">
        <v>47</v>
      </c>
      <c r="DMT56" s="383" t="s">
        <v>47</v>
      </c>
      <c r="DMU56" s="383" t="s">
        <v>47</v>
      </c>
      <c r="DMV56" s="383" t="s">
        <v>47</v>
      </c>
      <c r="DMW56" s="383" t="s">
        <v>47</v>
      </c>
      <c r="DMX56" s="383" t="s">
        <v>47</v>
      </c>
      <c r="DMY56" s="383" t="s">
        <v>47</v>
      </c>
      <c r="DMZ56" s="383" t="s">
        <v>47</v>
      </c>
      <c r="DNA56" s="383" t="s">
        <v>47</v>
      </c>
      <c r="DNB56" s="383" t="s">
        <v>47</v>
      </c>
      <c r="DNC56" s="383" t="s">
        <v>47</v>
      </c>
      <c r="DND56" s="383" t="s">
        <v>47</v>
      </c>
      <c r="DNE56" s="383" t="s">
        <v>47</v>
      </c>
      <c r="DNF56" s="383" t="s">
        <v>47</v>
      </c>
      <c r="DNG56" s="383" t="s">
        <v>47</v>
      </c>
      <c r="DNH56" s="383" t="s">
        <v>47</v>
      </c>
      <c r="DNI56" s="383" t="s">
        <v>47</v>
      </c>
      <c r="DNJ56" s="383" t="s">
        <v>47</v>
      </c>
      <c r="DNK56" s="383" t="s">
        <v>47</v>
      </c>
      <c r="DNL56" s="383" t="s">
        <v>47</v>
      </c>
      <c r="DNM56" s="383" t="s">
        <v>47</v>
      </c>
      <c r="DNN56" s="383" t="s">
        <v>47</v>
      </c>
      <c r="DNO56" s="383" t="s">
        <v>47</v>
      </c>
      <c r="DNP56" s="383" t="s">
        <v>47</v>
      </c>
      <c r="DNQ56" s="383" t="s">
        <v>47</v>
      </c>
      <c r="DNR56" s="383" t="s">
        <v>47</v>
      </c>
      <c r="DNS56" s="383" t="s">
        <v>47</v>
      </c>
      <c r="DNT56" s="383" t="s">
        <v>47</v>
      </c>
      <c r="DNU56" s="383" t="s">
        <v>47</v>
      </c>
      <c r="DNV56" s="383" t="s">
        <v>47</v>
      </c>
      <c r="DNW56" s="383" t="s">
        <v>47</v>
      </c>
      <c r="DNX56" s="383" t="s">
        <v>47</v>
      </c>
      <c r="DNY56" s="383" t="s">
        <v>47</v>
      </c>
      <c r="DNZ56" s="383" t="s">
        <v>47</v>
      </c>
      <c r="DOA56" s="383" t="s">
        <v>47</v>
      </c>
      <c r="DOB56" s="383" t="s">
        <v>47</v>
      </c>
      <c r="DOC56" s="383" t="s">
        <v>47</v>
      </c>
      <c r="DOD56" s="383" t="s">
        <v>47</v>
      </c>
      <c r="DOE56" s="383" t="s">
        <v>47</v>
      </c>
      <c r="DOF56" s="383" t="s">
        <v>47</v>
      </c>
      <c r="DOG56" s="383" t="s">
        <v>47</v>
      </c>
      <c r="DOH56" s="383" t="s">
        <v>47</v>
      </c>
      <c r="DOI56" s="383" t="s">
        <v>47</v>
      </c>
      <c r="DOJ56" s="383" t="s">
        <v>47</v>
      </c>
      <c r="DOK56" s="383" t="s">
        <v>47</v>
      </c>
      <c r="DOL56" s="383" t="s">
        <v>47</v>
      </c>
      <c r="DOM56" s="383" t="s">
        <v>47</v>
      </c>
      <c r="DON56" s="383" t="s">
        <v>47</v>
      </c>
      <c r="DOO56" s="383" t="s">
        <v>47</v>
      </c>
      <c r="DOP56" s="383" t="s">
        <v>47</v>
      </c>
      <c r="DOQ56" s="383" t="s">
        <v>47</v>
      </c>
      <c r="DOR56" s="383" t="s">
        <v>47</v>
      </c>
      <c r="DOS56" s="383" t="s">
        <v>47</v>
      </c>
      <c r="DOT56" s="383" t="s">
        <v>47</v>
      </c>
      <c r="DOU56" s="383" t="s">
        <v>47</v>
      </c>
      <c r="DOV56" s="383" t="s">
        <v>47</v>
      </c>
      <c r="DOW56" s="383" t="s">
        <v>47</v>
      </c>
      <c r="DOX56" s="383" t="s">
        <v>47</v>
      </c>
      <c r="DOY56" s="383" t="s">
        <v>47</v>
      </c>
      <c r="DOZ56" s="383" t="s">
        <v>47</v>
      </c>
      <c r="DPA56" s="383" t="s">
        <v>47</v>
      </c>
      <c r="DPB56" s="383" t="s">
        <v>47</v>
      </c>
      <c r="DPC56" s="383" t="s">
        <v>47</v>
      </c>
      <c r="DPD56" s="383" t="s">
        <v>47</v>
      </c>
      <c r="DPE56" s="383" t="s">
        <v>47</v>
      </c>
      <c r="DPF56" s="383" t="s">
        <v>47</v>
      </c>
      <c r="DPG56" s="383" t="s">
        <v>47</v>
      </c>
      <c r="DPH56" s="383" t="s">
        <v>47</v>
      </c>
      <c r="DPI56" s="383" t="s">
        <v>47</v>
      </c>
      <c r="DPJ56" s="383" t="s">
        <v>47</v>
      </c>
      <c r="DPK56" s="383" t="s">
        <v>47</v>
      </c>
      <c r="DPL56" s="383" t="s">
        <v>47</v>
      </c>
      <c r="DPM56" s="383" t="s">
        <v>47</v>
      </c>
      <c r="DPN56" s="383" t="s">
        <v>47</v>
      </c>
      <c r="DPO56" s="383" t="s">
        <v>47</v>
      </c>
      <c r="DPP56" s="383" t="s">
        <v>47</v>
      </c>
      <c r="DPQ56" s="383" t="s">
        <v>47</v>
      </c>
      <c r="DPR56" s="383" t="s">
        <v>47</v>
      </c>
      <c r="DPS56" s="383" t="s">
        <v>47</v>
      </c>
      <c r="DPT56" s="383" t="s">
        <v>47</v>
      </c>
      <c r="DPU56" s="383" t="s">
        <v>47</v>
      </c>
      <c r="DPV56" s="383" t="s">
        <v>47</v>
      </c>
      <c r="DPW56" s="383" t="s">
        <v>47</v>
      </c>
      <c r="DPX56" s="383" t="s">
        <v>47</v>
      </c>
      <c r="DPY56" s="383" t="s">
        <v>47</v>
      </c>
      <c r="DPZ56" s="383" t="s">
        <v>47</v>
      </c>
      <c r="DQA56" s="383" t="s">
        <v>47</v>
      </c>
      <c r="DQB56" s="383" t="s">
        <v>47</v>
      </c>
      <c r="DQC56" s="383" t="s">
        <v>47</v>
      </c>
      <c r="DQD56" s="383" t="s">
        <v>47</v>
      </c>
      <c r="DQE56" s="383" t="s">
        <v>47</v>
      </c>
      <c r="DQF56" s="383" t="s">
        <v>47</v>
      </c>
      <c r="DQG56" s="383" t="s">
        <v>47</v>
      </c>
      <c r="DQH56" s="383" t="s">
        <v>47</v>
      </c>
      <c r="DQI56" s="383" t="s">
        <v>47</v>
      </c>
      <c r="DQJ56" s="383" t="s">
        <v>47</v>
      </c>
      <c r="DQK56" s="383" t="s">
        <v>47</v>
      </c>
      <c r="DQL56" s="383" t="s">
        <v>47</v>
      </c>
      <c r="DQM56" s="383" t="s">
        <v>47</v>
      </c>
      <c r="DQN56" s="383" t="s">
        <v>47</v>
      </c>
      <c r="DQO56" s="383" t="s">
        <v>47</v>
      </c>
      <c r="DQP56" s="383" t="s">
        <v>47</v>
      </c>
      <c r="DQQ56" s="383" t="s">
        <v>47</v>
      </c>
      <c r="DQR56" s="383" t="s">
        <v>47</v>
      </c>
      <c r="DQS56" s="383" t="s">
        <v>47</v>
      </c>
      <c r="DQT56" s="383" t="s">
        <v>47</v>
      </c>
      <c r="DQU56" s="383" t="s">
        <v>47</v>
      </c>
      <c r="DQV56" s="383" t="s">
        <v>47</v>
      </c>
      <c r="DQW56" s="383" t="s">
        <v>47</v>
      </c>
      <c r="DQX56" s="383" t="s">
        <v>47</v>
      </c>
      <c r="DQY56" s="383" t="s">
        <v>47</v>
      </c>
      <c r="DQZ56" s="383" t="s">
        <v>47</v>
      </c>
      <c r="DRA56" s="383" t="s">
        <v>47</v>
      </c>
      <c r="DRB56" s="383" t="s">
        <v>47</v>
      </c>
      <c r="DRC56" s="383" t="s">
        <v>47</v>
      </c>
      <c r="DRD56" s="383" t="s">
        <v>47</v>
      </c>
      <c r="DRE56" s="383" t="s">
        <v>47</v>
      </c>
      <c r="DRF56" s="383" t="s">
        <v>47</v>
      </c>
      <c r="DRG56" s="383" t="s">
        <v>47</v>
      </c>
      <c r="DRH56" s="383" t="s">
        <v>47</v>
      </c>
      <c r="DRI56" s="383" t="s">
        <v>47</v>
      </c>
      <c r="DRJ56" s="383" t="s">
        <v>47</v>
      </c>
      <c r="DRK56" s="383" t="s">
        <v>47</v>
      </c>
      <c r="DRL56" s="383" t="s">
        <v>47</v>
      </c>
      <c r="DRM56" s="383" t="s">
        <v>47</v>
      </c>
      <c r="DRN56" s="383" t="s">
        <v>47</v>
      </c>
      <c r="DRO56" s="383" t="s">
        <v>47</v>
      </c>
      <c r="DRP56" s="383" t="s">
        <v>47</v>
      </c>
      <c r="DRQ56" s="383" t="s">
        <v>47</v>
      </c>
      <c r="DRR56" s="383" t="s">
        <v>47</v>
      </c>
      <c r="DRS56" s="383" t="s">
        <v>47</v>
      </c>
      <c r="DRT56" s="383" t="s">
        <v>47</v>
      </c>
      <c r="DRU56" s="383" t="s">
        <v>47</v>
      </c>
      <c r="DRV56" s="383" t="s">
        <v>47</v>
      </c>
      <c r="DRW56" s="383" t="s">
        <v>47</v>
      </c>
      <c r="DRX56" s="383" t="s">
        <v>47</v>
      </c>
      <c r="DRY56" s="383" t="s">
        <v>47</v>
      </c>
      <c r="DRZ56" s="383" t="s">
        <v>47</v>
      </c>
      <c r="DSA56" s="383" t="s">
        <v>47</v>
      </c>
      <c r="DSB56" s="383" t="s">
        <v>47</v>
      </c>
      <c r="DSC56" s="383" t="s">
        <v>47</v>
      </c>
      <c r="DSD56" s="383" t="s">
        <v>47</v>
      </c>
      <c r="DSE56" s="383" t="s">
        <v>47</v>
      </c>
      <c r="DSF56" s="383" t="s">
        <v>47</v>
      </c>
      <c r="DSG56" s="383" t="s">
        <v>47</v>
      </c>
      <c r="DSH56" s="383" t="s">
        <v>47</v>
      </c>
      <c r="DSI56" s="383" t="s">
        <v>47</v>
      </c>
      <c r="DSJ56" s="383" t="s">
        <v>47</v>
      </c>
      <c r="DSK56" s="383" t="s">
        <v>47</v>
      </c>
      <c r="DSL56" s="383" t="s">
        <v>47</v>
      </c>
      <c r="DSM56" s="383" t="s">
        <v>47</v>
      </c>
      <c r="DSN56" s="383" t="s">
        <v>47</v>
      </c>
      <c r="DSO56" s="383" t="s">
        <v>47</v>
      </c>
      <c r="DSP56" s="383" t="s">
        <v>47</v>
      </c>
      <c r="DSQ56" s="383" t="s">
        <v>47</v>
      </c>
      <c r="DSR56" s="383" t="s">
        <v>47</v>
      </c>
      <c r="DSS56" s="383" t="s">
        <v>47</v>
      </c>
      <c r="DST56" s="383" t="s">
        <v>47</v>
      </c>
      <c r="DSU56" s="383" t="s">
        <v>47</v>
      </c>
      <c r="DSV56" s="383" t="s">
        <v>47</v>
      </c>
      <c r="DSW56" s="383" t="s">
        <v>47</v>
      </c>
      <c r="DSX56" s="383" t="s">
        <v>47</v>
      </c>
      <c r="DSY56" s="383" t="s">
        <v>47</v>
      </c>
      <c r="DSZ56" s="383" t="s">
        <v>47</v>
      </c>
      <c r="DTA56" s="383" t="s">
        <v>47</v>
      </c>
      <c r="DTB56" s="383" t="s">
        <v>47</v>
      </c>
      <c r="DTC56" s="383" t="s">
        <v>47</v>
      </c>
      <c r="DTD56" s="383" t="s">
        <v>47</v>
      </c>
      <c r="DTE56" s="383" t="s">
        <v>47</v>
      </c>
      <c r="DTF56" s="383" t="s">
        <v>47</v>
      </c>
      <c r="DTG56" s="383" t="s">
        <v>47</v>
      </c>
      <c r="DTH56" s="383" t="s">
        <v>47</v>
      </c>
      <c r="DTI56" s="383" t="s">
        <v>47</v>
      </c>
      <c r="DTJ56" s="383" t="s">
        <v>47</v>
      </c>
      <c r="DTK56" s="383" t="s">
        <v>47</v>
      </c>
      <c r="DTL56" s="383" t="s">
        <v>47</v>
      </c>
      <c r="DTM56" s="383" t="s">
        <v>47</v>
      </c>
      <c r="DTN56" s="383" t="s">
        <v>47</v>
      </c>
      <c r="DTO56" s="383" t="s">
        <v>47</v>
      </c>
      <c r="DTP56" s="383" t="s">
        <v>47</v>
      </c>
      <c r="DTQ56" s="383" t="s">
        <v>47</v>
      </c>
      <c r="DTR56" s="383" t="s">
        <v>47</v>
      </c>
      <c r="DTS56" s="383" t="s">
        <v>47</v>
      </c>
      <c r="DTT56" s="383" t="s">
        <v>47</v>
      </c>
      <c r="DTU56" s="383" t="s">
        <v>47</v>
      </c>
      <c r="DTV56" s="383" t="s">
        <v>47</v>
      </c>
      <c r="DTW56" s="383" t="s">
        <v>47</v>
      </c>
      <c r="DTX56" s="383" t="s">
        <v>47</v>
      </c>
      <c r="DTY56" s="383" t="s">
        <v>47</v>
      </c>
      <c r="DTZ56" s="383" t="s">
        <v>47</v>
      </c>
      <c r="DUA56" s="383" t="s">
        <v>47</v>
      </c>
      <c r="DUB56" s="383" t="s">
        <v>47</v>
      </c>
      <c r="DUC56" s="383" t="s">
        <v>47</v>
      </c>
      <c r="DUD56" s="383" t="s">
        <v>47</v>
      </c>
      <c r="DUE56" s="383" t="s">
        <v>47</v>
      </c>
      <c r="DUF56" s="383" t="s">
        <v>47</v>
      </c>
      <c r="DUG56" s="383" t="s">
        <v>47</v>
      </c>
      <c r="DUH56" s="383" t="s">
        <v>47</v>
      </c>
      <c r="DUI56" s="383" t="s">
        <v>47</v>
      </c>
      <c r="DUJ56" s="383" t="s">
        <v>47</v>
      </c>
      <c r="DUK56" s="383" t="s">
        <v>47</v>
      </c>
      <c r="DUL56" s="383" t="s">
        <v>47</v>
      </c>
      <c r="DUM56" s="383" t="s">
        <v>47</v>
      </c>
      <c r="DUN56" s="383" t="s">
        <v>47</v>
      </c>
      <c r="DUO56" s="383" t="s">
        <v>47</v>
      </c>
      <c r="DUP56" s="383" t="s">
        <v>47</v>
      </c>
      <c r="DUQ56" s="383" t="s">
        <v>47</v>
      </c>
      <c r="DUR56" s="383" t="s">
        <v>47</v>
      </c>
      <c r="DUS56" s="383" t="s">
        <v>47</v>
      </c>
      <c r="DUT56" s="383" t="s">
        <v>47</v>
      </c>
      <c r="DUU56" s="383" t="s">
        <v>47</v>
      </c>
      <c r="DUV56" s="383" t="s">
        <v>47</v>
      </c>
      <c r="DUW56" s="383" t="s">
        <v>47</v>
      </c>
      <c r="DUX56" s="383" t="s">
        <v>47</v>
      </c>
      <c r="DUY56" s="383" t="s">
        <v>47</v>
      </c>
      <c r="DUZ56" s="383" t="s">
        <v>47</v>
      </c>
      <c r="DVA56" s="383" t="s">
        <v>47</v>
      </c>
      <c r="DVB56" s="383" t="s">
        <v>47</v>
      </c>
      <c r="DVC56" s="383" t="s">
        <v>47</v>
      </c>
      <c r="DVD56" s="383" t="s">
        <v>47</v>
      </c>
      <c r="DVE56" s="383" t="s">
        <v>47</v>
      </c>
      <c r="DVF56" s="383" t="s">
        <v>47</v>
      </c>
      <c r="DVG56" s="383" t="s">
        <v>47</v>
      </c>
      <c r="DVH56" s="383" t="s">
        <v>47</v>
      </c>
      <c r="DVI56" s="383" t="s">
        <v>47</v>
      </c>
      <c r="DVJ56" s="383" t="s">
        <v>47</v>
      </c>
      <c r="DVK56" s="383" t="s">
        <v>47</v>
      </c>
      <c r="DVL56" s="383" t="s">
        <v>47</v>
      </c>
      <c r="DVM56" s="383" t="s">
        <v>47</v>
      </c>
      <c r="DVN56" s="383" t="s">
        <v>47</v>
      </c>
      <c r="DVO56" s="383" t="s">
        <v>47</v>
      </c>
      <c r="DVP56" s="383" t="s">
        <v>47</v>
      </c>
      <c r="DVQ56" s="383" t="s">
        <v>47</v>
      </c>
      <c r="DVR56" s="383" t="s">
        <v>47</v>
      </c>
      <c r="DVS56" s="383" t="s">
        <v>47</v>
      </c>
      <c r="DVT56" s="383" t="s">
        <v>47</v>
      </c>
      <c r="DVU56" s="383" t="s">
        <v>47</v>
      </c>
      <c r="DVV56" s="383" t="s">
        <v>47</v>
      </c>
      <c r="DVW56" s="383" t="s">
        <v>47</v>
      </c>
      <c r="DVX56" s="383" t="s">
        <v>47</v>
      </c>
      <c r="DVY56" s="383" t="s">
        <v>47</v>
      </c>
      <c r="DVZ56" s="383" t="s">
        <v>47</v>
      </c>
      <c r="DWA56" s="383" t="s">
        <v>47</v>
      </c>
      <c r="DWB56" s="383" t="s">
        <v>47</v>
      </c>
      <c r="DWC56" s="383" t="s">
        <v>47</v>
      </c>
      <c r="DWD56" s="383" t="s">
        <v>47</v>
      </c>
      <c r="DWE56" s="383" t="s">
        <v>47</v>
      </c>
      <c r="DWF56" s="383" t="s">
        <v>47</v>
      </c>
      <c r="DWG56" s="383" t="s">
        <v>47</v>
      </c>
      <c r="DWH56" s="383" t="s">
        <v>47</v>
      </c>
      <c r="DWI56" s="383" t="s">
        <v>47</v>
      </c>
      <c r="DWJ56" s="383" t="s">
        <v>47</v>
      </c>
      <c r="DWK56" s="383" t="s">
        <v>47</v>
      </c>
      <c r="DWL56" s="383" t="s">
        <v>47</v>
      </c>
      <c r="DWM56" s="383" t="s">
        <v>47</v>
      </c>
      <c r="DWN56" s="383" t="s">
        <v>47</v>
      </c>
      <c r="DWO56" s="383" t="s">
        <v>47</v>
      </c>
      <c r="DWP56" s="383" t="s">
        <v>47</v>
      </c>
      <c r="DWQ56" s="383" t="s">
        <v>47</v>
      </c>
      <c r="DWR56" s="383" t="s">
        <v>47</v>
      </c>
      <c r="DWS56" s="383" t="s">
        <v>47</v>
      </c>
      <c r="DWT56" s="383" t="s">
        <v>47</v>
      </c>
      <c r="DWU56" s="383" t="s">
        <v>47</v>
      </c>
      <c r="DWV56" s="383" t="s">
        <v>47</v>
      </c>
      <c r="DWW56" s="383" t="s">
        <v>47</v>
      </c>
      <c r="DWX56" s="383" t="s">
        <v>47</v>
      </c>
      <c r="DWY56" s="383" t="s">
        <v>47</v>
      </c>
      <c r="DWZ56" s="383" t="s">
        <v>47</v>
      </c>
      <c r="DXA56" s="383" t="s">
        <v>47</v>
      </c>
      <c r="DXB56" s="383" t="s">
        <v>47</v>
      </c>
      <c r="DXC56" s="383" t="s">
        <v>47</v>
      </c>
      <c r="DXD56" s="383" t="s">
        <v>47</v>
      </c>
      <c r="DXE56" s="383" t="s">
        <v>47</v>
      </c>
      <c r="DXF56" s="383" t="s">
        <v>47</v>
      </c>
      <c r="DXG56" s="383" t="s">
        <v>47</v>
      </c>
      <c r="DXH56" s="383" t="s">
        <v>47</v>
      </c>
      <c r="DXI56" s="383" t="s">
        <v>47</v>
      </c>
      <c r="DXJ56" s="383" t="s">
        <v>47</v>
      </c>
      <c r="DXK56" s="383" t="s">
        <v>47</v>
      </c>
      <c r="DXL56" s="383" t="s">
        <v>47</v>
      </c>
      <c r="DXM56" s="383" t="s">
        <v>47</v>
      </c>
      <c r="DXN56" s="383" t="s">
        <v>47</v>
      </c>
      <c r="DXO56" s="383" t="s">
        <v>47</v>
      </c>
      <c r="DXP56" s="383" t="s">
        <v>47</v>
      </c>
      <c r="DXQ56" s="383" t="s">
        <v>47</v>
      </c>
      <c r="DXR56" s="383" t="s">
        <v>47</v>
      </c>
      <c r="DXS56" s="383" t="s">
        <v>47</v>
      </c>
      <c r="DXT56" s="383" t="s">
        <v>47</v>
      </c>
      <c r="DXU56" s="383" t="s">
        <v>47</v>
      </c>
      <c r="DXV56" s="383" t="s">
        <v>47</v>
      </c>
      <c r="DXW56" s="383" t="s">
        <v>47</v>
      </c>
      <c r="DXX56" s="383" t="s">
        <v>47</v>
      </c>
      <c r="DXY56" s="383" t="s">
        <v>47</v>
      </c>
      <c r="DXZ56" s="383" t="s">
        <v>47</v>
      </c>
      <c r="DYA56" s="383" t="s">
        <v>47</v>
      </c>
      <c r="DYB56" s="383" t="s">
        <v>47</v>
      </c>
      <c r="DYC56" s="383" t="s">
        <v>47</v>
      </c>
      <c r="DYD56" s="383" t="s">
        <v>47</v>
      </c>
      <c r="DYE56" s="383" t="s">
        <v>47</v>
      </c>
      <c r="DYF56" s="383" t="s">
        <v>47</v>
      </c>
      <c r="DYG56" s="383" t="s">
        <v>47</v>
      </c>
      <c r="DYH56" s="383" t="s">
        <v>47</v>
      </c>
      <c r="DYI56" s="383" t="s">
        <v>47</v>
      </c>
      <c r="DYJ56" s="383" t="s">
        <v>47</v>
      </c>
      <c r="DYK56" s="383" t="s">
        <v>47</v>
      </c>
      <c r="DYL56" s="383" t="s">
        <v>47</v>
      </c>
      <c r="DYM56" s="383" t="s">
        <v>47</v>
      </c>
      <c r="DYN56" s="383" t="s">
        <v>47</v>
      </c>
      <c r="DYO56" s="383" t="s">
        <v>47</v>
      </c>
      <c r="DYP56" s="383" t="s">
        <v>47</v>
      </c>
      <c r="DYQ56" s="383" t="s">
        <v>47</v>
      </c>
      <c r="DYR56" s="383" t="s">
        <v>47</v>
      </c>
      <c r="DYS56" s="383" t="s">
        <v>47</v>
      </c>
      <c r="DYT56" s="383" t="s">
        <v>47</v>
      </c>
      <c r="DYU56" s="383" t="s">
        <v>47</v>
      </c>
      <c r="DYV56" s="383" t="s">
        <v>47</v>
      </c>
      <c r="DYW56" s="383" t="s">
        <v>47</v>
      </c>
      <c r="DYX56" s="383" t="s">
        <v>47</v>
      </c>
      <c r="DYY56" s="383" t="s">
        <v>47</v>
      </c>
      <c r="DYZ56" s="383" t="s">
        <v>47</v>
      </c>
      <c r="DZA56" s="383" t="s">
        <v>47</v>
      </c>
      <c r="DZB56" s="383" t="s">
        <v>47</v>
      </c>
      <c r="DZC56" s="383" t="s">
        <v>47</v>
      </c>
      <c r="DZD56" s="383" t="s">
        <v>47</v>
      </c>
      <c r="DZE56" s="383" t="s">
        <v>47</v>
      </c>
      <c r="DZF56" s="383" t="s">
        <v>47</v>
      </c>
      <c r="DZG56" s="383" t="s">
        <v>47</v>
      </c>
      <c r="DZH56" s="383" t="s">
        <v>47</v>
      </c>
      <c r="DZI56" s="383" t="s">
        <v>47</v>
      </c>
      <c r="DZJ56" s="383" t="s">
        <v>47</v>
      </c>
      <c r="DZK56" s="383" t="s">
        <v>47</v>
      </c>
      <c r="DZL56" s="383" t="s">
        <v>47</v>
      </c>
      <c r="DZM56" s="383" t="s">
        <v>47</v>
      </c>
      <c r="DZN56" s="383" t="s">
        <v>47</v>
      </c>
      <c r="DZO56" s="383" t="s">
        <v>47</v>
      </c>
      <c r="DZP56" s="383" t="s">
        <v>47</v>
      </c>
      <c r="DZQ56" s="383" t="s">
        <v>47</v>
      </c>
      <c r="DZR56" s="383" t="s">
        <v>47</v>
      </c>
      <c r="DZS56" s="383" t="s">
        <v>47</v>
      </c>
      <c r="DZT56" s="383" t="s">
        <v>47</v>
      </c>
      <c r="DZU56" s="383" t="s">
        <v>47</v>
      </c>
      <c r="DZV56" s="383" t="s">
        <v>47</v>
      </c>
      <c r="DZW56" s="383" t="s">
        <v>47</v>
      </c>
      <c r="DZX56" s="383" t="s">
        <v>47</v>
      </c>
      <c r="DZY56" s="383" t="s">
        <v>47</v>
      </c>
      <c r="DZZ56" s="383" t="s">
        <v>47</v>
      </c>
      <c r="EAA56" s="383" t="s">
        <v>47</v>
      </c>
      <c r="EAB56" s="383" t="s">
        <v>47</v>
      </c>
      <c r="EAC56" s="383" t="s">
        <v>47</v>
      </c>
      <c r="EAD56" s="383" t="s">
        <v>47</v>
      </c>
      <c r="EAE56" s="383" t="s">
        <v>47</v>
      </c>
      <c r="EAF56" s="383" t="s">
        <v>47</v>
      </c>
      <c r="EAG56" s="383" t="s">
        <v>47</v>
      </c>
      <c r="EAH56" s="383" t="s">
        <v>47</v>
      </c>
      <c r="EAI56" s="383" t="s">
        <v>47</v>
      </c>
      <c r="EAJ56" s="383" t="s">
        <v>47</v>
      </c>
      <c r="EAK56" s="383" t="s">
        <v>47</v>
      </c>
      <c r="EAL56" s="383" t="s">
        <v>47</v>
      </c>
      <c r="EAM56" s="383" t="s">
        <v>47</v>
      </c>
      <c r="EAN56" s="383" t="s">
        <v>47</v>
      </c>
      <c r="EAO56" s="383" t="s">
        <v>47</v>
      </c>
      <c r="EAP56" s="383" t="s">
        <v>47</v>
      </c>
      <c r="EAQ56" s="383" t="s">
        <v>47</v>
      </c>
      <c r="EAR56" s="383" t="s">
        <v>47</v>
      </c>
      <c r="EAS56" s="383" t="s">
        <v>47</v>
      </c>
      <c r="EAT56" s="383" t="s">
        <v>47</v>
      </c>
      <c r="EAU56" s="383" t="s">
        <v>47</v>
      </c>
      <c r="EAV56" s="383" t="s">
        <v>47</v>
      </c>
      <c r="EAW56" s="383" t="s">
        <v>47</v>
      </c>
      <c r="EAX56" s="383" t="s">
        <v>47</v>
      </c>
      <c r="EAY56" s="383" t="s">
        <v>47</v>
      </c>
      <c r="EAZ56" s="383" t="s">
        <v>47</v>
      </c>
      <c r="EBA56" s="383" t="s">
        <v>47</v>
      </c>
      <c r="EBB56" s="383" t="s">
        <v>47</v>
      </c>
      <c r="EBC56" s="383" t="s">
        <v>47</v>
      </c>
      <c r="EBD56" s="383" t="s">
        <v>47</v>
      </c>
      <c r="EBE56" s="383" t="s">
        <v>47</v>
      </c>
      <c r="EBF56" s="383" t="s">
        <v>47</v>
      </c>
      <c r="EBG56" s="383" t="s">
        <v>47</v>
      </c>
      <c r="EBH56" s="383" t="s">
        <v>47</v>
      </c>
      <c r="EBI56" s="383" t="s">
        <v>47</v>
      </c>
      <c r="EBJ56" s="383" t="s">
        <v>47</v>
      </c>
      <c r="EBK56" s="383" t="s">
        <v>47</v>
      </c>
      <c r="EBL56" s="383" t="s">
        <v>47</v>
      </c>
      <c r="EBM56" s="383" t="s">
        <v>47</v>
      </c>
      <c r="EBN56" s="383" t="s">
        <v>47</v>
      </c>
      <c r="EBO56" s="383" t="s">
        <v>47</v>
      </c>
      <c r="EBP56" s="383" t="s">
        <v>47</v>
      </c>
      <c r="EBQ56" s="383" t="s">
        <v>47</v>
      </c>
      <c r="EBR56" s="383" t="s">
        <v>47</v>
      </c>
      <c r="EBS56" s="383" t="s">
        <v>47</v>
      </c>
      <c r="EBT56" s="383" t="s">
        <v>47</v>
      </c>
      <c r="EBU56" s="383" t="s">
        <v>47</v>
      </c>
      <c r="EBV56" s="383" t="s">
        <v>47</v>
      </c>
      <c r="EBW56" s="383" t="s">
        <v>47</v>
      </c>
      <c r="EBX56" s="383" t="s">
        <v>47</v>
      </c>
      <c r="EBY56" s="383" t="s">
        <v>47</v>
      </c>
      <c r="EBZ56" s="383" t="s">
        <v>47</v>
      </c>
      <c r="ECA56" s="383" t="s">
        <v>47</v>
      </c>
      <c r="ECB56" s="383" t="s">
        <v>47</v>
      </c>
      <c r="ECC56" s="383" t="s">
        <v>47</v>
      </c>
      <c r="ECD56" s="383" t="s">
        <v>47</v>
      </c>
      <c r="ECE56" s="383" t="s">
        <v>47</v>
      </c>
      <c r="ECF56" s="383" t="s">
        <v>47</v>
      </c>
      <c r="ECG56" s="383" t="s">
        <v>47</v>
      </c>
      <c r="ECH56" s="383" t="s">
        <v>47</v>
      </c>
      <c r="ECI56" s="383" t="s">
        <v>47</v>
      </c>
      <c r="ECJ56" s="383" t="s">
        <v>47</v>
      </c>
      <c r="ECK56" s="383" t="s">
        <v>47</v>
      </c>
      <c r="ECL56" s="383" t="s">
        <v>47</v>
      </c>
      <c r="ECM56" s="383" t="s">
        <v>47</v>
      </c>
      <c r="ECN56" s="383" t="s">
        <v>47</v>
      </c>
      <c r="ECO56" s="383" t="s">
        <v>47</v>
      </c>
      <c r="ECP56" s="383" t="s">
        <v>47</v>
      </c>
      <c r="ECQ56" s="383" t="s">
        <v>47</v>
      </c>
      <c r="ECR56" s="383" t="s">
        <v>47</v>
      </c>
      <c r="ECS56" s="383" t="s">
        <v>47</v>
      </c>
      <c r="ECT56" s="383" t="s">
        <v>47</v>
      </c>
      <c r="ECU56" s="383" t="s">
        <v>47</v>
      </c>
      <c r="ECV56" s="383" t="s">
        <v>47</v>
      </c>
      <c r="ECW56" s="383" t="s">
        <v>47</v>
      </c>
      <c r="ECX56" s="383" t="s">
        <v>47</v>
      </c>
      <c r="ECY56" s="383" t="s">
        <v>47</v>
      </c>
      <c r="ECZ56" s="383" t="s">
        <v>47</v>
      </c>
      <c r="EDA56" s="383" t="s">
        <v>47</v>
      </c>
      <c r="EDB56" s="383" t="s">
        <v>47</v>
      </c>
      <c r="EDC56" s="383" t="s">
        <v>47</v>
      </c>
      <c r="EDD56" s="383" t="s">
        <v>47</v>
      </c>
      <c r="EDE56" s="383" t="s">
        <v>47</v>
      </c>
      <c r="EDF56" s="383" t="s">
        <v>47</v>
      </c>
      <c r="EDG56" s="383" t="s">
        <v>47</v>
      </c>
      <c r="EDH56" s="383" t="s">
        <v>47</v>
      </c>
      <c r="EDI56" s="383" t="s">
        <v>47</v>
      </c>
      <c r="EDJ56" s="383" t="s">
        <v>47</v>
      </c>
      <c r="EDK56" s="383" t="s">
        <v>47</v>
      </c>
      <c r="EDL56" s="383" t="s">
        <v>47</v>
      </c>
      <c r="EDM56" s="383" t="s">
        <v>47</v>
      </c>
      <c r="EDN56" s="383" t="s">
        <v>47</v>
      </c>
      <c r="EDO56" s="383" t="s">
        <v>47</v>
      </c>
      <c r="EDP56" s="383" t="s">
        <v>47</v>
      </c>
      <c r="EDQ56" s="383" t="s">
        <v>47</v>
      </c>
      <c r="EDR56" s="383" t="s">
        <v>47</v>
      </c>
      <c r="EDS56" s="383" t="s">
        <v>47</v>
      </c>
      <c r="EDT56" s="383" t="s">
        <v>47</v>
      </c>
      <c r="EDU56" s="383" t="s">
        <v>47</v>
      </c>
      <c r="EDV56" s="383" t="s">
        <v>47</v>
      </c>
      <c r="EDW56" s="383" t="s">
        <v>47</v>
      </c>
      <c r="EDX56" s="383" t="s">
        <v>47</v>
      </c>
      <c r="EDY56" s="383" t="s">
        <v>47</v>
      </c>
      <c r="EDZ56" s="383" t="s">
        <v>47</v>
      </c>
      <c r="EEA56" s="383" t="s">
        <v>47</v>
      </c>
      <c r="EEB56" s="383" t="s">
        <v>47</v>
      </c>
      <c r="EEC56" s="383" t="s">
        <v>47</v>
      </c>
      <c r="EED56" s="383" t="s">
        <v>47</v>
      </c>
      <c r="EEE56" s="383" t="s">
        <v>47</v>
      </c>
      <c r="EEF56" s="383" t="s">
        <v>47</v>
      </c>
      <c r="EEG56" s="383" t="s">
        <v>47</v>
      </c>
      <c r="EEH56" s="383" t="s">
        <v>47</v>
      </c>
      <c r="EEI56" s="383" t="s">
        <v>47</v>
      </c>
      <c r="EEJ56" s="383" t="s">
        <v>47</v>
      </c>
      <c r="EEK56" s="383" t="s">
        <v>47</v>
      </c>
      <c r="EEL56" s="383" t="s">
        <v>47</v>
      </c>
      <c r="EEM56" s="383" t="s">
        <v>47</v>
      </c>
      <c r="EEN56" s="383" t="s">
        <v>47</v>
      </c>
      <c r="EEO56" s="383" t="s">
        <v>47</v>
      </c>
      <c r="EEP56" s="383" t="s">
        <v>47</v>
      </c>
      <c r="EEQ56" s="383" t="s">
        <v>47</v>
      </c>
      <c r="EER56" s="383" t="s">
        <v>47</v>
      </c>
      <c r="EES56" s="383" t="s">
        <v>47</v>
      </c>
      <c r="EET56" s="383" t="s">
        <v>47</v>
      </c>
      <c r="EEU56" s="383" t="s">
        <v>47</v>
      </c>
      <c r="EEV56" s="383" t="s">
        <v>47</v>
      </c>
      <c r="EEW56" s="383" t="s">
        <v>47</v>
      </c>
      <c r="EEX56" s="383" t="s">
        <v>47</v>
      </c>
      <c r="EEY56" s="383" t="s">
        <v>47</v>
      </c>
      <c r="EEZ56" s="383" t="s">
        <v>47</v>
      </c>
      <c r="EFA56" s="383" t="s">
        <v>47</v>
      </c>
      <c r="EFB56" s="383" t="s">
        <v>47</v>
      </c>
      <c r="EFC56" s="383" t="s">
        <v>47</v>
      </c>
      <c r="EFD56" s="383" t="s">
        <v>47</v>
      </c>
      <c r="EFE56" s="383" t="s">
        <v>47</v>
      </c>
      <c r="EFF56" s="383" t="s">
        <v>47</v>
      </c>
      <c r="EFG56" s="383" t="s">
        <v>47</v>
      </c>
      <c r="EFH56" s="383" t="s">
        <v>47</v>
      </c>
      <c r="EFI56" s="383" t="s">
        <v>47</v>
      </c>
      <c r="EFJ56" s="383" t="s">
        <v>47</v>
      </c>
      <c r="EFK56" s="383" t="s">
        <v>47</v>
      </c>
      <c r="EFL56" s="383" t="s">
        <v>47</v>
      </c>
      <c r="EFM56" s="383" t="s">
        <v>47</v>
      </c>
      <c r="EFN56" s="383" t="s">
        <v>47</v>
      </c>
      <c r="EFO56" s="383" t="s">
        <v>47</v>
      </c>
      <c r="EFP56" s="383" t="s">
        <v>47</v>
      </c>
      <c r="EFQ56" s="383" t="s">
        <v>47</v>
      </c>
      <c r="EFR56" s="383" t="s">
        <v>47</v>
      </c>
      <c r="EFS56" s="383" t="s">
        <v>47</v>
      </c>
      <c r="EFT56" s="383" t="s">
        <v>47</v>
      </c>
      <c r="EFU56" s="383" t="s">
        <v>47</v>
      </c>
      <c r="EFV56" s="383" t="s">
        <v>47</v>
      </c>
      <c r="EFW56" s="383" t="s">
        <v>47</v>
      </c>
      <c r="EFX56" s="383" t="s">
        <v>47</v>
      </c>
      <c r="EFY56" s="383" t="s">
        <v>47</v>
      </c>
      <c r="EFZ56" s="383" t="s">
        <v>47</v>
      </c>
      <c r="EGA56" s="383" t="s">
        <v>47</v>
      </c>
      <c r="EGB56" s="383" t="s">
        <v>47</v>
      </c>
      <c r="EGC56" s="383" t="s">
        <v>47</v>
      </c>
      <c r="EGD56" s="383" t="s">
        <v>47</v>
      </c>
      <c r="EGE56" s="383" t="s">
        <v>47</v>
      </c>
      <c r="EGF56" s="383" t="s">
        <v>47</v>
      </c>
      <c r="EGG56" s="383" t="s">
        <v>47</v>
      </c>
      <c r="EGH56" s="383" t="s">
        <v>47</v>
      </c>
      <c r="EGI56" s="383" t="s">
        <v>47</v>
      </c>
      <c r="EGJ56" s="383" t="s">
        <v>47</v>
      </c>
      <c r="EGK56" s="383" t="s">
        <v>47</v>
      </c>
      <c r="EGL56" s="383" t="s">
        <v>47</v>
      </c>
      <c r="EGM56" s="383" t="s">
        <v>47</v>
      </c>
      <c r="EGN56" s="383" t="s">
        <v>47</v>
      </c>
      <c r="EGO56" s="383" t="s">
        <v>47</v>
      </c>
      <c r="EGP56" s="383" t="s">
        <v>47</v>
      </c>
      <c r="EGQ56" s="383" t="s">
        <v>47</v>
      </c>
      <c r="EGR56" s="383" t="s">
        <v>47</v>
      </c>
      <c r="EGS56" s="383" t="s">
        <v>47</v>
      </c>
      <c r="EGT56" s="383" t="s">
        <v>47</v>
      </c>
      <c r="EGU56" s="383" t="s">
        <v>47</v>
      </c>
      <c r="EGV56" s="383" t="s">
        <v>47</v>
      </c>
      <c r="EGW56" s="383" t="s">
        <v>47</v>
      </c>
      <c r="EGX56" s="383" t="s">
        <v>47</v>
      </c>
      <c r="EGY56" s="383" t="s">
        <v>47</v>
      </c>
      <c r="EGZ56" s="383" t="s">
        <v>47</v>
      </c>
      <c r="EHA56" s="383" t="s">
        <v>47</v>
      </c>
      <c r="EHB56" s="383" t="s">
        <v>47</v>
      </c>
      <c r="EHC56" s="383" t="s">
        <v>47</v>
      </c>
      <c r="EHD56" s="383" t="s">
        <v>47</v>
      </c>
      <c r="EHE56" s="383" t="s">
        <v>47</v>
      </c>
      <c r="EHF56" s="383" t="s">
        <v>47</v>
      </c>
      <c r="EHG56" s="383" t="s">
        <v>47</v>
      </c>
      <c r="EHH56" s="383" t="s">
        <v>47</v>
      </c>
      <c r="EHI56" s="383" t="s">
        <v>47</v>
      </c>
      <c r="EHJ56" s="383" t="s">
        <v>47</v>
      </c>
      <c r="EHK56" s="383" t="s">
        <v>47</v>
      </c>
      <c r="EHL56" s="383" t="s">
        <v>47</v>
      </c>
      <c r="EHM56" s="383" t="s">
        <v>47</v>
      </c>
      <c r="EHN56" s="383" t="s">
        <v>47</v>
      </c>
      <c r="EHO56" s="383" t="s">
        <v>47</v>
      </c>
      <c r="EHP56" s="383" t="s">
        <v>47</v>
      </c>
      <c r="EHQ56" s="383" t="s">
        <v>47</v>
      </c>
      <c r="EHR56" s="383" t="s">
        <v>47</v>
      </c>
      <c r="EHS56" s="383" t="s">
        <v>47</v>
      </c>
      <c r="EHT56" s="383" t="s">
        <v>47</v>
      </c>
      <c r="EHU56" s="383" t="s">
        <v>47</v>
      </c>
      <c r="EHV56" s="383" t="s">
        <v>47</v>
      </c>
      <c r="EHW56" s="383" t="s">
        <v>47</v>
      </c>
      <c r="EHX56" s="383" t="s">
        <v>47</v>
      </c>
      <c r="EHY56" s="383" t="s">
        <v>47</v>
      </c>
      <c r="EHZ56" s="383" t="s">
        <v>47</v>
      </c>
      <c r="EIA56" s="383" t="s">
        <v>47</v>
      </c>
      <c r="EIB56" s="383" t="s">
        <v>47</v>
      </c>
      <c r="EIC56" s="383" t="s">
        <v>47</v>
      </c>
      <c r="EID56" s="383" t="s">
        <v>47</v>
      </c>
      <c r="EIE56" s="383" t="s">
        <v>47</v>
      </c>
      <c r="EIF56" s="383" t="s">
        <v>47</v>
      </c>
      <c r="EIG56" s="383" t="s">
        <v>47</v>
      </c>
      <c r="EIH56" s="383" t="s">
        <v>47</v>
      </c>
      <c r="EII56" s="383" t="s">
        <v>47</v>
      </c>
      <c r="EIJ56" s="383" t="s">
        <v>47</v>
      </c>
      <c r="EIK56" s="383" t="s">
        <v>47</v>
      </c>
      <c r="EIL56" s="383" t="s">
        <v>47</v>
      </c>
      <c r="EIM56" s="383" t="s">
        <v>47</v>
      </c>
      <c r="EIN56" s="383" t="s">
        <v>47</v>
      </c>
      <c r="EIO56" s="383" t="s">
        <v>47</v>
      </c>
      <c r="EIP56" s="383" t="s">
        <v>47</v>
      </c>
      <c r="EIQ56" s="383" t="s">
        <v>47</v>
      </c>
      <c r="EIR56" s="383" t="s">
        <v>47</v>
      </c>
      <c r="EIS56" s="383" t="s">
        <v>47</v>
      </c>
      <c r="EIT56" s="383" t="s">
        <v>47</v>
      </c>
      <c r="EIU56" s="383" t="s">
        <v>47</v>
      </c>
      <c r="EIV56" s="383" t="s">
        <v>47</v>
      </c>
      <c r="EIW56" s="383" t="s">
        <v>47</v>
      </c>
      <c r="EIX56" s="383" t="s">
        <v>47</v>
      </c>
      <c r="EIY56" s="383" t="s">
        <v>47</v>
      </c>
      <c r="EIZ56" s="383" t="s">
        <v>47</v>
      </c>
      <c r="EJA56" s="383" t="s">
        <v>47</v>
      </c>
      <c r="EJB56" s="383" t="s">
        <v>47</v>
      </c>
      <c r="EJC56" s="383" t="s">
        <v>47</v>
      </c>
      <c r="EJD56" s="383" t="s">
        <v>47</v>
      </c>
      <c r="EJE56" s="383" t="s">
        <v>47</v>
      </c>
      <c r="EJF56" s="383" t="s">
        <v>47</v>
      </c>
      <c r="EJG56" s="383" t="s">
        <v>47</v>
      </c>
      <c r="EJH56" s="383" t="s">
        <v>47</v>
      </c>
      <c r="EJI56" s="383" t="s">
        <v>47</v>
      </c>
      <c r="EJJ56" s="383" t="s">
        <v>47</v>
      </c>
      <c r="EJK56" s="383" t="s">
        <v>47</v>
      </c>
      <c r="EJL56" s="383" t="s">
        <v>47</v>
      </c>
      <c r="EJM56" s="383" t="s">
        <v>47</v>
      </c>
      <c r="EJN56" s="383" t="s">
        <v>47</v>
      </c>
      <c r="EJO56" s="383" t="s">
        <v>47</v>
      </c>
      <c r="EJP56" s="383" t="s">
        <v>47</v>
      </c>
      <c r="EJQ56" s="383" t="s">
        <v>47</v>
      </c>
      <c r="EJR56" s="383" t="s">
        <v>47</v>
      </c>
      <c r="EJS56" s="383" t="s">
        <v>47</v>
      </c>
      <c r="EJT56" s="383" t="s">
        <v>47</v>
      </c>
      <c r="EJU56" s="383" t="s">
        <v>47</v>
      </c>
      <c r="EJV56" s="383" t="s">
        <v>47</v>
      </c>
      <c r="EJW56" s="383" t="s">
        <v>47</v>
      </c>
      <c r="EJX56" s="383" t="s">
        <v>47</v>
      </c>
      <c r="EJY56" s="383" t="s">
        <v>47</v>
      </c>
      <c r="EJZ56" s="383" t="s">
        <v>47</v>
      </c>
      <c r="EKA56" s="383" t="s">
        <v>47</v>
      </c>
      <c r="EKB56" s="383" t="s">
        <v>47</v>
      </c>
      <c r="EKC56" s="383" t="s">
        <v>47</v>
      </c>
      <c r="EKD56" s="383" t="s">
        <v>47</v>
      </c>
      <c r="EKE56" s="383" t="s">
        <v>47</v>
      </c>
      <c r="EKF56" s="383" t="s">
        <v>47</v>
      </c>
      <c r="EKG56" s="383" t="s">
        <v>47</v>
      </c>
      <c r="EKH56" s="383" t="s">
        <v>47</v>
      </c>
      <c r="EKI56" s="383" t="s">
        <v>47</v>
      </c>
      <c r="EKJ56" s="383" t="s">
        <v>47</v>
      </c>
      <c r="EKK56" s="383" t="s">
        <v>47</v>
      </c>
      <c r="EKL56" s="383" t="s">
        <v>47</v>
      </c>
      <c r="EKM56" s="383" t="s">
        <v>47</v>
      </c>
      <c r="EKN56" s="383" t="s">
        <v>47</v>
      </c>
      <c r="EKO56" s="383" t="s">
        <v>47</v>
      </c>
      <c r="EKP56" s="383" t="s">
        <v>47</v>
      </c>
      <c r="EKQ56" s="383" t="s">
        <v>47</v>
      </c>
      <c r="EKR56" s="383" t="s">
        <v>47</v>
      </c>
      <c r="EKS56" s="383" t="s">
        <v>47</v>
      </c>
      <c r="EKT56" s="383" t="s">
        <v>47</v>
      </c>
      <c r="EKU56" s="383" t="s">
        <v>47</v>
      </c>
      <c r="EKV56" s="383" t="s">
        <v>47</v>
      </c>
      <c r="EKW56" s="383" t="s">
        <v>47</v>
      </c>
      <c r="EKX56" s="383" t="s">
        <v>47</v>
      </c>
      <c r="EKY56" s="383" t="s">
        <v>47</v>
      </c>
      <c r="EKZ56" s="383" t="s">
        <v>47</v>
      </c>
      <c r="ELA56" s="383" t="s">
        <v>47</v>
      </c>
      <c r="ELB56" s="383" t="s">
        <v>47</v>
      </c>
      <c r="ELC56" s="383" t="s">
        <v>47</v>
      </c>
      <c r="ELD56" s="383" t="s">
        <v>47</v>
      </c>
      <c r="ELE56" s="383" t="s">
        <v>47</v>
      </c>
      <c r="ELF56" s="383" t="s">
        <v>47</v>
      </c>
      <c r="ELG56" s="383" t="s">
        <v>47</v>
      </c>
      <c r="ELH56" s="383" t="s">
        <v>47</v>
      </c>
      <c r="ELI56" s="383" t="s">
        <v>47</v>
      </c>
      <c r="ELJ56" s="383" t="s">
        <v>47</v>
      </c>
      <c r="ELK56" s="383" t="s">
        <v>47</v>
      </c>
      <c r="ELL56" s="383" t="s">
        <v>47</v>
      </c>
      <c r="ELM56" s="383" t="s">
        <v>47</v>
      </c>
      <c r="ELN56" s="383" t="s">
        <v>47</v>
      </c>
      <c r="ELO56" s="383" t="s">
        <v>47</v>
      </c>
      <c r="ELP56" s="383" t="s">
        <v>47</v>
      </c>
      <c r="ELQ56" s="383" t="s">
        <v>47</v>
      </c>
      <c r="ELR56" s="383" t="s">
        <v>47</v>
      </c>
      <c r="ELS56" s="383" t="s">
        <v>47</v>
      </c>
      <c r="ELT56" s="383" t="s">
        <v>47</v>
      </c>
      <c r="ELU56" s="383" t="s">
        <v>47</v>
      </c>
      <c r="ELV56" s="383" t="s">
        <v>47</v>
      </c>
      <c r="ELW56" s="383" t="s">
        <v>47</v>
      </c>
      <c r="ELX56" s="383" t="s">
        <v>47</v>
      </c>
      <c r="ELY56" s="383" t="s">
        <v>47</v>
      </c>
      <c r="ELZ56" s="383" t="s">
        <v>47</v>
      </c>
      <c r="EMA56" s="383" t="s">
        <v>47</v>
      </c>
      <c r="EMB56" s="383" t="s">
        <v>47</v>
      </c>
      <c r="EMC56" s="383" t="s">
        <v>47</v>
      </c>
      <c r="EMD56" s="383" t="s">
        <v>47</v>
      </c>
      <c r="EME56" s="383" t="s">
        <v>47</v>
      </c>
      <c r="EMF56" s="383" t="s">
        <v>47</v>
      </c>
      <c r="EMG56" s="383" t="s">
        <v>47</v>
      </c>
      <c r="EMH56" s="383" t="s">
        <v>47</v>
      </c>
      <c r="EMI56" s="383" t="s">
        <v>47</v>
      </c>
      <c r="EMJ56" s="383" t="s">
        <v>47</v>
      </c>
      <c r="EMK56" s="383" t="s">
        <v>47</v>
      </c>
      <c r="EML56" s="383" t="s">
        <v>47</v>
      </c>
      <c r="EMM56" s="383" t="s">
        <v>47</v>
      </c>
      <c r="EMN56" s="383" t="s">
        <v>47</v>
      </c>
      <c r="EMO56" s="383" t="s">
        <v>47</v>
      </c>
      <c r="EMP56" s="383" t="s">
        <v>47</v>
      </c>
      <c r="EMQ56" s="383" t="s">
        <v>47</v>
      </c>
      <c r="EMR56" s="383" t="s">
        <v>47</v>
      </c>
      <c r="EMS56" s="383" t="s">
        <v>47</v>
      </c>
      <c r="EMT56" s="383" t="s">
        <v>47</v>
      </c>
      <c r="EMU56" s="383" t="s">
        <v>47</v>
      </c>
      <c r="EMV56" s="383" t="s">
        <v>47</v>
      </c>
      <c r="EMW56" s="383" t="s">
        <v>47</v>
      </c>
      <c r="EMX56" s="383" t="s">
        <v>47</v>
      </c>
      <c r="EMY56" s="383" t="s">
        <v>47</v>
      </c>
      <c r="EMZ56" s="383" t="s">
        <v>47</v>
      </c>
      <c r="ENA56" s="383" t="s">
        <v>47</v>
      </c>
      <c r="ENB56" s="383" t="s">
        <v>47</v>
      </c>
      <c r="ENC56" s="383" t="s">
        <v>47</v>
      </c>
      <c r="END56" s="383" t="s">
        <v>47</v>
      </c>
      <c r="ENE56" s="383" t="s">
        <v>47</v>
      </c>
      <c r="ENF56" s="383" t="s">
        <v>47</v>
      </c>
      <c r="ENG56" s="383" t="s">
        <v>47</v>
      </c>
      <c r="ENH56" s="383" t="s">
        <v>47</v>
      </c>
      <c r="ENI56" s="383" t="s">
        <v>47</v>
      </c>
      <c r="ENJ56" s="383" t="s">
        <v>47</v>
      </c>
      <c r="ENK56" s="383" t="s">
        <v>47</v>
      </c>
      <c r="ENL56" s="383" t="s">
        <v>47</v>
      </c>
      <c r="ENM56" s="383" t="s">
        <v>47</v>
      </c>
      <c r="ENN56" s="383" t="s">
        <v>47</v>
      </c>
      <c r="ENO56" s="383" t="s">
        <v>47</v>
      </c>
      <c r="ENP56" s="383" t="s">
        <v>47</v>
      </c>
      <c r="ENQ56" s="383" t="s">
        <v>47</v>
      </c>
      <c r="ENR56" s="383" t="s">
        <v>47</v>
      </c>
      <c r="ENS56" s="383" t="s">
        <v>47</v>
      </c>
      <c r="ENT56" s="383" t="s">
        <v>47</v>
      </c>
      <c r="ENU56" s="383" t="s">
        <v>47</v>
      </c>
      <c r="ENV56" s="383" t="s">
        <v>47</v>
      </c>
      <c r="ENW56" s="383" t="s">
        <v>47</v>
      </c>
      <c r="ENX56" s="383" t="s">
        <v>47</v>
      </c>
      <c r="ENY56" s="383" t="s">
        <v>47</v>
      </c>
      <c r="ENZ56" s="383" t="s">
        <v>47</v>
      </c>
      <c r="EOA56" s="383" t="s">
        <v>47</v>
      </c>
      <c r="EOB56" s="383" t="s">
        <v>47</v>
      </c>
      <c r="EOC56" s="383" t="s">
        <v>47</v>
      </c>
      <c r="EOD56" s="383" t="s">
        <v>47</v>
      </c>
      <c r="EOE56" s="383" t="s">
        <v>47</v>
      </c>
      <c r="EOF56" s="383" t="s">
        <v>47</v>
      </c>
      <c r="EOG56" s="383" t="s">
        <v>47</v>
      </c>
      <c r="EOH56" s="383" t="s">
        <v>47</v>
      </c>
      <c r="EOI56" s="383" t="s">
        <v>47</v>
      </c>
      <c r="EOJ56" s="383" t="s">
        <v>47</v>
      </c>
      <c r="EOK56" s="383" t="s">
        <v>47</v>
      </c>
      <c r="EOL56" s="383" t="s">
        <v>47</v>
      </c>
      <c r="EOM56" s="383" t="s">
        <v>47</v>
      </c>
      <c r="EON56" s="383" t="s">
        <v>47</v>
      </c>
      <c r="EOO56" s="383" t="s">
        <v>47</v>
      </c>
      <c r="EOP56" s="383" t="s">
        <v>47</v>
      </c>
      <c r="EOQ56" s="383" t="s">
        <v>47</v>
      </c>
      <c r="EOR56" s="383" t="s">
        <v>47</v>
      </c>
      <c r="EOS56" s="383" t="s">
        <v>47</v>
      </c>
      <c r="EOT56" s="383" t="s">
        <v>47</v>
      </c>
      <c r="EOU56" s="383" t="s">
        <v>47</v>
      </c>
      <c r="EOV56" s="383" t="s">
        <v>47</v>
      </c>
      <c r="EOW56" s="383" t="s">
        <v>47</v>
      </c>
      <c r="EOX56" s="383" t="s">
        <v>47</v>
      </c>
      <c r="EOY56" s="383" t="s">
        <v>47</v>
      </c>
      <c r="EOZ56" s="383" t="s">
        <v>47</v>
      </c>
      <c r="EPA56" s="383" t="s">
        <v>47</v>
      </c>
      <c r="EPB56" s="383" t="s">
        <v>47</v>
      </c>
      <c r="EPC56" s="383" t="s">
        <v>47</v>
      </c>
      <c r="EPD56" s="383" t="s">
        <v>47</v>
      </c>
      <c r="EPE56" s="383" t="s">
        <v>47</v>
      </c>
      <c r="EPF56" s="383" t="s">
        <v>47</v>
      </c>
      <c r="EPG56" s="383" t="s">
        <v>47</v>
      </c>
      <c r="EPH56" s="383" t="s">
        <v>47</v>
      </c>
      <c r="EPI56" s="383" t="s">
        <v>47</v>
      </c>
      <c r="EPJ56" s="383" t="s">
        <v>47</v>
      </c>
      <c r="EPK56" s="383" t="s">
        <v>47</v>
      </c>
      <c r="EPL56" s="383" t="s">
        <v>47</v>
      </c>
      <c r="EPM56" s="383" t="s">
        <v>47</v>
      </c>
      <c r="EPN56" s="383" t="s">
        <v>47</v>
      </c>
      <c r="EPO56" s="383" t="s">
        <v>47</v>
      </c>
      <c r="EPP56" s="383" t="s">
        <v>47</v>
      </c>
      <c r="EPQ56" s="383" t="s">
        <v>47</v>
      </c>
      <c r="EPR56" s="383" t="s">
        <v>47</v>
      </c>
      <c r="EPS56" s="383" t="s">
        <v>47</v>
      </c>
      <c r="EPT56" s="383" t="s">
        <v>47</v>
      </c>
      <c r="EPU56" s="383" t="s">
        <v>47</v>
      </c>
      <c r="EPV56" s="383" t="s">
        <v>47</v>
      </c>
      <c r="EPW56" s="383" t="s">
        <v>47</v>
      </c>
      <c r="EPX56" s="383" t="s">
        <v>47</v>
      </c>
      <c r="EPY56" s="383" t="s">
        <v>47</v>
      </c>
      <c r="EPZ56" s="383" t="s">
        <v>47</v>
      </c>
      <c r="EQA56" s="383" t="s">
        <v>47</v>
      </c>
      <c r="EQB56" s="383" t="s">
        <v>47</v>
      </c>
      <c r="EQC56" s="383" t="s">
        <v>47</v>
      </c>
      <c r="EQD56" s="383" t="s">
        <v>47</v>
      </c>
      <c r="EQE56" s="383" t="s">
        <v>47</v>
      </c>
      <c r="EQF56" s="383" t="s">
        <v>47</v>
      </c>
      <c r="EQG56" s="383" t="s">
        <v>47</v>
      </c>
      <c r="EQH56" s="383" t="s">
        <v>47</v>
      </c>
      <c r="EQI56" s="383" t="s">
        <v>47</v>
      </c>
      <c r="EQJ56" s="383" t="s">
        <v>47</v>
      </c>
      <c r="EQK56" s="383" t="s">
        <v>47</v>
      </c>
      <c r="EQL56" s="383" t="s">
        <v>47</v>
      </c>
      <c r="EQM56" s="383" t="s">
        <v>47</v>
      </c>
      <c r="EQN56" s="383" t="s">
        <v>47</v>
      </c>
      <c r="EQO56" s="383" t="s">
        <v>47</v>
      </c>
      <c r="EQP56" s="383" t="s">
        <v>47</v>
      </c>
      <c r="EQQ56" s="383" t="s">
        <v>47</v>
      </c>
      <c r="EQR56" s="383" t="s">
        <v>47</v>
      </c>
      <c r="EQS56" s="383" t="s">
        <v>47</v>
      </c>
      <c r="EQT56" s="383" t="s">
        <v>47</v>
      </c>
      <c r="EQU56" s="383" t="s">
        <v>47</v>
      </c>
      <c r="EQV56" s="383" t="s">
        <v>47</v>
      </c>
      <c r="EQW56" s="383" t="s">
        <v>47</v>
      </c>
      <c r="EQX56" s="383" t="s">
        <v>47</v>
      </c>
      <c r="EQY56" s="383" t="s">
        <v>47</v>
      </c>
      <c r="EQZ56" s="383" t="s">
        <v>47</v>
      </c>
      <c r="ERA56" s="383" t="s">
        <v>47</v>
      </c>
      <c r="ERB56" s="383" t="s">
        <v>47</v>
      </c>
      <c r="ERC56" s="383" t="s">
        <v>47</v>
      </c>
      <c r="ERD56" s="383" t="s">
        <v>47</v>
      </c>
      <c r="ERE56" s="383" t="s">
        <v>47</v>
      </c>
      <c r="ERF56" s="383" t="s">
        <v>47</v>
      </c>
      <c r="ERG56" s="383" t="s">
        <v>47</v>
      </c>
      <c r="ERH56" s="383" t="s">
        <v>47</v>
      </c>
      <c r="ERI56" s="383" t="s">
        <v>47</v>
      </c>
      <c r="ERJ56" s="383" t="s">
        <v>47</v>
      </c>
      <c r="ERK56" s="383" t="s">
        <v>47</v>
      </c>
      <c r="ERL56" s="383" t="s">
        <v>47</v>
      </c>
      <c r="ERM56" s="383" t="s">
        <v>47</v>
      </c>
      <c r="ERN56" s="383" t="s">
        <v>47</v>
      </c>
      <c r="ERO56" s="383" t="s">
        <v>47</v>
      </c>
      <c r="ERP56" s="383" t="s">
        <v>47</v>
      </c>
      <c r="ERQ56" s="383" t="s">
        <v>47</v>
      </c>
      <c r="ERR56" s="383" t="s">
        <v>47</v>
      </c>
      <c r="ERS56" s="383" t="s">
        <v>47</v>
      </c>
      <c r="ERT56" s="383" t="s">
        <v>47</v>
      </c>
      <c r="ERU56" s="383" t="s">
        <v>47</v>
      </c>
      <c r="ERV56" s="383" t="s">
        <v>47</v>
      </c>
      <c r="ERW56" s="383" t="s">
        <v>47</v>
      </c>
      <c r="ERX56" s="383" t="s">
        <v>47</v>
      </c>
      <c r="ERY56" s="383" t="s">
        <v>47</v>
      </c>
      <c r="ERZ56" s="383" t="s">
        <v>47</v>
      </c>
      <c r="ESA56" s="383" t="s">
        <v>47</v>
      </c>
      <c r="ESB56" s="383" t="s">
        <v>47</v>
      </c>
      <c r="ESC56" s="383" t="s">
        <v>47</v>
      </c>
      <c r="ESD56" s="383" t="s">
        <v>47</v>
      </c>
      <c r="ESE56" s="383" t="s">
        <v>47</v>
      </c>
      <c r="ESF56" s="383" t="s">
        <v>47</v>
      </c>
      <c r="ESG56" s="383" t="s">
        <v>47</v>
      </c>
      <c r="ESH56" s="383" t="s">
        <v>47</v>
      </c>
      <c r="ESI56" s="383" t="s">
        <v>47</v>
      </c>
      <c r="ESJ56" s="383" t="s">
        <v>47</v>
      </c>
      <c r="ESK56" s="383" t="s">
        <v>47</v>
      </c>
      <c r="ESL56" s="383" t="s">
        <v>47</v>
      </c>
      <c r="ESM56" s="383" t="s">
        <v>47</v>
      </c>
      <c r="ESN56" s="383" t="s">
        <v>47</v>
      </c>
      <c r="ESO56" s="383" t="s">
        <v>47</v>
      </c>
      <c r="ESP56" s="383" t="s">
        <v>47</v>
      </c>
      <c r="ESQ56" s="383" t="s">
        <v>47</v>
      </c>
      <c r="ESR56" s="383" t="s">
        <v>47</v>
      </c>
      <c r="ESS56" s="383" t="s">
        <v>47</v>
      </c>
      <c r="EST56" s="383" t="s">
        <v>47</v>
      </c>
      <c r="ESU56" s="383" t="s">
        <v>47</v>
      </c>
      <c r="ESV56" s="383" t="s">
        <v>47</v>
      </c>
      <c r="ESW56" s="383" t="s">
        <v>47</v>
      </c>
      <c r="ESX56" s="383" t="s">
        <v>47</v>
      </c>
      <c r="ESY56" s="383" t="s">
        <v>47</v>
      </c>
      <c r="ESZ56" s="383" t="s">
        <v>47</v>
      </c>
      <c r="ETA56" s="383" t="s">
        <v>47</v>
      </c>
      <c r="ETB56" s="383" t="s">
        <v>47</v>
      </c>
      <c r="ETC56" s="383" t="s">
        <v>47</v>
      </c>
      <c r="ETD56" s="383" t="s">
        <v>47</v>
      </c>
      <c r="ETE56" s="383" t="s">
        <v>47</v>
      </c>
      <c r="ETF56" s="383" t="s">
        <v>47</v>
      </c>
      <c r="ETG56" s="383" t="s">
        <v>47</v>
      </c>
      <c r="ETH56" s="383" t="s">
        <v>47</v>
      </c>
      <c r="ETI56" s="383" t="s">
        <v>47</v>
      </c>
      <c r="ETJ56" s="383" t="s">
        <v>47</v>
      </c>
      <c r="ETK56" s="383" t="s">
        <v>47</v>
      </c>
      <c r="ETL56" s="383" t="s">
        <v>47</v>
      </c>
      <c r="ETM56" s="383" t="s">
        <v>47</v>
      </c>
      <c r="ETN56" s="383" t="s">
        <v>47</v>
      </c>
      <c r="ETO56" s="383" t="s">
        <v>47</v>
      </c>
      <c r="ETP56" s="383" t="s">
        <v>47</v>
      </c>
      <c r="ETQ56" s="383" t="s">
        <v>47</v>
      </c>
      <c r="ETR56" s="383" t="s">
        <v>47</v>
      </c>
      <c r="ETS56" s="383" t="s">
        <v>47</v>
      </c>
      <c r="ETT56" s="383" t="s">
        <v>47</v>
      </c>
      <c r="ETU56" s="383" t="s">
        <v>47</v>
      </c>
      <c r="ETV56" s="383" t="s">
        <v>47</v>
      </c>
      <c r="ETW56" s="383" t="s">
        <v>47</v>
      </c>
      <c r="ETX56" s="383" t="s">
        <v>47</v>
      </c>
      <c r="ETY56" s="383" t="s">
        <v>47</v>
      </c>
      <c r="ETZ56" s="383" t="s">
        <v>47</v>
      </c>
      <c r="EUA56" s="383" t="s">
        <v>47</v>
      </c>
      <c r="EUB56" s="383" t="s">
        <v>47</v>
      </c>
      <c r="EUC56" s="383" t="s">
        <v>47</v>
      </c>
      <c r="EUD56" s="383" t="s">
        <v>47</v>
      </c>
      <c r="EUE56" s="383" t="s">
        <v>47</v>
      </c>
      <c r="EUF56" s="383" t="s">
        <v>47</v>
      </c>
      <c r="EUG56" s="383" t="s">
        <v>47</v>
      </c>
      <c r="EUH56" s="383" t="s">
        <v>47</v>
      </c>
      <c r="EUI56" s="383" t="s">
        <v>47</v>
      </c>
      <c r="EUJ56" s="383" t="s">
        <v>47</v>
      </c>
      <c r="EUK56" s="383" t="s">
        <v>47</v>
      </c>
      <c r="EUL56" s="383" t="s">
        <v>47</v>
      </c>
      <c r="EUM56" s="383" t="s">
        <v>47</v>
      </c>
      <c r="EUN56" s="383" t="s">
        <v>47</v>
      </c>
      <c r="EUO56" s="383" t="s">
        <v>47</v>
      </c>
      <c r="EUP56" s="383" t="s">
        <v>47</v>
      </c>
      <c r="EUQ56" s="383" t="s">
        <v>47</v>
      </c>
      <c r="EUR56" s="383" t="s">
        <v>47</v>
      </c>
      <c r="EUS56" s="383" t="s">
        <v>47</v>
      </c>
      <c r="EUT56" s="383" t="s">
        <v>47</v>
      </c>
      <c r="EUU56" s="383" t="s">
        <v>47</v>
      </c>
      <c r="EUV56" s="383" t="s">
        <v>47</v>
      </c>
      <c r="EUW56" s="383" t="s">
        <v>47</v>
      </c>
      <c r="EUX56" s="383" t="s">
        <v>47</v>
      </c>
      <c r="EUY56" s="383" t="s">
        <v>47</v>
      </c>
      <c r="EUZ56" s="383" t="s">
        <v>47</v>
      </c>
      <c r="EVA56" s="383" t="s">
        <v>47</v>
      </c>
      <c r="EVB56" s="383" t="s">
        <v>47</v>
      </c>
      <c r="EVC56" s="383" t="s">
        <v>47</v>
      </c>
      <c r="EVD56" s="383" t="s">
        <v>47</v>
      </c>
      <c r="EVE56" s="383" t="s">
        <v>47</v>
      </c>
      <c r="EVF56" s="383" t="s">
        <v>47</v>
      </c>
      <c r="EVG56" s="383" t="s">
        <v>47</v>
      </c>
      <c r="EVH56" s="383" t="s">
        <v>47</v>
      </c>
      <c r="EVI56" s="383" t="s">
        <v>47</v>
      </c>
      <c r="EVJ56" s="383" t="s">
        <v>47</v>
      </c>
      <c r="EVK56" s="383" t="s">
        <v>47</v>
      </c>
      <c r="EVL56" s="383" t="s">
        <v>47</v>
      </c>
      <c r="EVM56" s="383" t="s">
        <v>47</v>
      </c>
      <c r="EVN56" s="383" t="s">
        <v>47</v>
      </c>
      <c r="EVO56" s="383" t="s">
        <v>47</v>
      </c>
      <c r="EVP56" s="383" t="s">
        <v>47</v>
      </c>
      <c r="EVQ56" s="383" t="s">
        <v>47</v>
      </c>
      <c r="EVR56" s="383" t="s">
        <v>47</v>
      </c>
      <c r="EVS56" s="383" t="s">
        <v>47</v>
      </c>
      <c r="EVT56" s="383" t="s">
        <v>47</v>
      </c>
      <c r="EVU56" s="383" t="s">
        <v>47</v>
      </c>
      <c r="EVV56" s="383" t="s">
        <v>47</v>
      </c>
      <c r="EVW56" s="383" t="s">
        <v>47</v>
      </c>
      <c r="EVX56" s="383" t="s">
        <v>47</v>
      </c>
      <c r="EVY56" s="383" t="s">
        <v>47</v>
      </c>
      <c r="EVZ56" s="383" t="s">
        <v>47</v>
      </c>
      <c r="EWA56" s="383" t="s">
        <v>47</v>
      </c>
      <c r="EWB56" s="383" t="s">
        <v>47</v>
      </c>
      <c r="EWC56" s="383" t="s">
        <v>47</v>
      </c>
      <c r="EWD56" s="383" t="s">
        <v>47</v>
      </c>
      <c r="EWE56" s="383" t="s">
        <v>47</v>
      </c>
      <c r="EWF56" s="383" t="s">
        <v>47</v>
      </c>
      <c r="EWG56" s="383" t="s">
        <v>47</v>
      </c>
      <c r="EWH56" s="383" t="s">
        <v>47</v>
      </c>
      <c r="EWI56" s="383" t="s">
        <v>47</v>
      </c>
      <c r="EWJ56" s="383" t="s">
        <v>47</v>
      </c>
      <c r="EWK56" s="383" t="s">
        <v>47</v>
      </c>
      <c r="EWL56" s="383" t="s">
        <v>47</v>
      </c>
      <c r="EWM56" s="383" t="s">
        <v>47</v>
      </c>
      <c r="EWN56" s="383" t="s">
        <v>47</v>
      </c>
      <c r="EWO56" s="383" t="s">
        <v>47</v>
      </c>
      <c r="EWP56" s="383" t="s">
        <v>47</v>
      </c>
      <c r="EWQ56" s="383" t="s">
        <v>47</v>
      </c>
      <c r="EWR56" s="383" t="s">
        <v>47</v>
      </c>
      <c r="EWS56" s="383" t="s">
        <v>47</v>
      </c>
      <c r="EWT56" s="383" t="s">
        <v>47</v>
      </c>
      <c r="EWU56" s="383" t="s">
        <v>47</v>
      </c>
      <c r="EWV56" s="383" t="s">
        <v>47</v>
      </c>
      <c r="EWW56" s="383" t="s">
        <v>47</v>
      </c>
      <c r="EWX56" s="383" t="s">
        <v>47</v>
      </c>
      <c r="EWY56" s="383" t="s">
        <v>47</v>
      </c>
      <c r="EWZ56" s="383" t="s">
        <v>47</v>
      </c>
      <c r="EXA56" s="383" t="s">
        <v>47</v>
      </c>
      <c r="EXB56" s="383" t="s">
        <v>47</v>
      </c>
      <c r="EXC56" s="383" t="s">
        <v>47</v>
      </c>
      <c r="EXD56" s="383" t="s">
        <v>47</v>
      </c>
      <c r="EXE56" s="383" t="s">
        <v>47</v>
      </c>
      <c r="EXF56" s="383" t="s">
        <v>47</v>
      </c>
      <c r="EXG56" s="383" t="s">
        <v>47</v>
      </c>
      <c r="EXH56" s="383" t="s">
        <v>47</v>
      </c>
      <c r="EXI56" s="383" t="s">
        <v>47</v>
      </c>
      <c r="EXJ56" s="383" t="s">
        <v>47</v>
      </c>
      <c r="EXK56" s="383" t="s">
        <v>47</v>
      </c>
      <c r="EXL56" s="383" t="s">
        <v>47</v>
      </c>
      <c r="EXM56" s="383" t="s">
        <v>47</v>
      </c>
      <c r="EXN56" s="383" t="s">
        <v>47</v>
      </c>
      <c r="EXO56" s="383" t="s">
        <v>47</v>
      </c>
      <c r="EXP56" s="383" t="s">
        <v>47</v>
      </c>
      <c r="EXQ56" s="383" t="s">
        <v>47</v>
      </c>
      <c r="EXR56" s="383" t="s">
        <v>47</v>
      </c>
      <c r="EXS56" s="383" t="s">
        <v>47</v>
      </c>
      <c r="EXT56" s="383" t="s">
        <v>47</v>
      </c>
      <c r="EXU56" s="383" t="s">
        <v>47</v>
      </c>
      <c r="EXV56" s="383" t="s">
        <v>47</v>
      </c>
      <c r="EXW56" s="383" t="s">
        <v>47</v>
      </c>
      <c r="EXX56" s="383" t="s">
        <v>47</v>
      </c>
      <c r="EXY56" s="383" t="s">
        <v>47</v>
      </c>
      <c r="EXZ56" s="383" t="s">
        <v>47</v>
      </c>
      <c r="EYA56" s="383" t="s">
        <v>47</v>
      </c>
      <c r="EYB56" s="383" t="s">
        <v>47</v>
      </c>
      <c r="EYC56" s="383" t="s">
        <v>47</v>
      </c>
      <c r="EYD56" s="383" t="s">
        <v>47</v>
      </c>
      <c r="EYE56" s="383" t="s">
        <v>47</v>
      </c>
      <c r="EYF56" s="383" t="s">
        <v>47</v>
      </c>
      <c r="EYG56" s="383" t="s">
        <v>47</v>
      </c>
      <c r="EYH56" s="383" t="s">
        <v>47</v>
      </c>
      <c r="EYI56" s="383" t="s">
        <v>47</v>
      </c>
      <c r="EYJ56" s="383" t="s">
        <v>47</v>
      </c>
      <c r="EYK56" s="383" t="s">
        <v>47</v>
      </c>
      <c r="EYL56" s="383" t="s">
        <v>47</v>
      </c>
      <c r="EYM56" s="383" t="s">
        <v>47</v>
      </c>
      <c r="EYN56" s="383" t="s">
        <v>47</v>
      </c>
      <c r="EYO56" s="383" t="s">
        <v>47</v>
      </c>
      <c r="EYP56" s="383" t="s">
        <v>47</v>
      </c>
      <c r="EYQ56" s="383" t="s">
        <v>47</v>
      </c>
      <c r="EYR56" s="383" t="s">
        <v>47</v>
      </c>
      <c r="EYS56" s="383" t="s">
        <v>47</v>
      </c>
      <c r="EYT56" s="383" t="s">
        <v>47</v>
      </c>
      <c r="EYU56" s="383" t="s">
        <v>47</v>
      </c>
      <c r="EYV56" s="383" t="s">
        <v>47</v>
      </c>
      <c r="EYW56" s="383" t="s">
        <v>47</v>
      </c>
      <c r="EYX56" s="383" t="s">
        <v>47</v>
      </c>
      <c r="EYY56" s="383" t="s">
        <v>47</v>
      </c>
      <c r="EYZ56" s="383" t="s">
        <v>47</v>
      </c>
      <c r="EZA56" s="383" t="s">
        <v>47</v>
      </c>
      <c r="EZB56" s="383" t="s">
        <v>47</v>
      </c>
      <c r="EZC56" s="383" t="s">
        <v>47</v>
      </c>
      <c r="EZD56" s="383" t="s">
        <v>47</v>
      </c>
      <c r="EZE56" s="383" t="s">
        <v>47</v>
      </c>
      <c r="EZF56" s="383" t="s">
        <v>47</v>
      </c>
      <c r="EZG56" s="383" t="s">
        <v>47</v>
      </c>
      <c r="EZH56" s="383" t="s">
        <v>47</v>
      </c>
      <c r="EZI56" s="383" t="s">
        <v>47</v>
      </c>
      <c r="EZJ56" s="383" t="s">
        <v>47</v>
      </c>
      <c r="EZK56" s="383" t="s">
        <v>47</v>
      </c>
      <c r="EZL56" s="383" t="s">
        <v>47</v>
      </c>
      <c r="EZM56" s="383" t="s">
        <v>47</v>
      </c>
      <c r="EZN56" s="383" t="s">
        <v>47</v>
      </c>
      <c r="EZO56" s="383" t="s">
        <v>47</v>
      </c>
      <c r="EZP56" s="383" t="s">
        <v>47</v>
      </c>
      <c r="EZQ56" s="383" t="s">
        <v>47</v>
      </c>
      <c r="EZR56" s="383" t="s">
        <v>47</v>
      </c>
      <c r="EZS56" s="383" t="s">
        <v>47</v>
      </c>
      <c r="EZT56" s="383" t="s">
        <v>47</v>
      </c>
      <c r="EZU56" s="383" t="s">
        <v>47</v>
      </c>
      <c r="EZV56" s="383" t="s">
        <v>47</v>
      </c>
      <c r="EZW56" s="383" t="s">
        <v>47</v>
      </c>
      <c r="EZX56" s="383" t="s">
        <v>47</v>
      </c>
      <c r="EZY56" s="383" t="s">
        <v>47</v>
      </c>
      <c r="EZZ56" s="383" t="s">
        <v>47</v>
      </c>
      <c r="FAA56" s="383" t="s">
        <v>47</v>
      </c>
      <c r="FAB56" s="383" t="s">
        <v>47</v>
      </c>
      <c r="FAC56" s="383" t="s">
        <v>47</v>
      </c>
      <c r="FAD56" s="383" t="s">
        <v>47</v>
      </c>
      <c r="FAE56" s="383" t="s">
        <v>47</v>
      </c>
      <c r="FAF56" s="383" t="s">
        <v>47</v>
      </c>
      <c r="FAG56" s="383" t="s">
        <v>47</v>
      </c>
      <c r="FAH56" s="383" t="s">
        <v>47</v>
      </c>
      <c r="FAI56" s="383" t="s">
        <v>47</v>
      </c>
      <c r="FAJ56" s="383" t="s">
        <v>47</v>
      </c>
      <c r="FAK56" s="383" t="s">
        <v>47</v>
      </c>
      <c r="FAL56" s="383" t="s">
        <v>47</v>
      </c>
      <c r="FAM56" s="383" t="s">
        <v>47</v>
      </c>
      <c r="FAN56" s="383" t="s">
        <v>47</v>
      </c>
      <c r="FAO56" s="383" t="s">
        <v>47</v>
      </c>
      <c r="FAP56" s="383" t="s">
        <v>47</v>
      </c>
      <c r="FAQ56" s="383" t="s">
        <v>47</v>
      </c>
      <c r="FAR56" s="383" t="s">
        <v>47</v>
      </c>
      <c r="FAS56" s="383" t="s">
        <v>47</v>
      </c>
      <c r="FAT56" s="383" t="s">
        <v>47</v>
      </c>
      <c r="FAU56" s="383" t="s">
        <v>47</v>
      </c>
      <c r="FAV56" s="383" t="s">
        <v>47</v>
      </c>
      <c r="FAW56" s="383" t="s">
        <v>47</v>
      </c>
      <c r="FAX56" s="383" t="s">
        <v>47</v>
      </c>
      <c r="FAY56" s="383" t="s">
        <v>47</v>
      </c>
      <c r="FAZ56" s="383" t="s">
        <v>47</v>
      </c>
      <c r="FBA56" s="383" t="s">
        <v>47</v>
      </c>
      <c r="FBB56" s="383" t="s">
        <v>47</v>
      </c>
      <c r="FBC56" s="383" t="s">
        <v>47</v>
      </c>
      <c r="FBD56" s="383" t="s">
        <v>47</v>
      </c>
      <c r="FBE56" s="383" t="s">
        <v>47</v>
      </c>
      <c r="FBF56" s="383" t="s">
        <v>47</v>
      </c>
      <c r="FBG56" s="383" t="s">
        <v>47</v>
      </c>
      <c r="FBH56" s="383" t="s">
        <v>47</v>
      </c>
      <c r="FBI56" s="383" t="s">
        <v>47</v>
      </c>
      <c r="FBJ56" s="383" t="s">
        <v>47</v>
      </c>
      <c r="FBK56" s="383" t="s">
        <v>47</v>
      </c>
      <c r="FBL56" s="383" t="s">
        <v>47</v>
      </c>
      <c r="FBM56" s="383" t="s">
        <v>47</v>
      </c>
      <c r="FBN56" s="383" t="s">
        <v>47</v>
      </c>
      <c r="FBO56" s="383" t="s">
        <v>47</v>
      </c>
      <c r="FBP56" s="383" t="s">
        <v>47</v>
      </c>
      <c r="FBQ56" s="383" t="s">
        <v>47</v>
      </c>
      <c r="FBR56" s="383" t="s">
        <v>47</v>
      </c>
      <c r="FBS56" s="383" t="s">
        <v>47</v>
      </c>
      <c r="FBT56" s="383" t="s">
        <v>47</v>
      </c>
      <c r="FBU56" s="383" t="s">
        <v>47</v>
      </c>
      <c r="FBV56" s="383" t="s">
        <v>47</v>
      </c>
      <c r="FBW56" s="383" t="s">
        <v>47</v>
      </c>
      <c r="FBX56" s="383" t="s">
        <v>47</v>
      </c>
      <c r="FBY56" s="383" t="s">
        <v>47</v>
      </c>
      <c r="FBZ56" s="383" t="s">
        <v>47</v>
      </c>
      <c r="FCA56" s="383" t="s">
        <v>47</v>
      </c>
      <c r="FCB56" s="383" t="s">
        <v>47</v>
      </c>
      <c r="FCC56" s="383" t="s">
        <v>47</v>
      </c>
      <c r="FCD56" s="383" t="s">
        <v>47</v>
      </c>
      <c r="FCE56" s="383" t="s">
        <v>47</v>
      </c>
      <c r="FCF56" s="383" t="s">
        <v>47</v>
      </c>
      <c r="FCG56" s="383" t="s">
        <v>47</v>
      </c>
      <c r="FCH56" s="383" t="s">
        <v>47</v>
      </c>
      <c r="FCI56" s="383" t="s">
        <v>47</v>
      </c>
      <c r="FCJ56" s="383" t="s">
        <v>47</v>
      </c>
      <c r="FCK56" s="383" t="s">
        <v>47</v>
      </c>
      <c r="FCL56" s="383" t="s">
        <v>47</v>
      </c>
      <c r="FCM56" s="383" t="s">
        <v>47</v>
      </c>
      <c r="FCN56" s="383" t="s">
        <v>47</v>
      </c>
      <c r="FCO56" s="383" t="s">
        <v>47</v>
      </c>
      <c r="FCP56" s="383" t="s">
        <v>47</v>
      </c>
      <c r="FCQ56" s="383" t="s">
        <v>47</v>
      </c>
      <c r="FCR56" s="383" t="s">
        <v>47</v>
      </c>
      <c r="FCS56" s="383" t="s">
        <v>47</v>
      </c>
      <c r="FCT56" s="383" t="s">
        <v>47</v>
      </c>
      <c r="FCU56" s="383" t="s">
        <v>47</v>
      </c>
      <c r="FCV56" s="383" t="s">
        <v>47</v>
      </c>
      <c r="FCW56" s="383" t="s">
        <v>47</v>
      </c>
      <c r="FCX56" s="383" t="s">
        <v>47</v>
      </c>
      <c r="FCY56" s="383" t="s">
        <v>47</v>
      </c>
      <c r="FCZ56" s="383" t="s">
        <v>47</v>
      </c>
      <c r="FDA56" s="383" t="s">
        <v>47</v>
      </c>
      <c r="FDB56" s="383" t="s">
        <v>47</v>
      </c>
      <c r="FDC56" s="383" t="s">
        <v>47</v>
      </c>
      <c r="FDD56" s="383" t="s">
        <v>47</v>
      </c>
      <c r="FDE56" s="383" t="s">
        <v>47</v>
      </c>
      <c r="FDF56" s="383" t="s">
        <v>47</v>
      </c>
      <c r="FDG56" s="383" t="s">
        <v>47</v>
      </c>
      <c r="FDH56" s="383" t="s">
        <v>47</v>
      </c>
      <c r="FDI56" s="383" t="s">
        <v>47</v>
      </c>
      <c r="FDJ56" s="383" t="s">
        <v>47</v>
      </c>
      <c r="FDK56" s="383" t="s">
        <v>47</v>
      </c>
      <c r="FDL56" s="383" t="s">
        <v>47</v>
      </c>
      <c r="FDM56" s="383" t="s">
        <v>47</v>
      </c>
      <c r="FDN56" s="383" t="s">
        <v>47</v>
      </c>
      <c r="FDO56" s="383" t="s">
        <v>47</v>
      </c>
      <c r="FDP56" s="383" t="s">
        <v>47</v>
      </c>
      <c r="FDQ56" s="383" t="s">
        <v>47</v>
      </c>
      <c r="FDR56" s="383" t="s">
        <v>47</v>
      </c>
      <c r="FDS56" s="383" t="s">
        <v>47</v>
      </c>
      <c r="FDT56" s="383" t="s">
        <v>47</v>
      </c>
      <c r="FDU56" s="383" t="s">
        <v>47</v>
      </c>
      <c r="FDV56" s="383" t="s">
        <v>47</v>
      </c>
      <c r="FDW56" s="383" t="s">
        <v>47</v>
      </c>
      <c r="FDX56" s="383" t="s">
        <v>47</v>
      </c>
      <c r="FDY56" s="383" t="s">
        <v>47</v>
      </c>
      <c r="FDZ56" s="383" t="s">
        <v>47</v>
      </c>
      <c r="FEA56" s="383" t="s">
        <v>47</v>
      </c>
      <c r="FEB56" s="383" t="s">
        <v>47</v>
      </c>
      <c r="FEC56" s="383" t="s">
        <v>47</v>
      </c>
      <c r="FED56" s="383" t="s">
        <v>47</v>
      </c>
      <c r="FEE56" s="383" t="s">
        <v>47</v>
      </c>
      <c r="FEF56" s="383" t="s">
        <v>47</v>
      </c>
      <c r="FEG56" s="383" t="s">
        <v>47</v>
      </c>
      <c r="FEH56" s="383" t="s">
        <v>47</v>
      </c>
      <c r="FEI56" s="383" t="s">
        <v>47</v>
      </c>
      <c r="FEJ56" s="383" t="s">
        <v>47</v>
      </c>
      <c r="FEK56" s="383" t="s">
        <v>47</v>
      </c>
      <c r="FEL56" s="383" t="s">
        <v>47</v>
      </c>
      <c r="FEM56" s="383" t="s">
        <v>47</v>
      </c>
      <c r="FEN56" s="383" t="s">
        <v>47</v>
      </c>
      <c r="FEO56" s="383" t="s">
        <v>47</v>
      </c>
      <c r="FEP56" s="383" t="s">
        <v>47</v>
      </c>
      <c r="FEQ56" s="383" t="s">
        <v>47</v>
      </c>
      <c r="FER56" s="383" t="s">
        <v>47</v>
      </c>
      <c r="FES56" s="383" t="s">
        <v>47</v>
      </c>
      <c r="FET56" s="383" t="s">
        <v>47</v>
      </c>
      <c r="FEU56" s="383" t="s">
        <v>47</v>
      </c>
      <c r="FEV56" s="383" t="s">
        <v>47</v>
      </c>
      <c r="FEW56" s="383" t="s">
        <v>47</v>
      </c>
      <c r="FEX56" s="383" t="s">
        <v>47</v>
      </c>
      <c r="FEY56" s="383" t="s">
        <v>47</v>
      </c>
      <c r="FEZ56" s="383" t="s">
        <v>47</v>
      </c>
      <c r="FFA56" s="383" t="s">
        <v>47</v>
      </c>
      <c r="FFB56" s="383" t="s">
        <v>47</v>
      </c>
      <c r="FFC56" s="383" t="s">
        <v>47</v>
      </c>
      <c r="FFD56" s="383" t="s">
        <v>47</v>
      </c>
      <c r="FFE56" s="383" t="s">
        <v>47</v>
      </c>
      <c r="FFF56" s="383" t="s">
        <v>47</v>
      </c>
      <c r="FFG56" s="383" t="s">
        <v>47</v>
      </c>
      <c r="FFH56" s="383" t="s">
        <v>47</v>
      </c>
      <c r="FFI56" s="383" t="s">
        <v>47</v>
      </c>
      <c r="FFJ56" s="383" t="s">
        <v>47</v>
      </c>
      <c r="FFK56" s="383" t="s">
        <v>47</v>
      </c>
      <c r="FFL56" s="383" t="s">
        <v>47</v>
      </c>
      <c r="FFM56" s="383" t="s">
        <v>47</v>
      </c>
      <c r="FFN56" s="383" t="s">
        <v>47</v>
      </c>
      <c r="FFO56" s="383" t="s">
        <v>47</v>
      </c>
      <c r="FFP56" s="383" t="s">
        <v>47</v>
      </c>
      <c r="FFQ56" s="383" t="s">
        <v>47</v>
      </c>
      <c r="FFR56" s="383" t="s">
        <v>47</v>
      </c>
      <c r="FFS56" s="383" t="s">
        <v>47</v>
      </c>
      <c r="FFT56" s="383" t="s">
        <v>47</v>
      </c>
      <c r="FFU56" s="383" t="s">
        <v>47</v>
      </c>
      <c r="FFV56" s="383" t="s">
        <v>47</v>
      </c>
      <c r="FFW56" s="383" t="s">
        <v>47</v>
      </c>
      <c r="FFX56" s="383" t="s">
        <v>47</v>
      </c>
      <c r="FFY56" s="383" t="s">
        <v>47</v>
      </c>
      <c r="FFZ56" s="383" t="s">
        <v>47</v>
      </c>
      <c r="FGA56" s="383" t="s">
        <v>47</v>
      </c>
      <c r="FGB56" s="383" t="s">
        <v>47</v>
      </c>
      <c r="FGC56" s="383" t="s">
        <v>47</v>
      </c>
      <c r="FGD56" s="383" t="s">
        <v>47</v>
      </c>
      <c r="FGE56" s="383" t="s">
        <v>47</v>
      </c>
      <c r="FGF56" s="383" t="s">
        <v>47</v>
      </c>
      <c r="FGG56" s="383" t="s">
        <v>47</v>
      </c>
      <c r="FGH56" s="383" t="s">
        <v>47</v>
      </c>
      <c r="FGI56" s="383" t="s">
        <v>47</v>
      </c>
      <c r="FGJ56" s="383" t="s">
        <v>47</v>
      </c>
      <c r="FGK56" s="383" t="s">
        <v>47</v>
      </c>
      <c r="FGL56" s="383" t="s">
        <v>47</v>
      </c>
      <c r="FGM56" s="383" t="s">
        <v>47</v>
      </c>
      <c r="FGN56" s="383" t="s">
        <v>47</v>
      </c>
      <c r="FGO56" s="383" t="s">
        <v>47</v>
      </c>
      <c r="FGP56" s="383" t="s">
        <v>47</v>
      </c>
      <c r="FGQ56" s="383" t="s">
        <v>47</v>
      </c>
      <c r="FGR56" s="383" t="s">
        <v>47</v>
      </c>
      <c r="FGS56" s="383" t="s">
        <v>47</v>
      </c>
      <c r="FGT56" s="383" t="s">
        <v>47</v>
      </c>
      <c r="FGU56" s="383" t="s">
        <v>47</v>
      </c>
      <c r="FGV56" s="383" t="s">
        <v>47</v>
      </c>
      <c r="FGW56" s="383" t="s">
        <v>47</v>
      </c>
      <c r="FGX56" s="383" t="s">
        <v>47</v>
      </c>
      <c r="FGY56" s="383" t="s">
        <v>47</v>
      </c>
      <c r="FGZ56" s="383" t="s">
        <v>47</v>
      </c>
      <c r="FHA56" s="383" t="s">
        <v>47</v>
      </c>
      <c r="FHB56" s="383" t="s">
        <v>47</v>
      </c>
      <c r="FHC56" s="383" t="s">
        <v>47</v>
      </c>
      <c r="FHD56" s="383" t="s">
        <v>47</v>
      </c>
      <c r="FHE56" s="383" t="s">
        <v>47</v>
      </c>
      <c r="FHF56" s="383" t="s">
        <v>47</v>
      </c>
      <c r="FHG56" s="383" t="s">
        <v>47</v>
      </c>
      <c r="FHH56" s="383" t="s">
        <v>47</v>
      </c>
      <c r="FHI56" s="383" t="s">
        <v>47</v>
      </c>
      <c r="FHJ56" s="383" t="s">
        <v>47</v>
      </c>
      <c r="FHK56" s="383" t="s">
        <v>47</v>
      </c>
      <c r="FHL56" s="383" t="s">
        <v>47</v>
      </c>
      <c r="FHM56" s="383" t="s">
        <v>47</v>
      </c>
      <c r="FHN56" s="383" t="s">
        <v>47</v>
      </c>
      <c r="FHO56" s="383" t="s">
        <v>47</v>
      </c>
      <c r="FHP56" s="383" t="s">
        <v>47</v>
      </c>
      <c r="FHQ56" s="383" t="s">
        <v>47</v>
      </c>
      <c r="FHR56" s="383" t="s">
        <v>47</v>
      </c>
      <c r="FHS56" s="383" t="s">
        <v>47</v>
      </c>
      <c r="FHT56" s="383" t="s">
        <v>47</v>
      </c>
      <c r="FHU56" s="383" t="s">
        <v>47</v>
      </c>
      <c r="FHV56" s="383" t="s">
        <v>47</v>
      </c>
      <c r="FHW56" s="383" t="s">
        <v>47</v>
      </c>
      <c r="FHX56" s="383" t="s">
        <v>47</v>
      </c>
      <c r="FHY56" s="383" t="s">
        <v>47</v>
      </c>
      <c r="FHZ56" s="383" t="s">
        <v>47</v>
      </c>
      <c r="FIA56" s="383" t="s">
        <v>47</v>
      </c>
      <c r="FIB56" s="383" t="s">
        <v>47</v>
      </c>
      <c r="FIC56" s="383" t="s">
        <v>47</v>
      </c>
      <c r="FID56" s="383" t="s">
        <v>47</v>
      </c>
      <c r="FIE56" s="383" t="s">
        <v>47</v>
      </c>
      <c r="FIF56" s="383" t="s">
        <v>47</v>
      </c>
      <c r="FIG56" s="383" t="s">
        <v>47</v>
      </c>
      <c r="FIH56" s="383" t="s">
        <v>47</v>
      </c>
      <c r="FII56" s="383" t="s">
        <v>47</v>
      </c>
      <c r="FIJ56" s="383" t="s">
        <v>47</v>
      </c>
      <c r="FIK56" s="383" t="s">
        <v>47</v>
      </c>
      <c r="FIL56" s="383" t="s">
        <v>47</v>
      </c>
      <c r="FIM56" s="383" t="s">
        <v>47</v>
      </c>
      <c r="FIN56" s="383" t="s">
        <v>47</v>
      </c>
      <c r="FIO56" s="383" t="s">
        <v>47</v>
      </c>
      <c r="FIP56" s="383" t="s">
        <v>47</v>
      </c>
      <c r="FIQ56" s="383" t="s">
        <v>47</v>
      </c>
      <c r="FIR56" s="383" t="s">
        <v>47</v>
      </c>
      <c r="FIS56" s="383" t="s">
        <v>47</v>
      </c>
      <c r="FIT56" s="383" t="s">
        <v>47</v>
      </c>
      <c r="FIU56" s="383" t="s">
        <v>47</v>
      </c>
      <c r="FIV56" s="383" t="s">
        <v>47</v>
      </c>
      <c r="FIW56" s="383" t="s">
        <v>47</v>
      </c>
      <c r="FIX56" s="383" t="s">
        <v>47</v>
      </c>
      <c r="FIY56" s="383" t="s">
        <v>47</v>
      </c>
      <c r="FIZ56" s="383" t="s">
        <v>47</v>
      </c>
      <c r="FJA56" s="383" t="s">
        <v>47</v>
      </c>
      <c r="FJB56" s="383" t="s">
        <v>47</v>
      </c>
      <c r="FJC56" s="383" t="s">
        <v>47</v>
      </c>
      <c r="FJD56" s="383" t="s">
        <v>47</v>
      </c>
      <c r="FJE56" s="383" t="s">
        <v>47</v>
      </c>
      <c r="FJF56" s="383" t="s">
        <v>47</v>
      </c>
      <c r="FJG56" s="383" t="s">
        <v>47</v>
      </c>
      <c r="FJH56" s="383" t="s">
        <v>47</v>
      </c>
      <c r="FJI56" s="383" t="s">
        <v>47</v>
      </c>
      <c r="FJJ56" s="383" t="s">
        <v>47</v>
      </c>
      <c r="FJK56" s="383" t="s">
        <v>47</v>
      </c>
      <c r="FJL56" s="383" t="s">
        <v>47</v>
      </c>
      <c r="FJM56" s="383" t="s">
        <v>47</v>
      </c>
      <c r="FJN56" s="383" t="s">
        <v>47</v>
      </c>
      <c r="FJO56" s="383" t="s">
        <v>47</v>
      </c>
      <c r="FJP56" s="383" t="s">
        <v>47</v>
      </c>
      <c r="FJQ56" s="383" t="s">
        <v>47</v>
      </c>
      <c r="FJR56" s="383" t="s">
        <v>47</v>
      </c>
      <c r="FJS56" s="383" t="s">
        <v>47</v>
      </c>
      <c r="FJT56" s="383" t="s">
        <v>47</v>
      </c>
      <c r="FJU56" s="383" t="s">
        <v>47</v>
      </c>
      <c r="FJV56" s="383" t="s">
        <v>47</v>
      </c>
      <c r="FJW56" s="383" t="s">
        <v>47</v>
      </c>
      <c r="FJX56" s="383" t="s">
        <v>47</v>
      </c>
      <c r="FJY56" s="383" t="s">
        <v>47</v>
      </c>
      <c r="FJZ56" s="383" t="s">
        <v>47</v>
      </c>
      <c r="FKA56" s="383" t="s">
        <v>47</v>
      </c>
      <c r="FKB56" s="383" t="s">
        <v>47</v>
      </c>
      <c r="FKC56" s="383" t="s">
        <v>47</v>
      </c>
      <c r="FKD56" s="383" t="s">
        <v>47</v>
      </c>
      <c r="FKE56" s="383" t="s">
        <v>47</v>
      </c>
      <c r="FKF56" s="383" t="s">
        <v>47</v>
      </c>
      <c r="FKG56" s="383" t="s">
        <v>47</v>
      </c>
      <c r="FKH56" s="383" t="s">
        <v>47</v>
      </c>
      <c r="FKI56" s="383" t="s">
        <v>47</v>
      </c>
      <c r="FKJ56" s="383" t="s">
        <v>47</v>
      </c>
      <c r="FKK56" s="383" t="s">
        <v>47</v>
      </c>
      <c r="FKL56" s="383" t="s">
        <v>47</v>
      </c>
      <c r="FKM56" s="383" t="s">
        <v>47</v>
      </c>
      <c r="FKN56" s="383" t="s">
        <v>47</v>
      </c>
      <c r="FKO56" s="383" t="s">
        <v>47</v>
      </c>
      <c r="FKP56" s="383" t="s">
        <v>47</v>
      </c>
      <c r="FKQ56" s="383" t="s">
        <v>47</v>
      </c>
      <c r="FKR56" s="383" t="s">
        <v>47</v>
      </c>
      <c r="FKS56" s="383" t="s">
        <v>47</v>
      </c>
      <c r="FKT56" s="383" t="s">
        <v>47</v>
      </c>
      <c r="FKU56" s="383" t="s">
        <v>47</v>
      </c>
      <c r="FKV56" s="383" t="s">
        <v>47</v>
      </c>
      <c r="FKW56" s="383" t="s">
        <v>47</v>
      </c>
      <c r="FKX56" s="383" t="s">
        <v>47</v>
      </c>
      <c r="FKY56" s="383" t="s">
        <v>47</v>
      </c>
      <c r="FKZ56" s="383" t="s">
        <v>47</v>
      </c>
      <c r="FLA56" s="383" t="s">
        <v>47</v>
      </c>
      <c r="FLB56" s="383" t="s">
        <v>47</v>
      </c>
      <c r="FLC56" s="383" t="s">
        <v>47</v>
      </c>
      <c r="FLD56" s="383" t="s">
        <v>47</v>
      </c>
      <c r="FLE56" s="383" t="s">
        <v>47</v>
      </c>
      <c r="FLF56" s="383" t="s">
        <v>47</v>
      </c>
      <c r="FLG56" s="383" t="s">
        <v>47</v>
      </c>
      <c r="FLH56" s="383" t="s">
        <v>47</v>
      </c>
      <c r="FLI56" s="383" t="s">
        <v>47</v>
      </c>
      <c r="FLJ56" s="383" t="s">
        <v>47</v>
      </c>
      <c r="FLK56" s="383" t="s">
        <v>47</v>
      </c>
      <c r="FLL56" s="383" t="s">
        <v>47</v>
      </c>
      <c r="FLM56" s="383" t="s">
        <v>47</v>
      </c>
      <c r="FLN56" s="383" t="s">
        <v>47</v>
      </c>
      <c r="FLO56" s="383" t="s">
        <v>47</v>
      </c>
      <c r="FLP56" s="383" t="s">
        <v>47</v>
      </c>
      <c r="FLQ56" s="383" t="s">
        <v>47</v>
      </c>
      <c r="FLR56" s="383" t="s">
        <v>47</v>
      </c>
      <c r="FLS56" s="383" t="s">
        <v>47</v>
      </c>
      <c r="FLT56" s="383" t="s">
        <v>47</v>
      </c>
      <c r="FLU56" s="383" t="s">
        <v>47</v>
      </c>
      <c r="FLV56" s="383" t="s">
        <v>47</v>
      </c>
      <c r="FLW56" s="383" t="s">
        <v>47</v>
      </c>
      <c r="FLX56" s="383" t="s">
        <v>47</v>
      </c>
      <c r="FLY56" s="383" t="s">
        <v>47</v>
      </c>
      <c r="FLZ56" s="383" t="s">
        <v>47</v>
      </c>
      <c r="FMA56" s="383" t="s">
        <v>47</v>
      </c>
      <c r="FMB56" s="383" t="s">
        <v>47</v>
      </c>
      <c r="FMC56" s="383" t="s">
        <v>47</v>
      </c>
      <c r="FMD56" s="383" t="s">
        <v>47</v>
      </c>
      <c r="FME56" s="383" t="s">
        <v>47</v>
      </c>
      <c r="FMF56" s="383" t="s">
        <v>47</v>
      </c>
      <c r="FMG56" s="383" t="s">
        <v>47</v>
      </c>
      <c r="FMH56" s="383" t="s">
        <v>47</v>
      </c>
      <c r="FMI56" s="383" t="s">
        <v>47</v>
      </c>
      <c r="FMJ56" s="383" t="s">
        <v>47</v>
      </c>
      <c r="FMK56" s="383" t="s">
        <v>47</v>
      </c>
      <c r="FML56" s="383" t="s">
        <v>47</v>
      </c>
      <c r="FMM56" s="383" t="s">
        <v>47</v>
      </c>
      <c r="FMN56" s="383" t="s">
        <v>47</v>
      </c>
      <c r="FMO56" s="383" t="s">
        <v>47</v>
      </c>
      <c r="FMP56" s="383" t="s">
        <v>47</v>
      </c>
      <c r="FMQ56" s="383" t="s">
        <v>47</v>
      </c>
      <c r="FMR56" s="383" t="s">
        <v>47</v>
      </c>
      <c r="FMS56" s="383" t="s">
        <v>47</v>
      </c>
      <c r="FMT56" s="383" t="s">
        <v>47</v>
      </c>
      <c r="FMU56" s="383" t="s">
        <v>47</v>
      </c>
      <c r="FMV56" s="383" t="s">
        <v>47</v>
      </c>
      <c r="FMW56" s="383" t="s">
        <v>47</v>
      </c>
      <c r="FMX56" s="383" t="s">
        <v>47</v>
      </c>
      <c r="FMY56" s="383" t="s">
        <v>47</v>
      </c>
      <c r="FMZ56" s="383" t="s">
        <v>47</v>
      </c>
      <c r="FNA56" s="383" t="s">
        <v>47</v>
      </c>
      <c r="FNB56" s="383" t="s">
        <v>47</v>
      </c>
      <c r="FNC56" s="383" t="s">
        <v>47</v>
      </c>
      <c r="FND56" s="383" t="s">
        <v>47</v>
      </c>
      <c r="FNE56" s="383" t="s">
        <v>47</v>
      </c>
      <c r="FNF56" s="383" t="s">
        <v>47</v>
      </c>
      <c r="FNG56" s="383" t="s">
        <v>47</v>
      </c>
      <c r="FNH56" s="383" t="s">
        <v>47</v>
      </c>
      <c r="FNI56" s="383" t="s">
        <v>47</v>
      </c>
      <c r="FNJ56" s="383" t="s">
        <v>47</v>
      </c>
      <c r="FNK56" s="383" t="s">
        <v>47</v>
      </c>
      <c r="FNL56" s="383" t="s">
        <v>47</v>
      </c>
      <c r="FNM56" s="383" t="s">
        <v>47</v>
      </c>
      <c r="FNN56" s="383" t="s">
        <v>47</v>
      </c>
      <c r="FNO56" s="383" t="s">
        <v>47</v>
      </c>
      <c r="FNP56" s="383" t="s">
        <v>47</v>
      </c>
      <c r="FNQ56" s="383" t="s">
        <v>47</v>
      </c>
      <c r="FNR56" s="383" t="s">
        <v>47</v>
      </c>
      <c r="FNS56" s="383" t="s">
        <v>47</v>
      </c>
      <c r="FNT56" s="383" t="s">
        <v>47</v>
      </c>
      <c r="FNU56" s="383" t="s">
        <v>47</v>
      </c>
      <c r="FNV56" s="383" t="s">
        <v>47</v>
      </c>
      <c r="FNW56" s="383" t="s">
        <v>47</v>
      </c>
      <c r="FNX56" s="383" t="s">
        <v>47</v>
      </c>
      <c r="FNY56" s="383" t="s">
        <v>47</v>
      </c>
      <c r="FNZ56" s="383" t="s">
        <v>47</v>
      </c>
      <c r="FOA56" s="383" t="s">
        <v>47</v>
      </c>
      <c r="FOB56" s="383" t="s">
        <v>47</v>
      </c>
      <c r="FOC56" s="383" t="s">
        <v>47</v>
      </c>
      <c r="FOD56" s="383" t="s">
        <v>47</v>
      </c>
      <c r="FOE56" s="383" t="s">
        <v>47</v>
      </c>
      <c r="FOF56" s="383" t="s">
        <v>47</v>
      </c>
      <c r="FOG56" s="383" t="s">
        <v>47</v>
      </c>
      <c r="FOH56" s="383" t="s">
        <v>47</v>
      </c>
      <c r="FOI56" s="383" t="s">
        <v>47</v>
      </c>
      <c r="FOJ56" s="383" t="s">
        <v>47</v>
      </c>
      <c r="FOK56" s="383" t="s">
        <v>47</v>
      </c>
      <c r="FOL56" s="383" t="s">
        <v>47</v>
      </c>
      <c r="FOM56" s="383" t="s">
        <v>47</v>
      </c>
      <c r="FON56" s="383" t="s">
        <v>47</v>
      </c>
      <c r="FOO56" s="383" t="s">
        <v>47</v>
      </c>
      <c r="FOP56" s="383" t="s">
        <v>47</v>
      </c>
      <c r="FOQ56" s="383" t="s">
        <v>47</v>
      </c>
      <c r="FOR56" s="383" t="s">
        <v>47</v>
      </c>
      <c r="FOS56" s="383" t="s">
        <v>47</v>
      </c>
      <c r="FOT56" s="383" t="s">
        <v>47</v>
      </c>
      <c r="FOU56" s="383" t="s">
        <v>47</v>
      </c>
      <c r="FOV56" s="383" t="s">
        <v>47</v>
      </c>
      <c r="FOW56" s="383" t="s">
        <v>47</v>
      </c>
      <c r="FOX56" s="383" t="s">
        <v>47</v>
      </c>
      <c r="FOY56" s="383" t="s">
        <v>47</v>
      </c>
      <c r="FOZ56" s="383" t="s">
        <v>47</v>
      </c>
      <c r="FPA56" s="383" t="s">
        <v>47</v>
      </c>
      <c r="FPB56" s="383" t="s">
        <v>47</v>
      </c>
      <c r="FPC56" s="383" t="s">
        <v>47</v>
      </c>
      <c r="FPD56" s="383" t="s">
        <v>47</v>
      </c>
      <c r="FPE56" s="383" t="s">
        <v>47</v>
      </c>
      <c r="FPF56" s="383" t="s">
        <v>47</v>
      </c>
      <c r="FPG56" s="383" t="s">
        <v>47</v>
      </c>
      <c r="FPH56" s="383" t="s">
        <v>47</v>
      </c>
      <c r="FPI56" s="383" t="s">
        <v>47</v>
      </c>
      <c r="FPJ56" s="383" t="s">
        <v>47</v>
      </c>
      <c r="FPK56" s="383" t="s">
        <v>47</v>
      </c>
      <c r="FPL56" s="383" t="s">
        <v>47</v>
      </c>
      <c r="FPM56" s="383" t="s">
        <v>47</v>
      </c>
      <c r="FPN56" s="383" t="s">
        <v>47</v>
      </c>
      <c r="FPO56" s="383" t="s">
        <v>47</v>
      </c>
      <c r="FPP56" s="383" t="s">
        <v>47</v>
      </c>
      <c r="FPQ56" s="383" t="s">
        <v>47</v>
      </c>
      <c r="FPR56" s="383" t="s">
        <v>47</v>
      </c>
      <c r="FPS56" s="383" t="s">
        <v>47</v>
      </c>
      <c r="FPT56" s="383" t="s">
        <v>47</v>
      </c>
      <c r="FPU56" s="383" t="s">
        <v>47</v>
      </c>
      <c r="FPV56" s="383" t="s">
        <v>47</v>
      </c>
      <c r="FPW56" s="383" t="s">
        <v>47</v>
      </c>
      <c r="FPX56" s="383" t="s">
        <v>47</v>
      </c>
      <c r="FPY56" s="383" t="s">
        <v>47</v>
      </c>
      <c r="FPZ56" s="383" t="s">
        <v>47</v>
      </c>
      <c r="FQA56" s="383" t="s">
        <v>47</v>
      </c>
      <c r="FQB56" s="383" t="s">
        <v>47</v>
      </c>
      <c r="FQC56" s="383" t="s">
        <v>47</v>
      </c>
      <c r="FQD56" s="383" t="s">
        <v>47</v>
      </c>
      <c r="FQE56" s="383" t="s">
        <v>47</v>
      </c>
      <c r="FQF56" s="383" t="s">
        <v>47</v>
      </c>
      <c r="FQG56" s="383" t="s">
        <v>47</v>
      </c>
      <c r="FQH56" s="383" t="s">
        <v>47</v>
      </c>
      <c r="FQI56" s="383" t="s">
        <v>47</v>
      </c>
      <c r="FQJ56" s="383" t="s">
        <v>47</v>
      </c>
      <c r="FQK56" s="383" t="s">
        <v>47</v>
      </c>
      <c r="FQL56" s="383" t="s">
        <v>47</v>
      </c>
      <c r="FQM56" s="383" t="s">
        <v>47</v>
      </c>
      <c r="FQN56" s="383" t="s">
        <v>47</v>
      </c>
      <c r="FQO56" s="383" t="s">
        <v>47</v>
      </c>
      <c r="FQP56" s="383" t="s">
        <v>47</v>
      </c>
      <c r="FQQ56" s="383" t="s">
        <v>47</v>
      </c>
      <c r="FQR56" s="383" t="s">
        <v>47</v>
      </c>
      <c r="FQS56" s="383" t="s">
        <v>47</v>
      </c>
      <c r="FQT56" s="383" t="s">
        <v>47</v>
      </c>
      <c r="FQU56" s="383" t="s">
        <v>47</v>
      </c>
      <c r="FQV56" s="383" t="s">
        <v>47</v>
      </c>
      <c r="FQW56" s="383" t="s">
        <v>47</v>
      </c>
      <c r="FQX56" s="383" t="s">
        <v>47</v>
      </c>
      <c r="FQY56" s="383" t="s">
        <v>47</v>
      </c>
      <c r="FQZ56" s="383" t="s">
        <v>47</v>
      </c>
      <c r="FRA56" s="383" t="s">
        <v>47</v>
      </c>
      <c r="FRB56" s="383" t="s">
        <v>47</v>
      </c>
      <c r="FRC56" s="383" t="s">
        <v>47</v>
      </c>
      <c r="FRD56" s="383" t="s">
        <v>47</v>
      </c>
      <c r="FRE56" s="383" t="s">
        <v>47</v>
      </c>
      <c r="FRF56" s="383" t="s">
        <v>47</v>
      </c>
      <c r="FRG56" s="383" t="s">
        <v>47</v>
      </c>
      <c r="FRH56" s="383" t="s">
        <v>47</v>
      </c>
      <c r="FRI56" s="383" t="s">
        <v>47</v>
      </c>
      <c r="FRJ56" s="383" t="s">
        <v>47</v>
      </c>
      <c r="FRK56" s="383" t="s">
        <v>47</v>
      </c>
      <c r="FRL56" s="383" t="s">
        <v>47</v>
      </c>
      <c r="FRM56" s="383" t="s">
        <v>47</v>
      </c>
      <c r="FRN56" s="383" t="s">
        <v>47</v>
      </c>
      <c r="FRO56" s="383" t="s">
        <v>47</v>
      </c>
      <c r="FRP56" s="383" t="s">
        <v>47</v>
      </c>
      <c r="FRQ56" s="383" t="s">
        <v>47</v>
      </c>
      <c r="FRR56" s="383" t="s">
        <v>47</v>
      </c>
      <c r="FRS56" s="383" t="s">
        <v>47</v>
      </c>
      <c r="FRT56" s="383" t="s">
        <v>47</v>
      </c>
      <c r="FRU56" s="383" t="s">
        <v>47</v>
      </c>
      <c r="FRV56" s="383" t="s">
        <v>47</v>
      </c>
      <c r="FRW56" s="383" t="s">
        <v>47</v>
      </c>
      <c r="FRX56" s="383" t="s">
        <v>47</v>
      </c>
      <c r="FRY56" s="383" t="s">
        <v>47</v>
      </c>
      <c r="FRZ56" s="383" t="s">
        <v>47</v>
      </c>
      <c r="FSA56" s="383" t="s">
        <v>47</v>
      </c>
      <c r="FSB56" s="383" t="s">
        <v>47</v>
      </c>
      <c r="FSC56" s="383" t="s">
        <v>47</v>
      </c>
      <c r="FSD56" s="383" t="s">
        <v>47</v>
      </c>
      <c r="FSE56" s="383" t="s">
        <v>47</v>
      </c>
      <c r="FSF56" s="383" t="s">
        <v>47</v>
      </c>
      <c r="FSG56" s="383" t="s">
        <v>47</v>
      </c>
      <c r="FSH56" s="383" t="s">
        <v>47</v>
      </c>
      <c r="FSI56" s="383" t="s">
        <v>47</v>
      </c>
      <c r="FSJ56" s="383" t="s">
        <v>47</v>
      </c>
      <c r="FSK56" s="383" t="s">
        <v>47</v>
      </c>
      <c r="FSL56" s="383" t="s">
        <v>47</v>
      </c>
      <c r="FSM56" s="383" t="s">
        <v>47</v>
      </c>
      <c r="FSN56" s="383" t="s">
        <v>47</v>
      </c>
      <c r="FSO56" s="383" t="s">
        <v>47</v>
      </c>
      <c r="FSP56" s="383" t="s">
        <v>47</v>
      </c>
      <c r="FSQ56" s="383" t="s">
        <v>47</v>
      </c>
      <c r="FSR56" s="383" t="s">
        <v>47</v>
      </c>
      <c r="FSS56" s="383" t="s">
        <v>47</v>
      </c>
      <c r="FST56" s="383" t="s">
        <v>47</v>
      </c>
      <c r="FSU56" s="383" t="s">
        <v>47</v>
      </c>
      <c r="FSV56" s="383" t="s">
        <v>47</v>
      </c>
      <c r="FSW56" s="383" t="s">
        <v>47</v>
      </c>
      <c r="FSX56" s="383" t="s">
        <v>47</v>
      </c>
      <c r="FSY56" s="383" t="s">
        <v>47</v>
      </c>
      <c r="FSZ56" s="383" t="s">
        <v>47</v>
      </c>
      <c r="FTA56" s="383" t="s">
        <v>47</v>
      </c>
      <c r="FTB56" s="383" t="s">
        <v>47</v>
      </c>
      <c r="FTC56" s="383" t="s">
        <v>47</v>
      </c>
      <c r="FTD56" s="383" t="s">
        <v>47</v>
      </c>
      <c r="FTE56" s="383" t="s">
        <v>47</v>
      </c>
      <c r="FTF56" s="383" t="s">
        <v>47</v>
      </c>
      <c r="FTG56" s="383" t="s">
        <v>47</v>
      </c>
      <c r="FTH56" s="383" t="s">
        <v>47</v>
      </c>
      <c r="FTI56" s="383" t="s">
        <v>47</v>
      </c>
      <c r="FTJ56" s="383" t="s">
        <v>47</v>
      </c>
      <c r="FTK56" s="383" t="s">
        <v>47</v>
      </c>
      <c r="FTL56" s="383" t="s">
        <v>47</v>
      </c>
      <c r="FTM56" s="383" t="s">
        <v>47</v>
      </c>
      <c r="FTN56" s="383" t="s">
        <v>47</v>
      </c>
      <c r="FTO56" s="383" t="s">
        <v>47</v>
      </c>
      <c r="FTP56" s="383" t="s">
        <v>47</v>
      </c>
      <c r="FTQ56" s="383" t="s">
        <v>47</v>
      </c>
      <c r="FTR56" s="383" t="s">
        <v>47</v>
      </c>
      <c r="FTS56" s="383" t="s">
        <v>47</v>
      </c>
      <c r="FTT56" s="383" t="s">
        <v>47</v>
      </c>
      <c r="FTU56" s="383" t="s">
        <v>47</v>
      </c>
      <c r="FTV56" s="383" t="s">
        <v>47</v>
      </c>
      <c r="FTW56" s="383" t="s">
        <v>47</v>
      </c>
      <c r="FTX56" s="383" t="s">
        <v>47</v>
      </c>
      <c r="FTY56" s="383" t="s">
        <v>47</v>
      </c>
      <c r="FTZ56" s="383" t="s">
        <v>47</v>
      </c>
      <c r="FUA56" s="383" t="s">
        <v>47</v>
      </c>
      <c r="FUB56" s="383" t="s">
        <v>47</v>
      </c>
      <c r="FUC56" s="383" t="s">
        <v>47</v>
      </c>
      <c r="FUD56" s="383" t="s">
        <v>47</v>
      </c>
      <c r="FUE56" s="383" t="s">
        <v>47</v>
      </c>
      <c r="FUF56" s="383" t="s">
        <v>47</v>
      </c>
      <c r="FUG56" s="383" t="s">
        <v>47</v>
      </c>
      <c r="FUH56" s="383" t="s">
        <v>47</v>
      </c>
      <c r="FUI56" s="383" t="s">
        <v>47</v>
      </c>
      <c r="FUJ56" s="383" t="s">
        <v>47</v>
      </c>
      <c r="FUK56" s="383" t="s">
        <v>47</v>
      </c>
      <c r="FUL56" s="383" t="s">
        <v>47</v>
      </c>
      <c r="FUM56" s="383" t="s">
        <v>47</v>
      </c>
      <c r="FUN56" s="383" t="s">
        <v>47</v>
      </c>
      <c r="FUO56" s="383" t="s">
        <v>47</v>
      </c>
      <c r="FUP56" s="383" t="s">
        <v>47</v>
      </c>
      <c r="FUQ56" s="383" t="s">
        <v>47</v>
      </c>
      <c r="FUR56" s="383" t="s">
        <v>47</v>
      </c>
      <c r="FUS56" s="383" t="s">
        <v>47</v>
      </c>
      <c r="FUT56" s="383" t="s">
        <v>47</v>
      </c>
      <c r="FUU56" s="383" t="s">
        <v>47</v>
      </c>
      <c r="FUV56" s="383" t="s">
        <v>47</v>
      </c>
      <c r="FUW56" s="383" t="s">
        <v>47</v>
      </c>
      <c r="FUX56" s="383" t="s">
        <v>47</v>
      </c>
      <c r="FUY56" s="383" t="s">
        <v>47</v>
      </c>
      <c r="FUZ56" s="383" t="s">
        <v>47</v>
      </c>
      <c r="FVA56" s="383" t="s">
        <v>47</v>
      </c>
      <c r="FVB56" s="383" t="s">
        <v>47</v>
      </c>
      <c r="FVC56" s="383" t="s">
        <v>47</v>
      </c>
      <c r="FVD56" s="383" t="s">
        <v>47</v>
      </c>
      <c r="FVE56" s="383" t="s">
        <v>47</v>
      </c>
      <c r="FVF56" s="383" t="s">
        <v>47</v>
      </c>
      <c r="FVG56" s="383" t="s">
        <v>47</v>
      </c>
      <c r="FVH56" s="383" t="s">
        <v>47</v>
      </c>
      <c r="FVI56" s="383" t="s">
        <v>47</v>
      </c>
      <c r="FVJ56" s="383" t="s">
        <v>47</v>
      </c>
      <c r="FVK56" s="383" t="s">
        <v>47</v>
      </c>
      <c r="FVL56" s="383" t="s">
        <v>47</v>
      </c>
      <c r="FVM56" s="383" t="s">
        <v>47</v>
      </c>
      <c r="FVN56" s="383" t="s">
        <v>47</v>
      </c>
      <c r="FVO56" s="383" t="s">
        <v>47</v>
      </c>
      <c r="FVP56" s="383" t="s">
        <v>47</v>
      </c>
      <c r="FVQ56" s="383" t="s">
        <v>47</v>
      </c>
      <c r="FVR56" s="383" t="s">
        <v>47</v>
      </c>
      <c r="FVS56" s="383" t="s">
        <v>47</v>
      </c>
      <c r="FVT56" s="383" t="s">
        <v>47</v>
      </c>
      <c r="FVU56" s="383" t="s">
        <v>47</v>
      </c>
      <c r="FVV56" s="383" t="s">
        <v>47</v>
      </c>
      <c r="FVW56" s="383" t="s">
        <v>47</v>
      </c>
      <c r="FVX56" s="383" t="s">
        <v>47</v>
      </c>
      <c r="FVY56" s="383" t="s">
        <v>47</v>
      </c>
      <c r="FVZ56" s="383" t="s">
        <v>47</v>
      </c>
      <c r="FWA56" s="383" t="s">
        <v>47</v>
      </c>
      <c r="FWB56" s="383" t="s">
        <v>47</v>
      </c>
      <c r="FWC56" s="383" t="s">
        <v>47</v>
      </c>
      <c r="FWD56" s="383" t="s">
        <v>47</v>
      </c>
      <c r="FWE56" s="383" t="s">
        <v>47</v>
      </c>
      <c r="FWF56" s="383" t="s">
        <v>47</v>
      </c>
      <c r="FWG56" s="383" t="s">
        <v>47</v>
      </c>
      <c r="FWH56" s="383" t="s">
        <v>47</v>
      </c>
      <c r="FWI56" s="383" t="s">
        <v>47</v>
      </c>
      <c r="FWJ56" s="383" t="s">
        <v>47</v>
      </c>
      <c r="FWK56" s="383" t="s">
        <v>47</v>
      </c>
      <c r="FWL56" s="383" t="s">
        <v>47</v>
      </c>
      <c r="FWM56" s="383" t="s">
        <v>47</v>
      </c>
      <c r="FWN56" s="383" t="s">
        <v>47</v>
      </c>
      <c r="FWO56" s="383" t="s">
        <v>47</v>
      </c>
      <c r="FWP56" s="383" t="s">
        <v>47</v>
      </c>
      <c r="FWQ56" s="383" t="s">
        <v>47</v>
      </c>
      <c r="FWR56" s="383" t="s">
        <v>47</v>
      </c>
      <c r="FWS56" s="383" t="s">
        <v>47</v>
      </c>
      <c r="FWT56" s="383" t="s">
        <v>47</v>
      </c>
      <c r="FWU56" s="383" t="s">
        <v>47</v>
      </c>
      <c r="FWV56" s="383" t="s">
        <v>47</v>
      </c>
      <c r="FWW56" s="383" t="s">
        <v>47</v>
      </c>
      <c r="FWX56" s="383" t="s">
        <v>47</v>
      </c>
      <c r="FWY56" s="383" t="s">
        <v>47</v>
      </c>
      <c r="FWZ56" s="383" t="s">
        <v>47</v>
      </c>
      <c r="FXA56" s="383" t="s">
        <v>47</v>
      </c>
      <c r="FXB56" s="383" t="s">
        <v>47</v>
      </c>
      <c r="FXC56" s="383" t="s">
        <v>47</v>
      </c>
      <c r="FXD56" s="383" t="s">
        <v>47</v>
      </c>
      <c r="FXE56" s="383" t="s">
        <v>47</v>
      </c>
      <c r="FXF56" s="383" t="s">
        <v>47</v>
      </c>
      <c r="FXG56" s="383" t="s">
        <v>47</v>
      </c>
      <c r="FXH56" s="383" t="s">
        <v>47</v>
      </c>
      <c r="FXI56" s="383" t="s">
        <v>47</v>
      </c>
      <c r="FXJ56" s="383" t="s">
        <v>47</v>
      </c>
      <c r="FXK56" s="383" t="s">
        <v>47</v>
      </c>
      <c r="FXL56" s="383" t="s">
        <v>47</v>
      </c>
      <c r="FXM56" s="383" t="s">
        <v>47</v>
      </c>
      <c r="FXN56" s="383" t="s">
        <v>47</v>
      </c>
      <c r="FXO56" s="383" t="s">
        <v>47</v>
      </c>
      <c r="FXP56" s="383" t="s">
        <v>47</v>
      </c>
      <c r="FXQ56" s="383" t="s">
        <v>47</v>
      </c>
      <c r="FXR56" s="383" t="s">
        <v>47</v>
      </c>
      <c r="FXS56" s="383" t="s">
        <v>47</v>
      </c>
      <c r="FXT56" s="383" t="s">
        <v>47</v>
      </c>
      <c r="FXU56" s="383" t="s">
        <v>47</v>
      </c>
      <c r="FXV56" s="383" t="s">
        <v>47</v>
      </c>
      <c r="FXW56" s="383" t="s">
        <v>47</v>
      </c>
      <c r="FXX56" s="383" t="s">
        <v>47</v>
      </c>
      <c r="FXY56" s="383" t="s">
        <v>47</v>
      </c>
      <c r="FXZ56" s="383" t="s">
        <v>47</v>
      </c>
      <c r="FYA56" s="383" t="s">
        <v>47</v>
      </c>
      <c r="FYB56" s="383" t="s">
        <v>47</v>
      </c>
      <c r="FYC56" s="383" t="s">
        <v>47</v>
      </c>
      <c r="FYD56" s="383" t="s">
        <v>47</v>
      </c>
      <c r="FYE56" s="383" t="s">
        <v>47</v>
      </c>
      <c r="FYF56" s="383" t="s">
        <v>47</v>
      </c>
      <c r="FYG56" s="383" t="s">
        <v>47</v>
      </c>
      <c r="FYH56" s="383" t="s">
        <v>47</v>
      </c>
      <c r="FYI56" s="383" t="s">
        <v>47</v>
      </c>
      <c r="FYJ56" s="383" t="s">
        <v>47</v>
      </c>
      <c r="FYK56" s="383" t="s">
        <v>47</v>
      </c>
      <c r="FYL56" s="383" t="s">
        <v>47</v>
      </c>
      <c r="FYM56" s="383" t="s">
        <v>47</v>
      </c>
      <c r="FYN56" s="383" t="s">
        <v>47</v>
      </c>
      <c r="FYO56" s="383" t="s">
        <v>47</v>
      </c>
      <c r="FYP56" s="383" t="s">
        <v>47</v>
      </c>
      <c r="FYQ56" s="383" t="s">
        <v>47</v>
      </c>
      <c r="FYR56" s="383" t="s">
        <v>47</v>
      </c>
      <c r="FYS56" s="383" t="s">
        <v>47</v>
      </c>
      <c r="FYT56" s="383" t="s">
        <v>47</v>
      </c>
      <c r="FYU56" s="383" t="s">
        <v>47</v>
      </c>
      <c r="FYV56" s="383" t="s">
        <v>47</v>
      </c>
      <c r="FYW56" s="383" t="s">
        <v>47</v>
      </c>
      <c r="FYX56" s="383" t="s">
        <v>47</v>
      </c>
      <c r="FYY56" s="383" t="s">
        <v>47</v>
      </c>
      <c r="FYZ56" s="383" t="s">
        <v>47</v>
      </c>
      <c r="FZA56" s="383" t="s">
        <v>47</v>
      </c>
      <c r="FZB56" s="383" t="s">
        <v>47</v>
      </c>
      <c r="FZC56" s="383" t="s">
        <v>47</v>
      </c>
      <c r="FZD56" s="383" t="s">
        <v>47</v>
      </c>
      <c r="FZE56" s="383" t="s">
        <v>47</v>
      </c>
      <c r="FZF56" s="383" t="s">
        <v>47</v>
      </c>
      <c r="FZG56" s="383" t="s">
        <v>47</v>
      </c>
      <c r="FZH56" s="383" t="s">
        <v>47</v>
      </c>
      <c r="FZI56" s="383" t="s">
        <v>47</v>
      </c>
      <c r="FZJ56" s="383" t="s">
        <v>47</v>
      </c>
      <c r="FZK56" s="383" t="s">
        <v>47</v>
      </c>
      <c r="FZL56" s="383" t="s">
        <v>47</v>
      </c>
      <c r="FZM56" s="383" t="s">
        <v>47</v>
      </c>
      <c r="FZN56" s="383" t="s">
        <v>47</v>
      </c>
      <c r="FZO56" s="383" t="s">
        <v>47</v>
      </c>
      <c r="FZP56" s="383" t="s">
        <v>47</v>
      </c>
      <c r="FZQ56" s="383" t="s">
        <v>47</v>
      </c>
      <c r="FZR56" s="383" t="s">
        <v>47</v>
      </c>
      <c r="FZS56" s="383" t="s">
        <v>47</v>
      </c>
      <c r="FZT56" s="383" t="s">
        <v>47</v>
      </c>
      <c r="FZU56" s="383" t="s">
        <v>47</v>
      </c>
      <c r="FZV56" s="383" t="s">
        <v>47</v>
      </c>
      <c r="FZW56" s="383" t="s">
        <v>47</v>
      </c>
      <c r="FZX56" s="383" t="s">
        <v>47</v>
      </c>
      <c r="FZY56" s="383" t="s">
        <v>47</v>
      </c>
      <c r="FZZ56" s="383" t="s">
        <v>47</v>
      </c>
      <c r="GAA56" s="383" t="s">
        <v>47</v>
      </c>
      <c r="GAB56" s="383" t="s">
        <v>47</v>
      </c>
      <c r="GAC56" s="383" t="s">
        <v>47</v>
      </c>
      <c r="GAD56" s="383" t="s">
        <v>47</v>
      </c>
      <c r="GAE56" s="383" t="s">
        <v>47</v>
      </c>
      <c r="GAF56" s="383" t="s">
        <v>47</v>
      </c>
      <c r="GAG56" s="383" t="s">
        <v>47</v>
      </c>
      <c r="GAH56" s="383" t="s">
        <v>47</v>
      </c>
      <c r="GAI56" s="383" t="s">
        <v>47</v>
      </c>
      <c r="GAJ56" s="383" t="s">
        <v>47</v>
      </c>
      <c r="GAK56" s="383" t="s">
        <v>47</v>
      </c>
      <c r="GAL56" s="383" t="s">
        <v>47</v>
      </c>
      <c r="GAM56" s="383" t="s">
        <v>47</v>
      </c>
      <c r="GAN56" s="383" t="s">
        <v>47</v>
      </c>
      <c r="GAO56" s="383" t="s">
        <v>47</v>
      </c>
      <c r="GAP56" s="383" t="s">
        <v>47</v>
      </c>
      <c r="GAQ56" s="383" t="s">
        <v>47</v>
      </c>
      <c r="GAR56" s="383" t="s">
        <v>47</v>
      </c>
      <c r="GAS56" s="383" t="s">
        <v>47</v>
      </c>
      <c r="GAT56" s="383" t="s">
        <v>47</v>
      </c>
      <c r="GAU56" s="383" t="s">
        <v>47</v>
      </c>
      <c r="GAV56" s="383" t="s">
        <v>47</v>
      </c>
      <c r="GAW56" s="383" t="s">
        <v>47</v>
      </c>
      <c r="GAX56" s="383" t="s">
        <v>47</v>
      </c>
      <c r="GAY56" s="383" t="s">
        <v>47</v>
      </c>
      <c r="GAZ56" s="383" t="s">
        <v>47</v>
      </c>
      <c r="GBA56" s="383" t="s">
        <v>47</v>
      </c>
      <c r="GBB56" s="383" t="s">
        <v>47</v>
      </c>
      <c r="GBC56" s="383" t="s">
        <v>47</v>
      </c>
      <c r="GBD56" s="383" t="s">
        <v>47</v>
      </c>
      <c r="GBE56" s="383" t="s">
        <v>47</v>
      </c>
      <c r="GBF56" s="383" t="s">
        <v>47</v>
      </c>
      <c r="GBG56" s="383" t="s">
        <v>47</v>
      </c>
      <c r="GBH56" s="383" t="s">
        <v>47</v>
      </c>
      <c r="GBI56" s="383" t="s">
        <v>47</v>
      </c>
      <c r="GBJ56" s="383" t="s">
        <v>47</v>
      </c>
      <c r="GBK56" s="383" t="s">
        <v>47</v>
      </c>
      <c r="GBL56" s="383" t="s">
        <v>47</v>
      </c>
      <c r="GBM56" s="383" t="s">
        <v>47</v>
      </c>
      <c r="GBN56" s="383" t="s">
        <v>47</v>
      </c>
      <c r="GBO56" s="383" t="s">
        <v>47</v>
      </c>
      <c r="GBP56" s="383" t="s">
        <v>47</v>
      </c>
      <c r="GBQ56" s="383" t="s">
        <v>47</v>
      </c>
      <c r="GBR56" s="383" t="s">
        <v>47</v>
      </c>
      <c r="GBS56" s="383" t="s">
        <v>47</v>
      </c>
      <c r="GBT56" s="383" t="s">
        <v>47</v>
      </c>
      <c r="GBU56" s="383" t="s">
        <v>47</v>
      </c>
      <c r="GBV56" s="383" t="s">
        <v>47</v>
      </c>
      <c r="GBW56" s="383" t="s">
        <v>47</v>
      </c>
      <c r="GBX56" s="383" t="s">
        <v>47</v>
      </c>
      <c r="GBY56" s="383" t="s">
        <v>47</v>
      </c>
      <c r="GBZ56" s="383" t="s">
        <v>47</v>
      </c>
      <c r="GCA56" s="383" t="s">
        <v>47</v>
      </c>
      <c r="GCB56" s="383" t="s">
        <v>47</v>
      </c>
      <c r="GCC56" s="383" t="s">
        <v>47</v>
      </c>
      <c r="GCD56" s="383" t="s">
        <v>47</v>
      </c>
      <c r="GCE56" s="383" t="s">
        <v>47</v>
      </c>
      <c r="GCF56" s="383" t="s">
        <v>47</v>
      </c>
      <c r="GCG56" s="383" t="s">
        <v>47</v>
      </c>
      <c r="GCH56" s="383" t="s">
        <v>47</v>
      </c>
      <c r="GCI56" s="383" t="s">
        <v>47</v>
      </c>
      <c r="GCJ56" s="383" t="s">
        <v>47</v>
      </c>
      <c r="GCK56" s="383" t="s">
        <v>47</v>
      </c>
      <c r="GCL56" s="383" t="s">
        <v>47</v>
      </c>
      <c r="GCM56" s="383" t="s">
        <v>47</v>
      </c>
      <c r="GCN56" s="383" t="s">
        <v>47</v>
      </c>
      <c r="GCO56" s="383" t="s">
        <v>47</v>
      </c>
      <c r="GCP56" s="383" t="s">
        <v>47</v>
      </c>
      <c r="GCQ56" s="383" t="s">
        <v>47</v>
      </c>
      <c r="GCR56" s="383" t="s">
        <v>47</v>
      </c>
      <c r="GCS56" s="383" t="s">
        <v>47</v>
      </c>
      <c r="GCT56" s="383" t="s">
        <v>47</v>
      </c>
      <c r="GCU56" s="383" t="s">
        <v>47</v>
      </c>
      <c r="GCV56" s="383" t="s">
        <v>47</v>
      </c>
      <c r="GCW56" s="383" t="s">
        <v>47</v>
      </c>
      <c r="GCX56" s="383" t="s">
        <v>47</v>
      </c>
      <c r="GCY56" s="383" t="s">
        <v>47</v>
      </c>
      <c r="GCZ56" s="383" t="s">
        <v>47</v>
      </c>
      <c r="GDA56" s="383" t="s">
        <v>47</v>
      </c>
      <c r="GDB56" s="383" t="s">
        <v>47</v>
      </c>
      <c r="GDC56" s="383" t="s">
        <v>47</v>
      </c>
      <c r="GDD56" s="383" t="s">
        <v>47</v>
      </c>
      <c r="GDE56" s="383" t="s">
        <v>47</v>
      </c>
      <c r="GDF56" s="383" t="s">
        <v>47</v>
      </c>
      <c r="GDG56" s="383" t="s">
        <v>47</v>
      </c>
      <c r="GDH56" s="383" t="s">
        <v>47</v>
      </c>
      <c r="GDI56" s="383" t="s">
        <v>47</v>
      </c>
      <c r="GDJ56" s="383" t="s">
        <v>47</v>
      </c>
      <c r="GDK56" s="383" t="s">
        <v>47</v>
      </c>
      <c r="GDL56" s="383" t="s">
        <v>47</v>
      </c>
      <c r="GDM56" s="383" t="s">
        <v>47</v>
      </c>
      <c r="GDN56" s="383" t="s">
        <v>47</v>
      </c>
      <c r="GDO56" s="383" t="s">
        <v>47</v>
      </c>
      <c r="GDP56" s="383" t="s">
        <v>47</v>
      </c>
      <c r="GDQ56" s="383" t="s">
        <v>47</v>
      </c>
      <c r="GDR56" s="383" t="s">
        <v>47</v>
      </c>
      <c r="GDS56" s="383" t="s">
        <v>47</v>
      </c>
      <c r="GDT56" s="383" t="s">
        <v>47</v>
      </c>
      <c r="GDU56" s="383" t="s">
        <v>47</v>
      </c>
      <c r="GDV56" s="383" t="s">
        <v>47</v>
      </c>
      <c r="GDW56" s="383" t="s">
        <v>47</v>
      </c>
      <c r="GDX56" s="383" t="s">
        <v>47</v>
      </c>
      <c r="GDY56" s="383" t="s">
        <v>47</v>
      </c>
      <c r="GDZ56" s="383" t="s">
        <v>47</v>
      </c>
      <c r="GEA56" s="383" t="s">
        <v>47</v>
      </c>
      <c r="GEB56" s="383" t="s">
        <v>47</v>
      </c>
      <c r="GEC56" s="383" t="s">
        <v>47</v>
      </c>
      <c r="GED56" s="383" t="s">
        <v>47</v>
      </c>
      <c r="GEE56" s="383" t="s">
        <v>47</v>
      </c>
      <c r="GEF56" s="383" t="s">
        <v>47</v>
      </c>
      <c r="GEG56" s="383" t="s">
        <v>47</v>
      </c>
      <c r="GEH56" s="383" t="s">
        <v>47</v>
      </c>
      <c r="GEI56" s="383" t="s">
        <v>47</v>
      </c>
      <c r="GEJ56" s="383" t="s">
        <v>47</v>
      </c>
      <c r="GEK56" s="383" t="s">
        <v>47</v>
      </c>
      <c r="GEL56" s="383" t="s">
        <v>47</v>
      </c>
      <c r="GEM56" s="383" t="s">
        <v>47</v>
      </c>
      <c r="GEN56" s="383" t="s">
        <v>47</v>
      </c>
      <c r="GEO56" s="383" t="s">
        <v>47</v>
      </c>
      <c r="GEP56" s="383" t="s">
        <v>47</v>
      </c>
      <c r="GEQ56" s="383" t="s">
        <v>47</v>
      </c>
      <c r="GER56" s="383" t="s">
        <v>47</v>
      </c>
      <c r="GES56" s="383" t="s">
        <v>47</v>
      </c>
      <c r="GET56" s="383" t="s">
        <v>47</v>
      </c>
      <c r="GEU56" s="383" t="s">
        <v>47</v>
      </c>
      <c r="GEV56" s="383" t="s">
        <v>47</v>
      </c>
      <c r="GEW56" s="383" t="s">
        <v>47</v>
      </c>
      <c r="GEX56" s="383" t="s">
        <v>47</v>
      </c>
      <c r="GEY56" s="383" t="s">
        <v>47</v>
      </c>
      <c r="GEZ56" s="383" t="s">
        <v>47</v>
      </c>
      <c r="GFA56" s="383" t="s">
        <v>47</v>
      </c>
      <c r="GFB56" s="383" t="s">
        <v>47</v>
      </c>
      <c r="GFC56" s="383" t="s">
        <v>47</v>
      </c>
      <c r="GFD56" s="383" t="s">
        <v>47</v>
      </c>
      <c r="GFE56" s="383" t="s">
        <v>47</v>
      </c>
      <c r="GFF56" s="383" t="s">
        <v>47</v>
      </c>
      <c r="GFG56" s="383" t="s">
        <v>47</v>
      </c>
      <c r="GFH56" s="383" t="s">
        <v>47</v>
      </c>
      <c r="GFI56" s="383" t="s">
        <v>47</v>
      </c>
      <c r="GFJ56" s="383" t="s">
        <v>47</v>
      </c>
      <c r="GFK56" s="383" t="s">
        <v>47</v>
      </c>
      <c r="GFL56" s="383" t="s">
        <v>47</v>
      </c>
      <c r="GFM56" s="383" t="s">
        <v>47</v>
      </c>
      <c r="GFN56" s="383" t="s">
        <v>47</v>
      </c>
      <c r="GFO56" s="383" t="s">
        <v>47</v>
      </c>
      <c r="GFP56" s="383" t="s">
        <v>47</v>
      </c>
      <c r="GFQ56" s="383" t="s">
        <v>47</v>
      </c>
      <c r="GFR56" s="383" t="s">
        <v>47</v>
      </c>
      <c r="GFS56" s="383" t="s">
        <v>47</v>
      </c>
      <c r="GFT56" s="383" t="s">
        <v>47</v>
      </c>
      <c r="GFU56" s="383" t="s">
        <v>47</v>
      </c>
      <c r="GFV56" s="383" t="s">
        <v>47</v>
      </c>
      <c r="GFW56" s="383" t="s">
        <v>47</v>
      </c>
      <c r="GFX56" s="383" t="s">
        <v>47</v>
      </c>
      <c r="GFY56" s="383" t="s">
        <v>47</v>
      </c>
      <c r="GFZ56" s="383" t="s">
        <v>47</v>
      </c>
      <c r="GGA56" s="383" t="s">
        <v>47</v>
      </c>
      <c r="GGB56" s="383" t="s">
        <v>47</v>
      </c>
      <c r="GGC56" s="383" t="s">
        <v>47</v>
      </c>
      <c r="GGD56" s="383" t="s">
        <v>47</v>
      </c>
      <c r="GGE56" s="383" t="s">
        <v>47</v>
      </c>
      <c r="GGF56" s="383" t="s">
        <v>47</v>
      </c>
      <c r="GGG56" s="383" t="s">
        <v>47</v>
      </c>
      <c r="GGH56" s="383" t="s">
        <v>47</v>
      </c>
      <c r="GGI56" s="383" t="s">
        <v>47</v>
      </c>
      <c r="GGJ56" s="383" t="s">
        <v>47</v>
      </c>
      <c r="GGK56" s="383" t="s">
        <v>47</v>
      </c>
      <c r="GGL56" s="383" t="s">
        <v>47</v>
      </c>
      <c r="GGM56" s="383" t="s">
        <v>47</v>
      </c>
      <c r="GGN56" s="383" t="s">
        <v>47</v>
      </c>
      <c r="GGO56" s="383" t="s">
        <v>47</v>
      </c>
      <c r="GGP56" s="383" t="s">
        <v>47</v>
      </c>
      <c r="GGQ56" s="383" t="s">
        <v>47</v>
      </c>
      <c r="GGR56" s="383" t="s">
        <v>47</v>
      </c>
      <c r="GGS56" s="383" t="s">
        <v>47</v>
      </c>
      <c r="GGT56" s="383" t="s">
        <v>47</v>
      </c>
      <c r="GGU56" s="383" t="s">
        <v>47</v>
      </c>
      <c r="GGV56" s="383" t="s">
        <v>47</v>
      </c>
      <c r="GGW56" s="383" t="s">
        <v>47</v>
      </c>
      <c r="GGX56" s="383" t="s">
        <v>47</v>
      </c>
      <c r="GGY56" s="383" t="s">
        <v>47</v>
      </c>
      <c r="GGZ56" s="383" t="s">
        <v>47</v>
      </c>
      <c r="GHA56" s="383" t="s">
        <v>47</v>
      </c>
      <c r="GHB56" s="383" t="s">
        <v>47</v>
      </c>
      <c r="GHC56" s="383" t="s">
        <v>47</v>
      </c>
      <c r="GHD56" s="383" t="s">
        <v>47</v>
      </c>
      <c r="GHE56" s="383" t="s">
        <v>47</v>
      </c>
      <c r="GHF56" s="383" t="s">
        <v>47</v>
      </c>
      <c r="GHG56" s="383" t="s">
        <v>47</v>
      </c>
      <c r="GHH56" s="383" t="s">
        <v>47</v>
      </c>
      <c r="GHI56" s="383" t="s">
        <v>47</v>
      </c>
      <c r="GHJ56" s="383" t="s">
        <v>47</v>
      </c>
      <c r="GHK56" s="383" t="s">
        <v>47</v>
      </c>
      <c r="GHL56" s="383" t="s">
        <v>47</v>
      </c>
      <c r="GHM56" s="383" t="s">
        <v>47</v>
      </c>
      <c r="GHN56" s="383" t="s">
        <v>47</v>
      </c>
      <c r="GHO56" s="383" t="s">
        <v>47</v>
      </c>
      <c r="GHP56" s="383" t="s">
        <v>47</v>
      </c>
      <c r="GHQ56" s="383" t="s">
        <v>47</v>
      </c>
      <c r="GHR56" s="383" t="s">
        <v>47</v>
      </c>
      <c r="GHS56" s="383" t="s">
        <v>47</v>
      </c>
      <c r="GHT56" s="383" t="s">
        <v>47</v>
      </c>
      <c r="GHU56" s="383" t="s">
        <v>47</v>
      </c>
      <c r="GHV56" s="383" t="s">
        <v>47</v>
      </c>
      <c r="GHW56" s="383" t="s">
        <v>47</v>
      </c>
      <c r="GHX56" s="383" t="s">
        <v>47</v>
      </c>
      <c r="GHY56" s="383" t="s">
        <v>47</v>
      </c>
      <c r="GHZ56" s="383" t="s">
        <v>47</v>
      </c>
      <c r="GIA56" s="383" t="s">
        <v>47</v>
      </c>
      <c r="GIB56" s="383" t="s">
        <v>47</v>
      </c>
      <c r="GIC56" s="383" t="s">
        <v>47</v>
      </c>
      <c r="GID56" s="383" t="s">
        <v>47</v>
      </c>
      <c r="GIE56" s="383" t="s">
        <v>47</v>
      </c>
      <c r="GIF56" s="383" t="s">
        <v>47</v>
      </c>
      <c r="GIG56" s="383" t="s">
        <v>47</v>
      </c>
      <c r="GIH56" s="383" t="s">
        <v>47</v>
      </c>
      <c r="GII56" s="383" t="s">
        <v>47</v>
      </c>
      <c r="GIJ56" s="383" t="s">
        <v>47</v>
      </c>
      <c r="GIK56" s="383" t="s">
        <v>47</v>
      </c>
      <c r="GIL56" s="383" t="s">
        <v>47</v>
      </c>
      <c r="GIM56" s="383" t="s">
        <v>47</v>
      </c>
      <c r="GIN56" s="383" t="s">
        <v>47</v>
      </c>
      <c r="GIO56" s="383" t="s">
        <v>47</v>
      </c>
      <c r="GIP56" s="383" t="s">
        <v>47</v>
      </c>
      <c r="GIQ56" s="383" t="s">
        <v>47</v>
      </c>
      <c r="GIR56" s="383" t="s">
        <v>47</v>
      </c>
      <c r="GIS56" s="383" t="s">
        <v>47</v>
      </c>
      <c r="GIT56" s="383" t="s">
        <v>47</v>
      </c>
      <c r="GIU56" s="383" t="s">
        <v>47</v>
      </c>
      <c r="GIV56" s="383" t="s">
        <v>47</v>
      </c>
      <c r="GIW56" s="383" t="s">
        <v>47</v>
      </c>
      <c r="GIX56" s="383" t="s">
        <v>47</v>
      </c>
      <c r="GIY56" s="383" t="s">
        <v>47</v>
      </c>
      <c r="GIZ56" s="383" t="s">
        <v>47</v>
      </c>
      <c r="GJA56" s="383" t="s">
        <v>47</v>
      </c>
      <c r="GJB56" s="383" t="s">
        <v>47</v>
      </c>
      <c r="GJC56" s="383" t="s">
        <v>47</v>
      </c>
      <c r="GJD56" s="383" t="s">
        <v>47</v>
      </c>
      <c r="GJE56" s="383" t="s">
        <v>47</v>
      </c>
      <c r="GJF56" s="383" t="s">
        <v>47</v>
      </c>
      <c r="GJG56" s="383" t="s">
        <v>47</v>
      </c>
      <c r="GJH56" s="383" t="s">
        <v>47</v>
      </c>
      <c r="GJI56" s="383" t="s">
        <v>47</v>
      </c>
      <c r="GJJ56" s="383" t="s">
        <v>47</v>
      </c>
      <c r="GJK56" s="383" t="s">
        <v>47</v>
      </c>
      <c r="GJL56" s="383" t="s">
        <v>47</v>
      </c>
      <c r="GJM56" s="383" t="s">
        <v>47</v>
      </c>
      <c r="GJN56" s="383" t="s">
        <v>47</v>
      </c>
      <c r="GJO56" s="383" t="s">
        <v>47</v>
      </c>
      <c r="GJP56" s="383" t="s">
        <v>47</v>
      </c>
      <c r="GJQ56" s="383" t="s">
        <v>47</v>
      </c>
      <c r="GJR56" s="383" t="s">
        <v>47</v>
      </c>
      <c r="GJS56" s="383" t="s">
        <v>47</v>
      </c>
      <c r="GJT56" s="383" t="s">
        <v>47</v>
      </c>
      <c r="GJU56" s="383" t="s">
        <v>47</v>
      </c>
      <c r="GJV56" s="383" t="s">
        <v>47</v>
      </c>
      <c r="GJW56" s="383" t="s">
        <v>47</v>
      </c>
      <c r="GJX56" s="383" t="s">
        <v>47</v>
      </c>
      <c r="GJY56" s="383" t="s">
        <v>47</v>
      </c>
      <c r="GJZ56" s="383" t="s">
        <v>47</v>
      </c>
      <c r="GKA56" s="383" t="s">
        <v>47</v>
      </c>
      <c r="GKB56" s="383" t="s">
        <v>47</v>
      </c>
      <c r="GKC56" s="383" t="s">
        <v>47</v>
      </c>
      <c r="GKD56" s="383" t="s">
        <v>47</v>
      </c>
      <c r="GKE56" s="383" t="s">
        <v>47</v>
      </c>
      <c r="GKF56" s="383" t="s">
        <v>47</v>
      </c>
      <c r="GKG56" s="383" t="s">
        <v>47</v>
      </c>
      <c r="GKH56" s="383" t="s">
        <v>47</v>
      </c>
      <c r="GKI56" s="383" t="s">
        <v>47</v>
      </c>
      <c r="GKJ56" s="383" t="s">
        <v>47</v>
      </c>
      <c r="GKK56" s="383" t="s">
        <v>47</v>
      </c>
      <c r="GKL56" s="383" t="s">
        <v>47</v>
      </c>
      <c r="GKM56" s="383" t="s">
        <v>47</v>
      </c>
      <c r="GKN56" s="383" t="s">
        <v>47</v>
      </c>
      <c r="GKO56" s="383" t="s">
        <v>47</v>
      </c>
      <c r="GKP56" s="383" t="s">
        <v>47</v>
      </c>
      <c r="GKQ56" s="383" t="s">
        <v>47</v>
      </c>
      <c r="GKR56" s="383" t="s">
        <v>47</v>
      </c>
      <c r="GKS56" s="383" t="s">
        <v>47</v>
      </c>
      <c r="GKT56" s="383" t="s">
        <v>47</v>
      </c>
      <c r="GKU56" s="383" t="s">
        <v>47</v>
      </c>
      <c r="GKV56" s="383" t="s">
        <v>47</v>
      </c>
      <c r="GKW56" s="383" t="s">
        <v>47</v>
      </c>
      <c r="GKX56" s="383" t="s">
        <v>47</v>
      </c>
      <c r="GKY56" s="383" t="s">
        <v>47</v>
      </c>
      <c r="GKZ56" s="383" t="s">
        <v>47</v>
      </c>
      <c r="GLA56" s="383" t="s">
        <v>47</v>
      </c>
      <c r="GLB56" s="383" t="s">
        <v>47</v>
      </c>
      <c r="GLC56" s="383" t="s">
        <v>47</v>
      </c>
      <c r="GLD56" s="383" t="s">
        <v>47</v>
      </c>
      <c r="GLE56" s="383" t="s">
        <v>47</v>
      </c>
      <c r="GLF56" s="383" t="s">
        <v>47</v>
      </c>
      <c r="GLG56" s="383" t="s">
        <v>47</v>
      </c>
      <c r="GLH56" s="383" t="s">
        <v>47</v>
      </c>
      <c r="GLI56" s="383" t="s">
        <v>47</v>
      </c>
      <c r="GLJ56" s="383" t="s">
        <v>47</v>
      </c>
      <c r="GLK56" s="383" t="s">
        <v>47</v>
      </c>
      <c r="GLL56" s="383" t="s">
        <v>47</v>
      </c>
      <c r="GLM56" s="383" t="s">
        <v>47</v>
      </c>
      <c r="GLN56" s="383" t="s">
        <v>47</v>
      </c>
      <c r="GLO56" s="383" t="s">
        <v>47</v>
      </c>
      <c r="GLP56" s="383" t="s">
        <v>47</v>
      </c>
      <c r="GLQ56" s="383" t="s">
        <v>47</v>
      </c>
      <c r="GLR56" s="383" t="s">
        <v>47</v>
      </c>
      <c r="GLS56" s="383" t="s">
        <v>47</v>
      </c>
      <c r="GLT56" s="383" t="s">
        <v>47</v>
      </c>
      <c r="GLU56" s="383" t="s">
        <v>47</v>
      </c>
      <c r="GLV56" s="383" t="s">
        <v>47</v>
      </c>
      <c r="GLW56" s="383" t="s">
        <v>47</v>
      </c>
      <c r="GLX56" s="383" t="s">
        <v>47</v>
      </c>
      <c r="GLY56" s="383" t="s">
        <v>47</v>
      </c>
      <c r="GLZ56" s="383" t="s">
        <v>47</v>
      </c>
      <c r="GMA56" s="383" t="s">
        <v>47</v>
      </c>
      <c r="GMB56" s="383" t="s">
        <v>47</v>
      </c>
      <c r="GMC56" s="383" t="s">
        <v>47</v>
      </c>
      <c r="GMD56" s="383" t="s">
        <v>47</v>
      </c>
      <c r="GME56" s="383" t="s">
        <v>47</v>
      </c>
      <c r="GMF56" s="383" t="s">
        <v>47</v>
      </c>
      <c r="GMG56" s="383" t="s">
        <v>47</v>
      </c>
      <c r="GMH56" s="383" t="s">
        <v>47</v>
      </c>
      <c r="GMI56" s="383" t="s">
        <v>47</v>
      </c>
      <c r="GMJ56" s="383" t="s">
        <v>47</v>
      </c>
      <c r="GMK56" s="383" t="s">
        <v>47</v>
      </c>
      <c r="GML56" s="383" t="s">
        <v>47</v>
      </c>
      <c r="GMM56" s="383" t="s">
        <v>47</v>
      </c>
      <c r="GMN56" s="383" t="s">
        <v>47</v>
      </c>
      <c r="GMO56" s="383" t="s">
        <v>47</v>
      </c>
      <c r="GMP56" s="383" t="s">
        <v>47</v>
      </c>
      <c r="GMQ56" s="383" t="s">
        <v>47</v>
      </c>
      <c r="GMR56" s="383" t="s">
        <v>47</v>
      </c>
      <c r="GMS56" s="383" t="s">
        <v>47</v>
      </c>
      <c r="GMT56" s="383" t="s">
        <v>47</v>
      </c>
      <c r="GMU56" s="383" t="s">
        <v>47</v>
      </c>
      <c r="GMV56" s="383" t="s">
        <v>47</v>
      </c>
      <c r="GMW56" s="383" t="s">
        <v>47</v>
      </c>
      <c r="GMX56" s="383" t="s">
        <v>47</v>
      </c>
      <c r="GMY56" s="383" t="s">
        <v>47</v>
      </c>
      <c r="GMZ56" s="383" t="s">
        <v>47</v>
      </c>
      <c r="GNA56" s="383" t="s">
        <v>47</v>
      </c>
      <c r="GNB56" s="383" t="s">
        <v>47</v>
      </c>
      <c r="GNC56" s="383" t="s">
        <v>47</v>
      </c>
      <c r="GND56" s="383" t="s">
        <v>47</v>
      </c>
      <c r="GNE56" s="383" t="s">
        <v>47</v>
      </c>
      <c r="GNF56" s="383" t="s">
        <v>47</v>
      </c>
      <c r="GNG56" s="383" t="s">
        <v>47</v>
      </c>
      <c r="GNH56" s="383" t="s">
        <v>47</v>
      </c>
      <c r="GNI56" s="383" t="s">
        <v>47</v>
      </c>
      <c r="GNJ56" s="383" t="s">
        <v>47</v>
      </c>
      <c r="GNK56" s="383" t="s">
        <v>47</v>
      </c>
      <c r="GNL56" s="383" t="s">
        <v>47</v>
      </c>
      <c r="GNM56" s="383" t="s">
        <v>47</v>
      </c>
      <c r="GNN56" s="383" t="s">
        <v>47</v>
      </c>
      <c r="GNO56" s="383" t="s">
        <v>47</v>
      </c>
      <c r="GNP56" s="383" t="s">
        <v>47</v>
      </c>
      <c r="GNQ56" s="383" t="s">
        <v>47</v>
      </c>
      <c r="GNR56" s="383" t="s">
        <v>47</v>
      </c>
      <c r="GNS56" s="383" t="s">
        <v>47</v>
      </c>
      <c r="GNT56" s="383" t="s">
        <v>47</v>
      </c>
      <c r="GNU56" s="383" t="s">
        <v>47</v>
      </c>
      <c r="GNV56" s="383" t="s">
        <v>47</v>
      </c>
      <c r="GNW56" s="383" t="s">
        <v>47</v>
      </c>
      <c r="GNX56" s="383" t="s">
        <v>47</v>
      </c>
      <c r="GNY56" s="383" t="s">
        <v>47</v>
      </c>
      <c r="GNZ56" s="383" t="s">
        <v>47</v>
      </c>
      <c r="GOA56" s="383" t="s">
        <v>47</v>
      </c>
      <c r="GOB56" s="383" t="s">
        <v>47</v>
      </c>
      <c r="GOC56" s="383" t="s">
        <v>47</v>
      </c>
      <c r="GOD56" s="383" t="s">
        <v>47</v>
      </c>
      <c r="GOE56" s="383" t="s">
        <v>47</v>
      </c>
      <c r="GOF56" s="383" t="s">
        <v>47</v>
      </c>
      <c r="GOG56" s="383" t="s">
        <v>47</v>
      </c>
      <c r="GOH56" s="383" t="s">
        <v>47</v>
      </c>
      <c r="GOI56" s="383" t="s">
        <v>47</v>
      </c>
      <c r="GOJ56" s="383" t="s">
        <v>47</v>
      </c>
      <c r="GOK56" s="383" t="s">
        <v>47</v>
      </c>
      <c r="GOL56" s="383" t="s">
        <v>47</v>
      </c>
      <c r="GOM56" s="383" t="s">
        <v>47</v>
      </c>
      <c r="GON56" s="383" t="s">
        <v>47</v>
      </c>
      <c r="GOO56" s="383" t="s">
        <v>47</v>
      </c>
      <c r="GOP56" s="383" t="s">
        <v>47</v>
      </c>
      <c r="GOQ56" s="383" t="s">
        <v>47</v>
      </c>
      <c r="GOR56" s="383" t="s">
        <v>47</v>
      </c>
      <c r="GOS56" s="383" t="s">
        <v>47</v>
      </c>
      <c r="GOT56" s="383" t="s">
        <v>47</v>
      </c>
      <c r="GOU56" s="383" t="s">
        <v>47</v>
      </c>
      <c r="GOV56" s="383" t="s">
        <v>47</v>
      </c>
      <c r="GOW56" s="383" t="s">
        <v>47</v>
      </c>
      <c r="GOX56" s="383" t="s">
        <v>47</v>
      </c>
      <c r="GOY56" s="383" t="s">
        <v>47</v>
      </c>
      <c r="GOZ56" s="383" t="s">
        <v>47</v>
      </c>
      <c r="GPA56" s="383" t="s">
        <v>47</v>
      </c>
      <c r="GPB56" s="383" t="s">
        <v>47</v>
      </c>
      <c r="GPC56" s="383" t="s">
        <v>47</v>
      </c>
      <c r="GPD56" s="383" t="s">
        <v>47</v>
      </c>
      <c r="GPE56" s="383" t="s">
        <v>47</v>
      </c>
      <c r="GPF56" s="383" t="s">
        <v>47</v>
      </c>
      <c r="GPG56" s="383" t="s">
        <v>47</v>
      </c>
      <c r="GPH56" s="383" t="s">
        <v>47</v>
      </c>
      <c r="GPI56" s="383" t="s">
        <v>47</v>
      </c>
      <c r="GPJ56" s="383" t="s">
        <v>47</v>
      </c>
      <c r="GPK56" s="383" t="s">
        <v>47</v>
      </c>
      <c r="GPL56" s="383" t="s">
        <v>47</v>
      </c>
      <c r="GPM56" s="383" t="s">
        <v>47</v>
      </c>
      <c r="GPN56" s="383" t="s">
        <v>47</v>
      </c>
      <c r="GPO56" s="383" t="s">
        <v>47</v>
      </c>
      <c r="GPP56" s="383" t="s">
        <v>47</v>
      </c>
      <c r="GPQ56" s="383" t="s">
        <v>47</v>
      </c>
      <c r="GPR56" s="383" t="s">
        <v>47</v>
      </c>
      <c r="GPS56" s="383" t="s">
        <v>47</v>
      </c>
      <c r="GPT56" s="383" t="s">
        <v>47</v>
      </c>
      <c r="GPU56" s="383" t="s">
        <v>47</v>
      </c>
      <c r="GPV56" s="383" t="s">
        <v>47</v>
      </c>
      <c r="GPW56" s="383" t="s">
        <v>47</v>
      </c>
      <c r="GPX56" s="383" t="s">
        <v>47</v>
      </c>
      <c r="GPY56" s="383" t="s">
        <v>47</v>
      </c>
      <c r="GPZ56" s="383" t="s">
        <v>47</v>
      </c>
      <c r="GQA56" s="383" t="s">
        <v>47</v>
      </c>
      <c r="GQB56" s="383" t="s">
        <v>47</v>
      </c>
      <c r="GQC56" s="383" t="s">
        <v>47</v>
      </c>
      <c r="GQD56" s="383" t="s">
        <v>47</v>
      </c>
      <c r="GQE56" s="383" t="s">
        <v>47</v>
      </c>
      <c r="GQF56" s="383" t="s">
        <v>47</v>
      </c>
      <c r="GQG56" s="383" t="s">
        <v>47</v>
      </c>
      <c r="GQH56" s="383" t="s">
        <v>47</v>
      </c>
      <c r="GQI56" s="383" t="s">
        <v>47</v>
      </c>
      <c r="GQJ56" s="383" t="s">
        <v>47</v>
      </c>
      <c r="GQK56" s="383" t="s">
        <v>47</v>
      </c>
      <c r="GQL56" s="383" t="s">
        <v>47</v>
      </c>
      <c r="GQM56" s="383" t="s">
        <v>47</v>
      </c>
      <c r="GQN56" s="383" t="s">
        <v>47</v>
      </c>
      <c r="GQO56" s="383" t="s">
        <v>47</v>
      </c>
      <c r="GQP56" s="383" t="s">
        <v>47</v>
      </c>
      <c r="GQQ56" s="383" t="s">
        <v>47</v>
      </c>
      <c r="GQR56" s="383" t="s">
        <v>47</v>
      </c>
      <c r="GQS56" s="383" t="s">
        <v>47</v>
      </c>
      <c r="GQT56" s="383" t="s">
        <v>47</v>
      </c>
      <c r="GQU56" s="383" t="s">
        <v>47</v>
      </c>
      <c r="GQV56" s="383" t="s">
        <v>47</v>
      </c>
      <c r="GQW56" s="383" t="s">
        <v>47</v>
      </c>
      <c r="GQX56" s="383" t="s">
        <v>47</v>
      </c>
      <c r="GQY56" s="383" t="s">
        <v>47</v>
      </c>
      <c r="GQZ56" s="383" t="s">
        <v>47</v>
      </c>
      <c r="GRA56" s="383" t="s">
        <v>47</v>
      </c>
      <c r="GRB56" s="383" t="s">
        <v>47</v>
      </c>
      <c r="GRC56" s="383" t="s">
        <v>47</v>
      </c>
      <c r="GRD56" s="383" t="s">
        <v>47</v>
      </c>
      <c r="GRE56" s="383" t="s">
        <v>47</v>
      </c>
      <c r="GRF56" s="383" t="s">
        <v>47</v>
      </c>
      <c r="GRG56" s="383" t="s">
        <v>47</v>
      </c>
      <c r="GRH56" s="383" t="s">
        <v>47</v>
      </c>
      <c r="GRI56" s="383" t="s">
        <v>47</v>
      </c>
      <c r="GRJ56" s="383" t="s">
        <v>47</v>
      </c>
      <c r="GRK56" s="383" t="s">
        <v>47</v>
      </c>
      <c r="GRL56" s="383" t="s">
        <v>47</v>
      </c>
      <c r="GRM56" s="383" t="s">
        <v>47</v>
      </c>
      <c r="GRN56" s="383" t="s">
        <v>47</v>
      </c>
      <c r="GRO56" s="383" t="s">
        <v>47</v>
      </c>
      <c r="GRP56" s="383" t="s">
        <v>47</v>
      </c>
      <c r="GRQ56" s="383" t="s">
        <v>47</v>
      </c>
      <c r="GRR56" s="383" t="s">
        <v>47</v>
      </c>
      <c r="GRS56" s="383" t="s">
        <v>47</v>
      </c>
      <c r="GRT56" s="383" t="s">
        <v>47</v>
      </c>
      <c r="GRU56" s="383" t="s">
        <v>47</v>
      </c>
      <c r="GRV56" s="383" t="s">
        <v>47</v>
      </c>
      <c r="GRW56" s="383" t="s">
        <v>47</v>
      </c>
      <c r="GRX56" s="383" t="s">
        <v>47</v>
      </c>
      <c r="GRY56" s="383" t="s">
        <v>47</v>
      </c>
      <c r="GRZ56" s="383" t="s">
        <v>47</v>
      </c>
      <c r="GSA56" s="383" t="s">
        <v>47</v>
      </c>
      <c r="GSB56" s="383" t="s">
        <v>47</v>
      </c>
      <c r="GSC56" s="383" t="s">
        <v>47</v>
      </c>
      <c r="GSD56" s="383" t="s">
        <v>47</v>
      </c>
      <c r="GSE56" s="383" t="s">
        <v>47</v>
      </c>
      <c r="GSF56" s="383" t="s">
        <v>47</v>
      </c>
      <c r="GSG56" s="383" t="s">
        <v>47</v>
      </c>
      <c r="GSH56" s="383" t="s">
        <v>47</v>
      </c>
      <c r="GSI56" s="383" t="s">
        <v>47</v>
      </c>
      <c r="GSJ56" s="383" t="s">
        <v>47</v>
      </c>
      <c r="GSK56" s="383" t="s">
        <v>47</v>
      </c>
      <c r="GSL56" s="383" t="s">
        <v>47</v>
      </c>
      <c r="GSM56" s="383" t="s">
        <v>47</v>
      </c>
      <c r="GSN56" s="383" t="s">
        <v>47</v>
      </c>
      <c r="GSO56" s="383" t="s">
        <v>47</v>
      </c>
      <c r="GSP56" s="383" t="s">
        <v>47</v>
      </c>
      <c r="GSQ56" s="383" t="s">
        <v>47</v>
      </c>
      <c r="GSR56" s="383" t="s">
        <v>47</v>
      </c>
      <c r="GSS56" s="383" t="s">
        <v>47</v>
      </c>
      <c r="GST56" s="383" t="s">
        <v>47</v>
      </c>
      <c r="GSU56" s="383" t="s">
        <v>47</v>
      </c>
      <c r="GSV56" s="383" t="s">
        <v>47</v>
      </c>
      <c r="GSW56" s="383" t="s">
        <v>47</v>
      </c>
      <c r="GSX56" s="383" t="s">
        <v>47</v>
      </c>
      <c r="GSY56" s="383" t="s">
        <v>47</v>
      </c>
      <c r="GSZ56" s="383" t="s">
        <v>47</v>
      </c>
      <c r="GTA56" s="383" t="s">
        <v>47</v>
      </c>
      <c r="GTB56" s="383" t="s">
        <v>47</v>
      </c>
      <c r="GTC56" s="383" t="s">
        <v>47</v>
      </c>
      <c r="GTD56" s="383" t="s">
        <v>47</v>
      </c>
      <c r="GTE56" s="383" t="s">
        <v>47</v>
      </c>
      <c r="GTF56" s="383" t="s">
        <v>47</v>
      </c>
      <c r="GTG56" s="383" t="s">
        <v>47</v>
      </c>
      <c r="GTH56" s="383" t="s">
        <v>47</v>
      </c>
      <c r="GTI56" s="383" t="s">
        <v>47</v>
      </c>
      <c r="GTJ56" s="383" t="s">
        <v>47</v>
      </c>
      <c r="GTK56" s="383" t="s">
        <v>47</v>
      </c>
      <c r="GTL56" s="383" t="s">
        <v>47</v>
      </c>
      <c r="GTM56" s="383" t="s">
        <v>47</v>
      </c>
      <c r="GTN56" s="383" t="s">
        <v>47</v>
      </c>
      <c r="GTO56" s="383" t="s">
        <v>47</v>
      </c>
      <c r="GTP56" s="383" t="s">
        <v>47</v>
      </c>
      <c r="GTQ56" s="383" t="s">
        <v>47</v>
      </c>
      <c r="GTR56" s="383" t="s">
        <v>47</v>
      </c>
      <c r="GTS56" s="383" t="s">
        <v>47</v>
      </c>
      <c r="GTT56" s="383" t="s">
        <v>47</v>
      </c>
      <c r="GTU56" s="383" t="s">
        <v>47</v>
      </c>
      <c r="GTV56" s="383" t="s">
        <v>47</v>
      </c>
      <c r="GTW56" s="383" t="s">
        <v>47</v>
      </c>
      <c r="GTX56" s="383" t="s">
        <v>47</v>
      </c>
      <c r="GTY56" s="383" t="s">
        <v>47</v>
      </c>
      <c r="GTZ56" s="383" t="s">
        <v>47</v>
      </c>
      <c r="GUA56" s="383" t="s">
        <v>47</v>
      </c>
      <c r="GUB56" s="383" t="s">
        <v>47</v>
      </c>
      <c r="GUC56" s="383" t="s">
        <v>47</v>
      </c>
      <c r="GUD56" s="383" t="s">
        <v>47</v>
      </c>
      <c r="GUE56" s="383" t="s">
        <v>47</v>
      </c>
      <c r="GUF56" s="383" t="s">
        <v>47</v>
      </c>
      <c r="GUG56" s="383" t="s">
        <v>47</v>
      </c>
      <c r="GUH56" s="383" t="s">
        <v>47</v>
      </c>
      <c r="GUI56" s="383" t="s">
        <v>47</v>
      </c>
      <c r="GUJ56" s="383" t="s">
        <v>47</v>
      </c>
      <c r="GUK56" s="383" t="s">
        <v>47</v>
      </c>
      <c r="GUL56" s="383" t="s">
        <v>47</v>
      </c>
      <c r="GUM56" s="383" t="s">
        <v>47</v>
      </c>
      <c r="GUN56" s="383" t="s">
        <v>47</v>
      </c>
      <c r="GUO56" s="383" t="s">
        <v>47</v>
      </c>
      <c r="GUP56" s="383" t="s">
        <v>47</v>
      </c>
      <c r="GUQ56" s="383" t="s">
        <v>47</v>
      </c>
      <c r="GUR56" s="383" t="s">
        <v>47</v>
      </c>
      <c r="GUS56" s="383" t="s">
        <v>47</v>
      </c>
      <c r="GUT56" s="383" t="s">
        <v>47</v>
      </c>
      <c r="GUU56" s="383" t="s">
        <v>47</v>
      </c>
      <c r="GUV56" s="383" t="s">
        <v>47</v>
      </c>
      <c r="GUW56" s="383" t="s">
        <v>47</v>
      </c>
      <c r="GUX56" s="383" t="s">
        <v>47</v>
      </c>
      <c r="GUY56" s="383" t="s">
        <v>47</v>
      </c>
      <c r="GUZ56" s="383" t="s">
        <v>47</v>
      </c>
      <c r="GVA56" s="383" t="s">
        <v>47</v>
      </c>
      <c r="GVB56" s="383" t="s">
        <v>47</v>
      </c>
      <c r="GVC56" s="383" t="s">
        <v>47</v>
      </c>
      <c r="GVD56" s="383" t="s">
        <v>47</v>
      </c>
      <c r="GVE56" s="383" t="s">
        <v>47</v>
      </c>
      <c r="GVF56" s="383" t="s">
        <v>47</v>
      </c>
      <c r="GVG56" s="383" t="s">
        <v>47</v>
      </c>
      <c r="GVH56" s="383" t="s">
        <v>47</v>
      </c>
      <c r="GVI56" s="383" t="s">
        <v>47</v>
      </c>
      <c r="GVJ56" s="383" t="s">
        <v>47</v>
      </c>
      <c r="GVK56" s="383" t="s">
        <v>47</v>
      </c>
      <c r="GVL56" s="383" t="s">
        <v>47</v>
      </c>
      <c r="GVM56" s="383" t="s">
        <v>47</v>
      </c>
      <c r="GVN56" s="383" t="s">
        <v>47</v>
      </c>
      <c r="GVO56" s="383" t="s">
        <v>47</v>
      </c>
      <c r="GVP56" s="383" t="s">
        <v>47</v>
      </c>
      <c r="GVQ56" s="383" t="s">
        <v>47</v>
      </c>
      <c r="GVR56" s="383" t="s">
        <v>47</v>
      </c>
      <c r="GVS56" s="383" t="s">
        <v>47</v>
      </c>
      <c r="GVT56" s="383" t="s">
        <v>47</v>
      </c>
      <c r="GVU56" s="383" t="s">
        <v>47</v>
      </c>
      <c r="GVV56" s="383" t="s">
        <v>47</v>
      </c>
      <c r="GVW56" s="383" t="s">
        <v>47</v>
      </c>
      <c r="GVX56" s="383" t="s">
        <v>47</v>
      </c>
      <c r="GVY56" s="383" t="s">
        <v>47</v>
      </c>
      <c r="GVZ56" s="383" t="s">
        <v>47</v>
      </c>
      <c r="GWA56" s="383" t="s">
        <v>47</v>
      </c>
      <c r="GWB56" s="383" t="s">
        <v>47</v>
      </c>
      <c r="GWC56" s="383" t="s">
        <v>47</v>
      </c>
      <c r="GWD56" s="383" t="s">
        <v>47</v>
      </c>
      <c r="GWE56" s="383" t="s">
        <v>47</v>
      </c>
      <c r="GWF56" s="383" t="s">
        <v>47</v>
      </c>
      <c r="GWG56" s="383" t="s">
        <v>47</v>
      </c>
      <c r="GWH56" s="383" t="s">
        <v>47</v>
      </c>
      <c r="GWI56" s="383" t="s">
        <v>47</v>
      </c>
      <c r="GWJ56" s="383" t="s">
        <v>47</v>
      </c>
      <c r="GWK56" s="383" t="s">
        <v>47</v>
      </c>
      <c r="GWL56" s="383" t="s">
        <v>47</v>
      </c>
      <c r="GWM56" s="383" t="s">
        <v>47</v>
      </c>
      <c r="GWN56" s="383" t="s">
        <v>47</v>
      </c>
      <c r="GWO56" s="383" t="s">
        <v>47</v>
      </c>
      <c r="GWP56" s="383" t="s">
        <v>47</v>
      </c>
      <c r="GWQ56" s="383" t="s">
        <v>47</v>
      </c>
      <c r="GWR56" s="383" t="s">
        <v>47</v>
      </c>
      <c r="GWS56" s="383" t="s">
        <v>47</v>
      </c>
      <c r="GWT56" s="383" t="s">
        <v>47</v>
      </c>
      <c r="GWU56" s="383" t="s">
        <v>47</v>
      </c>
      <c r="GWV56" s="383" t="s">
        <v>47</v>
      </c>
      <c r="GWW56" s="383" t="s">
        <v>47</v>
      </c>
      <c r="GWX56" s="383" t="s">
        <v>47</v>
      </c>
      <c r="GWY56" s="383" t="s">
        <v>47</v>
      </c>
      <c r="GWZ56" s="383" t="s">
        <v>47</v>
      </c>
      <c r="GXA56" s="383" t="s">
        <v>47</v>
      </c>
      <c r="GXB56" s="383" t="s">
        <v>47</v>
      </c>
      <c r="GXC56" s="383" t="s">
        <v>47</v>
      </c>
      <c r="GXD56" s="383" t="s">
        <v>47</v>
      </c>
      <c r="GXE56" s="383" t="s">
        <v>47</v>
      </c>
      <c r="GXF56" s="383" t="s">
        <v>47</v>
      </c>
      <c r="GXG56" s="383" t="s">
        <v>47</v>
      </c>
      <c r="GXH56" s="383" t="s">
        <v>47</v>
      </c>
      <c r="GXI56" s="383" t="s">
        <v>47</v>
      </c>
      <c r="GXJ56" s="383" t="s">
        <v>47</v>
      </c>
      <c r="GXK56" s="383" t="s">
        <v>47</v>
      </c>
      <c r="GXL56" s="383" t="s">
        <v>47</v>
      </c>
      <c r="GXM56" s="383" t="s">
        <v>47</v>
      </c>
      <c r="GXN56" s="383" t="s">
        <v>47</v>
      </c>
      <c r="GXO56" s="383" t="s">
        <v>47</v>
      </c>
      <c r="GXP56" s="383" t="s">
        <v>47</v>
      </c>
      <c r="GXQ56" s="383" t="s">
        <v>47</v>
      </c>
      <c r="GXR56" s="383" t="s">
        <v>47</v>
      </c>
      <c r="GXS56" s="383" t="s">
        <v>47</v>
      </c>
      <c r="GXT56" s="383" t="s">
        <v>47</v>
      </c>
      <c r="GXU56" s="383" t="s">
        <v>47</v>
      </c>
      <c r="GXV56" s="383" t="s">
        <v>47</v>
      </c>
      <c r="GXW56" s="383" t="s">
        <v>47</v>
      </c>
      <c r="GXX56" s="383" t="s">
        <v>47</v>
      </c>
      <c r="GXY56" s="383" t="s">
        <v>47</v>
      </c>
      <c r="GXZ56" s="383" t="s">
        <v>47</v>
      </c>
      <c r="GYA56" s="383" t="s">
        <v>47</v>
      </c>
      <c r="GYB56" s="383" t="s">
        <v>47</v>
      </c>
      <c r="GYC56" s="383" t="s">
        <v>47</v>
      </c>
      <c r="GYD56" s="383" t="s">
        <v>47</v>
      </c>
      <c r="GYE56" s="383" t="s">
        <v>47</v>
      </c>
      <c r="GYF56" s="383" t="s">
        <v>47</v>
      </c>
      <c r="GYG56" s="383" t="s">
        <v>47</v>
      </c>
      <c r="GYH56" s="383" t="s">
        <v>47</v>
      </c>
      <c r="GYI56" s="383" t="s">
        <v>47</v>
      </c>
      <c r="GYJ56" s="383" t="s">
        <v>47</v>
      </c>
      <c r="GYK56" s="383" t="s">
        <v>47</v>
      </c>
      <c r="GYL56" s="383" t="s">
        <v>47</v>
      </c>
      <c r="GYM56" s="383" t="s">
        <v>47</v>
      </c>
      <c r="GYN56" s="383" t="s">
        <v>47</v>
      </c>
      <c r="GYO56" s="383" t="s">
        <v>47</v>
      </c>
      <c r="GYP56" s="383" t="s">
        <v>47</v>
      </c>
      <c r="GYQ56" s="383" t="s">
        <v>47</v>
      </c>
      <c r="GYR56" s="383" t="s">
        <v>47</v>
      </c>
      <c r="GYS56" s="383" t="s">
        <v>47</v>
      </c>
      <c r="GYT56" s="383" t="s">
        <v>47</v>
      </c>
      <c r="GYU56" s="383" t="s">
        <v>47</v>
      </c>
      <c r="GYV56" s="383" t="s">
        <v>47</v>
      </c>
      <c r="GYW56" s="383" t="s">
        <v>47</v>
      </c>
      <c r="GYX56" s="383" t="s">
        <v>47</v>
      </c>
      <c r="GYY56" s="383" t="s">
        <v>47</v>
      </c>
      <c r="GYZ56" s="383" t="s">
        <v>47</v>
      </c>
      <c r="GZA56" s="383" t="s">
        <v>47</v>
      </c>
      <c r="GZB56" s="383" t="s">
        <v>47</v>
      </c>
      <c r="GZC56" s="383" t="s">
        <v>47</v>
      </c>
      <c r="GZD56" s="383" t="s">
        <v>47</v>
      </c>
      <c r="GZE56" s="383" t="s">
        <v>47</v>
      </c>
      <c r="GZF56" s="383" t="s">
        <v>47</v>
      </c>
      <c r="GZG56" s="383" t="s">
        <v>47</v>
      </c>
      <c r="GZH56" s="383" t="s">
        <v>47</v>
      </c>
      <c r="GZI56" s="383" t="s">
        <v>47</v>
      </c>
      <c r="GZJ56" s="383" t="s">
        <v>47</v>
      </c>
      <c r="GZK56" s="383" t="s">
        <v>47</v>
      </c>
      <c r="GZL56" s="383" t="s">
        <v>47</v>
      </c>
      <c r="GZM56" s="383" t="s">
        <v>47</v>
      </c>
      <c r="GZN56" s="383" t="s">
        <v>47</v>
      </c>
      <c r="GZO56" s="383" t="s">
        <v>47</v>
      </c>
      <c r="GZP56" s="383" t="s">
        <v>47</v>
      </c>
      <c r="GZQ56" s="383" t="s">
        <v>47</v>
      </c>
      <c r="GZR56" s="383" t="s">
        <v>47</v>
      </c>
      <c r="GZS56" s="383" t="s">
        <v>47</v>
      </c>
      <c r="GZT56" s="383" t="s">
        <v>47</v>
      </c>
      <c r="GZU56" s="383" t="s">
        <v>47</v>
      </c>
      <c r="GZV56" s="383" t="s">
        <v>47</v>
      </c>
      <c r="GZW56" s="383" t="s">
        <v>47</v>
      </c>
      <c r="GZX56" s="383" t="s">
        <v>47</v>
      </c>
      <c r="GZY56" s="383" t="s">
        <v>47</v>
      </c>
      <c r="GZZ56" s="383" t="s">
        <v>47</v>
      </c>
      <c r="HAA56" s="383" t="s">
        <v>47</v>
      </c>
      <c r="HAB56" s="383" t="s">
        <v>47</v>
      </c>
      <c r="HAC56" s="383" t="s">
        <v>47</v>
      </c>
      <c r="HAD56" s="383" t="s">
        <v>47</v>
      </c>
      <c r="HAE56" s="383" t="s">
        <v>47</v>
      </c>
      <c r="HAF56" s="383" t="s">
        <v>47</v>
      </c>
      <c r="HAG56" s="383" t="s">
        <v>47</v>
      </c>
      <c r="HAH56" s="383" t="s">
        <v>47</v>
      </c>
      <c r="HAI56" s="383" t="s">
        <v>47</v>
      </c>
      <c r="HAJ56" s="383" t="s">
        <v>47</v>
      </c>
      <c r="HAK56" s="383" t="s">
        <v>47</v>
      </c>
      <c r="HAL56" s="383" t="s">
        <v>47</v>
      </c>
      <c r="HAM56" s="383" t="s">
        <v>47</v>
      </c>
      <c r="HAN56" s="383" t="s">
        <v>47</v>
      </c>
      <c r="HAO56" s="383" t="s">
        <v>47</v>
      </c>
      <c r="HAP56" s="383" t="s">
        <v>47</v>
      </c>
      <c r="HAQ56" s="383" t="s">
        <v>47</v>
      </c>
      <c r="HAR56" s="383" t="s">
        <v>47</v>
      </c>
      <c r="HAS56" s="383" t="s">
        <v>47</v>
      </c>
      <c r="HAT56" s="383" t="s">
        <v>47</v>
      </c>
      <c r="HAU56" s="383" t="s">
        <v>47</v>
      </c>
      <c r="HAV56" s="383" t="s">
        <v>47</v>
      </c>
      <c r="HAW56" s="383" t="s">
        <v>47</v>
      </c>
      <c r="HAX56" s="383" t="s">
        <v>47</v>
      </c>
      <c r="HAY56" s="383" t="s">
        <v>47</v>
      </c>
      <c r="HAZ56" s="383" t="s">
        <v>47</v>
      </c>
      <c r="HBA56" s="383" t="s">
        <v>47</v>
      </c>
      <c r="HBB56" s="383" t="s">
        <v>47</v>
      </c>
      <c r="HBC56" s="383" t="s">
        <v>47</v>
      </c>
      <c r="HBD56" s="383" t="s">
        <v>47</v>
      </c>
      <c r="HBE56" s="383" t="s">
        <v>47</v>
      </c>
      <c r="HBF56" s="383" t="s">
        <v>47</v>
      </c>
      <c r="HBG56" s="383" t="s">
        <v>47</v>
      </c>
      <c r="HBH56" s="383" t="s">
        <v>47</v>
      </c>
      <c r="HBI56" s="383" t="s">
        <v>47</v>
      </c>
      <c r="HBJ56" s="383" t="s">
        <v>47</v>
      </c>
      <c r="HBK56" s="383" t="s">
        <v>47</v>
      </c>
      <c r="HBL56" s="383" t="s">
        <v>47</v>
      </c>
      <c r="HBM56" s="383" t="s">
        <v>47</v>
      </c>
      <c r="HBN56" s="383" t="s">
        <v>47</v>
      </c>
      <c r="HBO56" s="383" t="s">
        <v>47</v>
      </c>
      <c r="HBP56" s="383" t="s">
        <v>47</v>
      </c>
      <c r="HBQ56" s="383" t="s">
        <v>47</v>
      </c>
      <c r="HBR56" s="383" t="s">
        <v>47</v>
      </c>
      <c r="HBS56" s="383" t="s">
        <v>47</v>
      </c>
      <c r="HBT56" s="383" t="s">
        <v>47</v>
      </c>
      <c r="HBU56" s="383" t="s">
        <v>47</v>
      </c>
      <c r="HBV56" s="383" t="s">
        <v>47</v>
      </c>
      <c r="HBW56" s="383" t="s">
        <v>47</v>
      </c>
      <c r="HBX56" s="383" t="s">
        <v>47</v>
      </c>
      <c r="HBY56" s="383" t="s">
        <v>47</v>
      </c>
      <c r="HBZ56" s="383" t="s">
        <v>47</v>
      </c>
      <c r="HCA56" s="383" t="s">
        <v>47</v>
      </c>
      <c r="HCB56" s="383" t="s">
        <v>47</v>
      </c>
      <c r="HCC56" s="383" t="s">
        <v>47</v>
      </c>
      <c r="HCD56" s="383" t="s">
        <v>47</v>
      </c>
      <c r="HCE56" s="383" t="s">
        <v>47</v>
      </c>
      <c r="HCF56" s="383" t="s">
        <v>47</v>
      </c>
      <c r="HCG56" s="383" t="s">
        <v>47</v>
      </c>
      <c r="HCH56" s="383" t="s">
        <v>47</v>
      </c>
      <c r="HCI56" s="383" t="s">
        <v>47</v>
      </c>
      <c r="HCJ56" s="383" t="s">
        <v>47</v>
      </c>
      <c r="HCK56" s="383" t="s">
        <v>47</v>
      </c>
      <c r="HCL56" s="383" t="s">
        <v>47</v>
      </c>
      <c r="HCM56" s="383" t="s">
        <v>47</v>
      </c>
      <c r="HCN56" s="383" t="s">
        <v>47</v>
      </c>
      <c r="HCO56" s="383" t="s">
        <v>47</v>
      </c>
      <c r="HCP56" s="383" t="s">
        <v>47</v>
      </c>
      <c r="HCQ56" s="383" t="s">
        <v>47</v>
      </c>
      <c r="HCR56" s="383" t="s">
        <v>47</v>
      </c>
      <c r="HCS56" s="383" t="s">
        <v>47</v>
      </c>
      <c r="HCT56" s="383" t="s">
        <v>47</v>
      </c>
      <c r="HCU56" s="383" t="s">
        <v>47</v>
      </c>
      <c r="HCV56" s="383" t="s">
        <v>47</v>
      </c>
      <c r="HCW56" s="383" t="s">
        <v>47</v>
      </c>
      <c r="HCX56" s="383" t="s">
        <v>47</v>
      </c>
      <c r="HCY56" s="383" t="s">
        <v>47</v>
      </c>
      <c r="HCZ56" s="383" t="s">
        <v>47</v>
      </c>
      <c r="HDA56" s="383" t="s">
        <v>47</v>
      </c>
      <c r="HDB56" s="383" t="s">
        <v>47</v>
      </c>
      <c r="HDC56" s="383" t="s">
        <v>47</v>
      </c>
      <c r="HDD56" s="383" t="s">
        <v>47</v>
      </c>
      <c r="HDE56" s="383" t="s">
        <v>47</v>
      </c>
      <c r="HDF56" s="383" t="s">
        <v>47</v>
      </c>
      <c r="HDG56" s="383" t="s">
        <v>47</v>
      </c>
      <c r="HDH56" s="383" t="s">
        <v>47</v>
      </c>
      <c r="HDI56" s="383" t="s">
        <v>47</v>
      </c>
      <c r="HDJ56" s="383" t="s">
        <v>47</v>
      </c>
      <c r="HDK56" s="383" t="s">
        <v>47</v>
      </c>
      <c r="HDL56" s="383" t="s">
        <v>47</v>
      </c>
      <c r="HDM56" s="383" t="s">
        <v>47</v>
      </c>
      <c r="HDN56" s="383" t="s">
        <v>47</v>
      </c>
      <c r="HDO56" s="383" t="s">
        <v>47</v>
      </c>
      <c r="HDP56" s="383" t="s">
        <v>47</v>
      </c>
      <c r="HDQ56" s="383" t="s">
        <v>47</v>
      </c>
      <c r="HDR56" s="383" t="s">
        <v>47</v>
      </c>
      <c r="HDS56" s="383" t="s">
        <v>47</v>
      </c>
      <c r="HDT56" s="383" t="s">
        <v>47</v>
      </c>
      <c r="HDU56" s="383" t="s">
        <v>47</v>
      </c>
      <c r="HDV56" s="383" t="s">
        <v>47</v>
      </c>
      <c r="HDW56" s="383" t="s">
        <v>47</v>
      </c>
      <c r="HDX56" s="383" t="s">
        <v>47</v>
      </c>
      <c r="HDY56" s="383" t="s">
        <v>47</v>
      </c>
      <c r="HDZ56" s="383" t="s">
        <v>47</v>
      </c>
      <c r="HEA56" s="383" t="s">
        <v>47</v>
      </c>
      <c r="HEB56" s="383" t="s">
        <v>47</v>
      </c>
      <c r="HEC56" s="383" t="s">
        <v>47</v>
      </c>
      <c r="HED56" s="383" t="s">
        <v>47</v>
      </c>
      <c r="HEE56" s="383" t="s">
        <v>47</v>
      </c>
      <c r="HEF56" s="383" t="s">
        <v>47</v>
      </c>
      <c r="HEG56" s="383" t="s">
        <v>47</v>
      </c>
      <c r="HEH56" s="383" t="s">
        <v>47</v>
      </c>
      <c r="HEI56" s="383" t="s">
        <v>47</v>
      </c>
      <c r="HEJ56" s="383" t="s">
        <v>47</v>
      </c>
      <c r="HEK56" s="383" t="s">
        <v>47</v>
      </c>
      <c r="HEL56" s="383" t="s">
        <v>47</v>
      </c>
      <c r="HEM56" s="383" t="s">
        <v>47</v>
      </c>
      <c r="HEN56" s="383" t="s">
        <v>47</v>
      </c>
      <c r="HEO56" s="383" t="s">
        <v>47</v>
      </c>
      <c r="HEP56" s="383" t="s">
        <v>47</v>
      </c>
      <c r="HEQ56" s="383" t="s">
        <v>47</v>
      </c>
      <c r="HER56" s="383" t="s">
        <v>47</v>
      </c>
      <c r="HES56" s="383" t="s">
        <v>47</v>
      </c>
      <c r="HET56" s="383" t="s">
        <v>47</v>
      </c>
      <c r="HEU56" s="383" t="s">
        <v>47</v>
      </c>
      <c r="HEV56" s="383" t="s">
        <v>47</v>
      </c>
      <c r="HEW56" s="383" t="s">
        <v>47</v>
      </c>
      <c r="HEX56" s="383" t="s">
        <v>47</v>
      </c>
      <c r="HEY56" s="383" t="s">
        <v>47</v>
      </c>
      <c r="HEZ56" s="383" t="s">
        <v>47</v>
      </c>
      <c r="HFA56" s="383" t="s">
        <v>47</v>
      </c>
      <c r="HFB56" s="383" t="s">
        <v>47</v>
      </c>
      <c r="HFC56" s="383" t="s">
        <v>47</v>
      </c>
      <c r="HFD56" s="383" t="s">
        <v>47</v>
      </c>
      <c r="HFE56" s="383" t="s">
        <v>47</v>
      </c>
      <c r="HFF56" s="383" t="s">
        <v>47</v>
      </c>
      <c r="HFG56" s="383" t="s">
        <v>47</v>
      </c>
      <c r="HFH56" s="383" t="s">
        <v>47</v>
      </c>
      <c r="HFI56" s="383" t="s">
        <v>47</v>
      </c>
      <c r="HFJ56" s="383" t="s">
        <v>47</v>
      </c>
      <c r="HFK56" s="383" t="s">
        <v>47</v>
      </c>
      <c r="HFL56" s="383" t="s">
        <v>47</v>
      </c>
      <c r="HFM56" s="383" t="s">
        <v>47</v>
      </c>
      <c r="HFN56" s="383" t="s">
        <v>47</v>
      </c>
      <c r="HFO56" s="383" t="s">
        <v>47</v>
      </c>
      <c r="HFP56" s="383" t="s">
        <v>47</v>
      </c>
      <c r="HFQ56" s="383" t="s">
        <v>47</v>
      </c>
      <c r="HFR56" s="383" t="s">
        <v>47</v>
      </c>
      <c r="HFS56" s="383" t="s">
        <v>47</v>
      </c>
      <c r="HFT56" s="383" t="s">
        <v>47</v>
      </c>
      <c r="HFU56" s="383" t="s">
        <v>47</v>
      </c>
      <c r="HFV56" s="383" t="s">
        <v>47</v>
      </c>
      <c r="HFW56" s="383" t="s">
        <v>47</v>
      </c>
      <c r="HFX56" s="383" t="s">
        <v>47</v>
      </c>
      <c r="HFY56" s="383" t="s">
        <v>47</v>
      </c>
      <c r="HFZ56" s="383" t="s">
        <v>47</v>
      </c>
      <c r="HGA56" s="383" t="s">
        <v>47</v>
      </c>
      <c r="HGB56" s="383" t="s">
        <v>47</v>
      </c>
      <c r="HGC56" s="383" t="s">
        <v>47</v>
      </c>
      <c r="HGD56" s="383" t="s">
        <v>47</v>
      </c>
      <c r="HGE56" s="383" t="s">
        <v>47</v>
      </c>
      <c r="HGF56" s="383" t="s">
        <v>47</v>
      </c>
      <c r="HGG56" s="383" t="s">
        <v>47</v>
      </c>
      <c r="HGH56" s="383" t="s">
        <v>47</v>
      </c>
      <c r="HGI56" s="383" t="s">
        <v>47</v>
      </c>
      <c r="HGJ56" s="383" t="s">
        <v>47</v>
      </c>
      <c r="HGK56" s="383" t="s">
        <v>47</v>
      </c>
      <c r="HGL56" s="383" t="s">
        <v>47</v>
      </c>
      <c r="HGM56" s="383" t="s">
        <v>47</v>
      </c>
      <c r="HGN56" s="383" t="s">
        <v>47</v>
      </c>
      <c r="HGO56" s="383" t="s">
        <v>47</v>
      </c>
      <c r="HGP56" s="383" t="s">
        <v>47</v>
      </c>
      <c r="HGQ56" s="383" t="s">
        <v>47</v>
      </c>
      <c r="HGR56" s="383" t="s">
        <v>47</v>
      </c>
      <c r="HGS56" s="383" t="s">
        <v>47</v>
      </c>
      <c r="HGT56" s="383" t="s">
        <v>47</v>
      </c>
      <c r="HGU56" s="383" t="s">
        <v>47</v>
      </c>
      <c r="HGV56" s="383" t="s">
        <v>47</v>
      </c>
      <c r="HGW56" s="383" t="s">
        <v>47</v>
      </c>
      <c r="HGX56" s="383" t="s">
        <v>47</v>
      </c>
      <c r="HGY56" s="383" t="s">
        <v>47</v>
      </c>
      <c r="HGZ56" s="383" t="s">
        <v>47</v>
      </c>
      <c r="HHA56" s="383" t="s">
        <v>47</v>
      </c>
      <c r="HHB56" s="383" t="s">
        <v>47</v>
      </c>
      <c r="HHC56" s="383" t="s">
        <v>47</v>
      </c>
      <c r="HHD56" s="383" t="s">
        <v>47</v>
      </c>
      <c r="HHE56" s="383" t="s">
        <v>47</v>
      </c>
      <c r="HHF56" s="383" t="s">
        <v>47</v>
      </c>
      <c r="HHG56" s="383" t="s">
        <v>47</v>
      </c>
      <c r="HHH56" s="383" t="s">
        <v>47</v>
      </c>
      <c r="HHI56" s="383" t="s">
        <v>47</v>
      </c>
      <c r="HHJ56" s="383" t="s">
        <v>47</v>
      </c>
      <c r="HHK56" s="383" t="s">
        <v>47</v>
      </c>
      <c r="HHL56" s="383" t="s">
        <v>47</v>
      </c>
      <c r="HHM56" s="383" t="s">
        <v>47</v>
      </c>
      <c r="HHN56" s="383" t="s">
        <v>47</v>
      </c>
      <c r="HHO56" s="383" t="s">
        <v>47</v>
      </c>
      <c r="HHP56" s="383" t="s">
        <v>47</v>
      </c>
      <c r="HHQ56" s="383" t="s">
        <v>47</v>
      </c>
      <c r="HHR56" s="383" t="s">
        <v>47</v>
      </c>
      <c r="HHS56" s="383" t="s">
        <v>47</v>
      </c>
      <c r="HHT56" s="383" t="s">
        <v>47</v>
      </c>
      <c r="HHU56" s="383" t="s">
        <v>47</v>
      </c>
      <c r="HHV56" s="383" t="s">
        <v>47</v>
      </c>
      <c r="HHW56" s="383" t="s">
        <v>47</v>
      </c>
      <c r="HHX56" s="383" t="s">
        <v>47</v>
      </c>
      <c r="HHY56" s="383" t="s">
        <v>47</v>
      </c>
      <c r="HHZ56" s="383" t="s">
        <v>47</v>
      </c>
      <c r="HIA56" s="383" t="s">
        <v>47</v>
      </c>
      <c r="HIB56" s="383" t="s">
        <v>47</v>
      </c>
      <c r="HIC56" s="383" t="s">
        <v>47</v>
      </c>
      <c r="HID56" s="383" t="s">
        <v>47</v>
      </c>
      <c r="HIE56" s="383" t="s">
        <v>47</v>
      </c>
      <c r="HIF56" s="383" t="s">
        <v>47</v>
      </c>
      <c r="HIG56" s="383" t="s">
        <v>47</v>
      </c>
      <c r="HIH56" s="383" t="s">
        <v>47</v>
      </c>
      <c r="HII56" s="383" t="s">
        <v>47</v>
      </c>
      <c r="HIJ56" s="383" t="s">
        <v>47</v>
      </c>
      <c r="HIK56" s="383" t="s">
        <v>47</v>
      </c>
      <c r="HIL56" s="383" t="s">
        <v>47</v>
      </c>
      <c r="HIM56" s="383" t="s">
        <v>47</v>
      </c>
      <c r="HIN56" s="383" t="s">
        <v>47</v>
      </c>
      <c r="HIO56" s="383" t="s">
        <v>47</v>
      </c>
      <c r="HIP56" s="383" t="s">
        <v>47</v>
      </c>
      <c r="HIQ56" s="383" t="s">
        <v>47</v>
      </c>
      <c r="HIR56" s="383" t="s">
        <v>47</v>
      </c>
      <c r="HIS56" s="383" t="s">
        <v>47</v>
      </c>
      <c r="HIT56" s="383" t="s">
        <v>47</v>
      </c>
      <c r="HIU56" s="383" t="s">
        <v>47</v>
      </c>
      <c r="HIV56" s="383" t="s">
        <v>47</v>
      </c>
      <c r="HIW56" s="383" t="s">
        <v>47</v>
      </c>
      <c r="HIX56" s="383" t="s">
        <v>47</v>
      </c>
      <c r="HIY56" s="383" t="s">
        <v>47</v>
      </c>
      <c r="HIZ56" s="383" t="s">
        <v>47</v>
      </c>
      <c r="HJA56" s="383" t="s">
        <v>47</v>
      </c>
      <c r="HJB56" s="383" t="s">
        <v>47</v>
      </c>
      <c r="HJC56" s="383" t="s">
        <v>47</v>
      </c>
      <c r="HJD56" s="383" t="s">
        <v>47</v>
      </c>
      <c r="HJE56" s="383" t="s">
        <v>47</v>
      </c>
      <c r="HJF56" s="383" t="s">
        <v>47</v>
      </c>
      <c r="HJG56" s="383" t="s">
        <v>47</v>
      </c>
      <c r="HJH56" s="383" t="s">
        <v>47</v>
      </c>
      <c r="HJI56" s="383" t="s">
        <v>47</v>
      </c>
      <c r="HJJ56" s="383" t="s">
        <v>47</v>
      </c>
      <c r="HJK56" s="383" t="s">
        <v>47</v>
      </c>
      <c r="HJL56" s="383" t="s">
        <v>47</v>
      </c>
      <c r="HJM56" s="383" t="s">
        <v>47</v>
      </c>
      <c r="HJN56" s="383" t="s">
        <v>47</v>
      </c>
      <c r="HJO56" s="383" t="s">
        <v>47</v>
      </c>
      <c r="HJP56" s="383" t="s">
        <v>47</v>
      </c>
      <c r="HJQ56" s="383" t="s">
        <v>47</v>
      </c>
      <c r="HJR56" s="383" t="s">
        <v>47</v>
      </c>
      <c r="HJS56" s="383" t="s">
        <v>47</v>
      </c>
      <c r="HJT56" s="383" t="s">
        <v>47</v>
      </c>
      <c r="HJU56" s="383" t="s">
        <v>47</v>
      </c>
      <c r="HJV56" s="383" t="s">
        <v>47</v>
      </c>
      <c r="HJW56" s="383" t="s">
        <v>47</v>
      </c>
      <c r="HJX56" s="383" t="s">
        <v>47</v>
      </c>
      <c r="HJY56" s="383" t="s">
        <v>47</v>
      </c>
      <c r="HJZ56" s="383" t="s">
        <v>47</v>
      </c>
      <c r="HKA56" s="383" t="s">
        <v>47</v>
      </c>
      <c r="HKB56" s="383" t="s">
        <v>47</v>
      </c>
      <c r="HKC56" s="383" t="s">
        <v>47</v>
      </c>
      <c r="HKD56" s="383" t="s">
        <v>47</v>
      </c>
      <c r="HKE56" s="383" t="s">
        <v>47</v>
      </c>
      <c r="HKF56" s="383" t="s">
        <v>47</v>
      </c>
      <c r="HKG56" s="383" t="s">
        <v>47</v>
      </c>
      <c r="HKH56" s="383" t="s">
        <v>47</v>
      </c>
      <c r="HKI56" s="383" t="s">
        <v>47</v>
      </c>
      <c r="HKJ56" s="383" t="s">
        <v>47</v>
      </c>
      <c r="HKK56" s="383" t="s">
        <v>47</v>
      </c>
      <c r="HKL56" s="383" t="s">
        <v>47</v>
      </c>
      <c r="HKM56" s="383" t="s">
        <v>47</v>
      </c>
      <c r="HKN56" s="383" t="s">
        <v>47</v>
      </c>
      <c r="HKO56" s="383" t="s">
        <v>47</v>
      </c>
      <c r="HKP56" s="383" t="s">
        <v>47</v>
      </c>
      <c r="HKQ56" s="383" t="s">
        <v>47</v>
      </c>
      <c r="HKR56" s="383" t="s">
        <v>47</v>
      </c>
      <c r="HKS56" s="383" t="s">
        <v>47</v>
      </c>
      <c r="HKT56" s="383" t="s">
        <v>47</v>
      </c>
      <c r="HKU56" s="383" t="s">
        <v>47</v>
      </c>
      <c r="HKV56" s="383" t="s">
        <v>47</v>
      </c>
      <c r="HKW56" s="383" t="s">
        <v>47</v>
      </c>
      <c r="HKX56" s="383" t="s">
        <v>47</v>
      </c>
      <c r="HKY56" s="383" t="s">
        <v>47</v>
      </c>
      <c r="HKZ56" s="383" t="s">
        <v>47</v>
      </c>
      <c r="HLA56" s="383" t="s">
        <v>47</v>
      </c>
      <c r="HLB56" s="383" t="s">
        <v>47</v>
      </c>
      <c r="HLC56" s="383" t="s">
        <v>47</v>
      </c>
      <c r="HLD56" s="383" t="s">
        <v>47</v>
      </c>
      <c r="HLE56" s="383" t="s">
        <v>47</v>
      </c>
      <c r="HLF56" s="383" t="s">
        <v>47</v>
      </c>
      <c r="HLG56" s="383" t="s">
        <v>47</v>
      </c>
      <c r="HLH56" s="383" t="s">
        <v>47</v>
      </c>
      <c r="HLI56" s="383" t="s">
        <v>47</v>
      </c>
      <c r="HLJ56" s="383" t="s">
        <v>47</v>
      </c>
      <c r="HLK56" s="383" t="s">
        <v>47</v>
      </c>
      <c r="HLL56" s="383" t="s">
        <v>47</v>
      </c>
      <c r="HLM56" s="383" t="s">
        <v>47</v>
      </c>
      <c r="HLN56" s="383" t="s">
        <v>47</v>
      </c>
      <c r="HLO56" s="383" t="s">
        <v>47</v>
      </c>
      <c r="HLP56" s="383" t="s">
        <v>47</v>
      </c>
      <c r="HLQ56" s="383" t="s">
        <v>47</v>
      </c>
      <c r="HLR56" s="383" t="s">
        <v>47</v>
      </c>
      <c r="HLS56" s="383" t="s">
        <v>47</v>
      </c>
      <c r="HLT56" s="383" t="s">
        <v>47</v>
      </c>
      <c r="HLU56" s="383" t="s">
        <v>47</v>
      </c>
      <c r="HLV56" s="383" t="s">
        <v>47</v>
      </c>
      <c r="HLW56" s="383" t="s">
        <v>47</v>
      </c>
      <c r="HLX56" s="383" t="s">
        <v>47</v>
      </c>
      <c r="HLY56" s="383" t="s">
        <v>47</v>
      </c>
      <c r="HLZ56" s="383" t="s">
        <v>47</v>
      </c>
      <c r="HMA56" s="383" t="s">
        <v>47</v>
      </c>
      <c r="HMB56" s="383" t="s">
        <v>47</v>
      </c>
      <c r="HMC56" s="383" t="s">
        <v>47</v>
      </c>
      <c r="HMD56" s="383" t="s">
        <v>47</v>
      </c>
      <c r="HME56" s="383" t="s">
        <v>47</v>
      </c>
      <c r="HMF56" s="383" t="s">
        <v>47</v>
      </c>
      <c r="HMG56" s="383" t="s">
        <v>47</v>
      </c>
      <c r="HMH56" s="383" t="s">
        <v>47</v>
      </c>
      <c r="HMI56" s="383" t="s">
        <v>47</v>
      </c>
      <c r="HMJ56" s="383" t="s">
        <v>47</v>
      </c>
      <c r="HMK56" s="383" t="s">
        <v>47</v>
      </c>
      <c r="HML56" s="383" t="s">
        <v>47</v>
      </c>
      <c r="HMM56" s="383" t="s">
        <v>47</v>
      </c>
      <c r="HMN56" s="383" t="s">
        <v>47</v>
      </c>
      <c r="HMO56" s="383" t="s">
        <v>47</v>
      </c>
      <c r="HMP56" s="383" t="s">
        <v>47</v>
      </c>
      <c r="HMQ56" s="383" t="s">
        <v>47</v>
      </c>
      <c r="HMR56" s="383" t="s">
        <v>47</v>
      </c>
      <c r="HMS56" s="383" t="s">
        <v>47</v>
      </c>
      <c r="HMT56" s="383" t="s">
        <v>47</v>
      </c>
      <c r="HMU56" s="383" t="s">
        <v>47</v>
      </c>
      <c r="HMV56" s="383" t="s">
        <v>47</v>
      </c>
      <c r="HMW56" s="383" t="s">
        <v>47</v>
      </c>
      <c r="HMX56" s="383" t="s">
        <v>47</v>
      </c>
      <c r="HMY56" s="383" t="s">
        <v>47</v>
      </c>
      <c r="HMZ56" s="383" t="s">
        <v>47</v>
      </c>
      <c r="HNA56" s="383" t="s">
        <v>47</v>
      </c>
      <c r="HNB56" s="383" t="s">
        <v>47</v>
      </c>
      <c r="HNC56" s="383" t="s">
        <v>47</v>
      </c>
      <c r="HND56" s="383" t="s">
        <v>47</v>
      </c>
      <c r="HNE56" s="383" t="s">
        <v>47</v>
      </c>
      <c r="HNF56" s="383" t="s">
        <v>47</v>
      </c>
      <c r="HNG56" s="383" t="s">
        <v>47</v>
      </c>
      <c r="HNH56" s="383" t="s">
        <v>47</v>
      </c>
      <c r="HNI56" s="383" t="s">
        <v>47</v>
      </c>
      <c r="HNJ56" s="383" t="s">
        <v>47</v>
      </c>
      <c r="HNK56" s="383" t="s">
        <v>47</v>
      </c>
      <c r="HNL56" s="383" t="s">
        <v>47</v>
      </c>
      <c r="HNM56" s="383" t="s">
        <v>47</v>
      </c>
      <c r="HNN56" s="383" t="s">
        <v>47</v>
      </c>
      <c r="HNO56" s="383" t="s">
        <v>47</v>
      </c>
      <c r="HNP56" s="383" t="s">
        <v>47</v>
      </c>
      <c r="HNQ56" s="383" t="s">
        <v>47</v>
      </c>
      <c r="HNR56" s="383" t="s">
        <v>47</v>
      </c>
      <c r="HNS56" s="383" t="s">
        <v>47</v>
      </c>
      <c r="HNT56" s="383" t="s">
        <v>47</v>
      </c>
      <c r="HNU56" s="383" t="s">
        <v>47</v>
      </c>
      <c r="HNV56" s="383" t="s">
        <v>47</v>
      </c>
      <c r="HNW56" s="383" t="s">
        <v>47</v>
      </c>
      <c r="HNX56" s="383" t="s">
        <v>47</v>
      </c>
      <c r="HNY56" s="383" t="s">
        <v>47</v>
      </c>
      <c r="HNZ56" s="383" t="s">
        <v>47</v>
      </c>
      <c r="HOA56" s="383" t="s">
        <v>47</v>
      </c>
      <c r="HOB56" s="383" t="s">
        <v>47</v>
      </c>
      <c r="HOC56" s="383" t="s">
        <v>47</v>
      </c>
      <c r="HOD56" s="383" t="s">
        <v>47</v>
      </c>
      <c r="HOE56" s="383" t="s">
        <v>47</v>
      </c>
      <c r="HOF56" s="383" t="s">
        <v>47</v>
      </c>
      <c r="HOG56" s="383" t="s">
        <v>47</v>
      </c>
      <c r="HOH56" s="383" t="s">
        <v>47</v>
      </c>
      <c r="HOI56" s="383" t="s">
        <v>47</v>
      </c>
      <c r="HOJ56" s="383" t="s">
        <v>47</v>
      </c>
      <c r="HOK56" s="383" t="s">
        <v>47</v>
      </c>
      <c r="HOL56" s="383" t="s">
        <v>47</v>
      </c>
      <c r="HOM56" s="383" t="s">
        <v>47</v>
      </c>
      <c r="HON56" s="383" t="s">
        <v>47</v>
      </c>
      <c r="HOO56" s="383" t="s">
        <v>47</v>
      </c>
      <c r="HOP56" s="383" t="s">
        <v>47</v>
      </c>
      <c r="HOQ56" s="383" t="s">
        <v>47</v>
      </c>
      <c r="HOR56" s="383" t="s">
        <v>47</v>
      </c>
      <c r="HOS56" s="383" t="s">
        <v>47</v>
      </c>
      <c r="HOT56" s="383" t="s">
        <v>47</v>
      </c>
      <c r="HOU56" s="383" t="s">
        <v>47</v>
      </c>
      <c r="HOV56" s="383" t="s">
        <v>47</v>
      </c>
      <c r="HOW56" s="383" t="s">
        <v>47</v>
      </c>
      <c r="HOX56" s="383" t="s">
        <v>47</v>
      </c>
      <c r="HOY56" s="383" t="s">
        <v>47</v>
      </c>
      <c r="HOZ56" s="383" t="s">
        <v>47</v>
      </c>
      <c r="HPA56" s="383" t="s">
        <v>47</v>
      </c>
      <c r="HPB56" s="383" t="s">
        <v>47</v>
      </c>
      <c r="HPC56" s="383" t="s">
        <v>47</v>
      </c>
      <c r="HPD56" s="383" t="s">
        <v>47</v>
      </c>
      <c r="HPE56" s="383" t="s">
        <v>47</v>
      </c>
      <c r="HPF56" s="383" t="s">
        <v>47</v>
      </c>
      <c r="HPG56" s="383" t="s">
        <v>47</v>
      </c>
      <c r="HPH56" s="383" t="s">
        <v>47</v>
      </c>
      <c r="HPI56" s="383" t="s">
        <v>47</v>
      </c>
      <c r="HPJ56" s="383" t="s">
        <v>47</v>
      </c>
      <c r="HPK56" s="383" t="s">
        <v>47</v>
      </c>
      <c r="HPL56" s="383" t="s">
        <v>47</v>
      </c>
      <c r="HPM56" s="383" t="s">
        <v>47</v>
      </c>
      <c r="HPN56" s="383" t="s">
        <v>47</v>
      </c>
      <c r="HPO56" s="383" t="s">
        <v>47</v>
      </c>
      <c r="HPP56" s="383" t="s">
        <v>47</v>
      </c>
      <c r="HPQ56" s="383" t="s">
        <v>47</v>
      </c>
      <c r="HPR56" s="383" t="s">
        <v>47</v>
      </c>
      <c r="HPS56" s="383" t="s">
        <v>47</v>
      </c>
      <c r="HPT56" s="383" t="s">
        <v>47</v>
      </c>
      <c r="HPU56" s="383" t="s">
        <v>47</v>
      </c>
      <c r="HPV56" s="383" t="s">
        <v>47</v>
      </c>
      <c r="HPW56" s="383" t="s">
        <v>47</v>
      </c>
      <c r="HPX56" s="383" t="s">
        <v>47</v>
      </c>
      <c r="HPY56" s="383" t="s">
        <v>47</v>
      </c>
      <c r="HPZ56" s="383" t="s">
        <v>47</v>
      </c>
      <c r="HQA56" s="383" t="s">
        <v>47</v>
      </c>
      <c r="HQB56" s="383" t="s">
        <v>47</v>
      </c>
      <c r="HQC56" s="383" t="s">
        <v>47</v>
      </c>
      <c r="HQD56" s="383" t="s">
        <v>47</v>
      </c>
      <c r="HQE56" s="383" t="s">
        <v>47</v>
      </c>
      <c r="HQF56" s="383" t="s">
        <v>47</v>
      </c>
      <c r="HQG56" s="383" t="s">
        <v>47</v>
      </c>
      <c r="HQH56" s="383" t="s">
        <v>47</v>
      </c>
      <c r="HQI56" s="383" t="s">
        <v>47</v>
      </c>
      <c r="HQJ56" s="383" t="s">
        <v>47</v>
      </c>
      <c r="HQK56" s="383" t="s">
        <v>47</v>
      </c>
      <c r="HQL56" s="383" t="s">
        <v>47</v>
      </c>
      <c r="HQM56" s="383" t="s">
        <v>47</v>
      </c>
      <c r="HQN56" s="383" t="s">
        <v>47</v>
      </c>
      <c r="HQO56" s="383" t="s">
        <v>47</v>
      </c>
      <c r="HQP56" s="383" t="s">
        <v>47</v>
      </c>
      <c r="HQQ56" s="383" t="s">
        <v>47</v>
      </c>
      <c r="HQR56" s="383" t="s">
        <v>47</v>
      </c>
      <c r="HQS56" s="383" t="s">
        <v>47</v>
      </c>
      <c r="HQT56" s="383" t="s">
        <v>47</v>
      </c>
      <c r="HQU56" s="383" t="s">
        <v>47</v>
      </c>
      <c r="HQV56" s="383" t="s">
        <v>47</v>
      </c>
      <c r="HQW56" s="383" t="s">
        <v>47</v>
      </c>
      <c r="HQX56" s="383" t="s">
        <v>47</v>
      </c>
      <c r="HQY56" s="383" t="s">
        <v>47</v>
      </c>
      <c r="HQZ56" s="383" t="s">
        <v>47</v>
      </c>
      <c r="HRA56" s="383" t="s">
        <v>47</v>
      </c>
      <c r="HRB56" s="383" t="s">
        <v>47</v>
      </c>
      <c r="HRC56" s="383" t="s">
        <v>47</v>
      </c>
      <c r="HRD56" s="383" t="s">
        <v>47</v>
      </c>
      <c r="HRE56" s="383" t="s">
        <v>47</v>
      </c>
      <c r="HRF56" s="383" t="s">
        <v>47</v>
      </c>
      <c r="HRG56" s="383" t="s">
        <v>47</v>
      </c>
      <c r="HRH56" s="383" t="s">
        <v>47</v>
      </c>
      <c r="HRI56" s="383" t="s">
        <v>47</v>
      </c>
      <c r="HRJ56" s="383" t="s">
        <v>47</v>
      </c>
      <c r="HRK56" s="383" t="s">
        <v>47</v>
      </c>
      <c r="HRL56" s="383" t="s">
        <v>47</v>
      </c>
      <c r="HRM56" s="383" t="s">
        <v>47</v>
      </c>
      <c r="HRN56" s="383" t="s">
        <v>47</v>
      </c>
      <c r="HRO56" s="383" t="s">
        <v>47</v>
      </c>
      <c r="HRP56" s="383" t="s">
        <v>47</v>
      </c>
      <c r="HRQ56" s="383" t="s">
        <v>47</v>
      </c>
      <c r="HRR56" s="383" t="s">
        <v>47</v>
      </c>
      <c r="HRS56" s="383" t="s">
        <v>47</v>
      </c>
      <c r="HRT56" s="383" t="s">
        <v>47</v>
      </c>
      <c r="HRU56" s="383" t="s">
        <v>47</v>
      </c>
      <c r="HRV56" s="383" t="s">
        <v>47</v>
      </c>
      <c r="HRW56" s="383" t="s">
        <v>47</v>
      </c>
      <c r="HRX56" s="383" t="s">
        <v>47</v>
      </c>
      <c r="HRY56" s="383" t="s">
        <v>47</v>
      </c>
      <c r="HRZ56" s="383" t="s">
        <v>47</v>
      </c>
      <c r="HSA56" s="383" t="s">
        <v>47</v>
      </c>
      <c r="HSB56" s="383" t="s">
        <v>47</v>
      </c>
      <c r="HSC56" s="383" t="s">
        <v>47</v>
      </c>
      <c r="HSD56" s="383" t="s">
        <v>47</v>
      </c>
      <c r="HSE56" s="383" t="s">
        <v>47</v>
      </c>
      <c r="HSF56" s="383" t="s">
        <v>47</v>
      </c>
      <c r="HSG56" s="383" t="s">
        <v>47</v>
      </c>
      <c r="HSH56" s="383" t="s">
        <v>47</v>
      </c>
      <c r="HSI56" s="383" t="s">
        <v>47</v>
      </c>
      <c r="HSJ56" s="383" t="s">
        <v>47</v>
      </c>
      <c r="HSK56" s="383" t="s">
        <v>47</v>
      </c>
      <c r="HSL56" s="383" t="s">
        <v>47</v>
      </c>
      <c r="HSM56" s="383" t="s">
        <v>47</v>
      </c>
      <c r="HSN56" s="383" t="s">
        <v>47</v>
      </c>
      <c r="HSO56" s="383" t="s">
        <v>47</v>
      </c>
      <c r="HSP56" s="383" t="s">
        <v>47</v>
      </c>
      <c r="HSQ56" s="383" t="s">
        <v>47</v>
      </c>
      <c r="HSR56" s="383" t="s">
        <v>47</v>
      </c>
      <c r="HSS56" s="383" t="s">
        <v>47</v>
      </c>
      <c r="HST56" s="383" t="s">
        <v>47</v>
      </c>
      <c r="HSU56" s="383" t="s">
        <v>47</v>
      </c>
      <c r="HSV56" s="383" t="s">
        <v>47</v>
      </c>
      <c r="HSW56" s="383" t="s">
        <v>47</v>
      </c>
      <c r="HSX56" s="383" t="s">
        <v>47</v>
      </c>
      <c r="HSY56" s="383" t="s">
        <v>47</v>
      </c>
      <c r="HSZ56" s="383" t="s">
        <v>47</v>
      </c>
      <c r="HTA56" s="383" t="s">
        <v>47</v>
      </c>
      <c r="HTB56" s="383" t="s">
        <v>47</v>
      </c>
      <c r="HTC56" s="383" t="s">
        <v>47</v>
      </c>
      <c r="HTD56" s="383" t="s">
        <v>47</v>
      </c>
      <c r="HTE56" s="383" t="s">
        <v>47</v>
      </c>
      <c r="HTF56" s="383" t="s">
        <v>47</v>
      </c>
      <c r="HTG56" s="383" t="s">
        <v>47</v>
      </c>
      <c r="HTH56" s="383" t="s">
        <v>47</v>
      </c>
      <c r="HTI56" s="383" t="s">
        <v>47</v>
      </c>
      <c r="HTJ56" s="383" t="s">
        <v>47</v>
      </c>
      <c r="HTK56" s="383" t="s">
        <v>47</v>
      </c>
      <c r="HTL56" s="383" t="s">
        <v>47</v>
      </c>
      <c r="HTM56" s="383" t="s">
        <v>47</v>
      </c>
      <c r="HTN56" s="383" t="s">
        <v>47</v>
      </c>
      <c r="HTO56" s="383" t="s">
        <v>47</v>
      </c>
      <c r="HTP56" s="383" t="s">
        <v>47</v>
      </c>
      <c r="HTQ56" s="383" t="s">
        <v>47</v>
      </c>
      <c r="HTR56" s="383" t="s">
        <v>47</v>
      </c>
      <c r="HTS56" s="383" t="s">
        <v>47</v>
      </c>
      <c r="HTT56" s="383" t="s">
        <v>47</v>
      </c>
      <c r="HTU56" s="383" t="s">
        <v>47</v>
      </c>
      <c r="HTV56" s="383" t="s">
        <v>47</v>
      </c>
      <c r="HTW56" s="383" t="s">
        <v>47</v>
      </c>
      <c r="HTX56" s="383" t="s">
        <v>47</v>
      </c>
      <c r="HTY56" s="383" t="s">
        <v>47</v>
      </c>
      <c r="HTZ56" s="383" t="s">
        <v>47</v>
      </c>
      <c r="HUA56" s="383" t="s">
        <v>47</v>
      </c>
      <c r="HUB56" s="383" t="s">
        <v>47</v>
      </c>
      <c r="HUC56" s="383" t="s">
        <v>47</v>
      </c>
      <c r="HUD56" s="383" t="s">
        <v>47</v>
      </c>
      <c r="HUE56" s="383" t="s">
        <v>47</v>
      </c>
      <c r="HUF56" s="383" t="s">
        <v>47</v>
      </c>
      <c r="HUG56" s="383" t="s">
        <v>47</v>
      </c>
      <c r="HUH56" s="383" t="s">
        <v>47</v>
      </c>
      <c r="HUI56" s="383" t="s">
        <v>47</v>
      </c>
      <c r="HUJ56" s="383" t="s">
        <v>47</v>
      </c>
      <c r="HUK56" s="383" t="s">
        <v>47</v>
      </c>
      <c r="HUL56" s="383" t="s">
        <v>47</v>
      </c>
      <c r="HUM56" s="383" t="s">
        <v>47</v>
      </c>
      <c r="HUN56" s="383" t="s">
        <v>47</v>
      </c>
      <c r="HUO56" s="383" t="s">
        <v>47</v>
      </c>
      <c r="HUP56" s="383" t="s">
        <v>47</v>
      </c>
      <c r="HUQ56" s="383" t="s">
        <v>47</v>
      </c>
      <c r="HUR56" s="383" t="s">
        <v>47</v>
      </c>
      <c r="HUS56" s="383" t="s">
        <v>47</v>
      </c>
      <c r="HUT56" s="383" t="s">
        <v>47</v>
      </c>
      <c r="HUU56" s="383" t="s">
        <v>47</v>
      </c>
      <c r="HUV56" s="383" t="s">
        <v>47</v>
      </c>
      <c r="HUW56" s="383" t="s">
        <v>47</v>
      </c>
      <c r="HUX56" s="383" t="s">
        <v>47</v>
      </c>
      <c r="HUY56" s="383" t="s">
        <v>47</v>
      </c>
      <c r="HUZ56" s="383" t="s">
        <v>47</v>
      </c>
      <c r="HVA56" s="383" t="s">
        <v>47</v>
      </c>
      <c r="HVB56" s="383" t="s">
        <v>47</v>
      </c>
      <c r="HVC56" s="383" t="s">
        <v>47</v>
      </c>
      <c r="HVD56" s="383" t="s">
        <v>47</v>
      </c>
      <c r="HVE56" s="383" t="s">
        <v>47</v>
      </c>
      <c r="HVF56" s="383" t="s">
        <v>47</v>
      </c>
      <c r="HVG56" s="383" t="s">
        <v>47</v>
      </c>
      <c r="HVH56" s="383" t="s">
        <v>47</v>
      </c>
      <c r="HVI56" s="383" t="s">
        <v>47</v>
      </c>
      <c r="HVJ56" s="383" t="s">
        <v>47</v>
      </c>
      <c r="HVK56" s="383" t="s">
        <v>47</v>
      </c>
      <c r="HVL56" s="383" t="s">
        <v>47</v>
      </c>
      <c r="HVM56" s="383" t="s">
        <v>47</v>
      </c>
      <c r="HVN56" s="383" t="s">
        <v>47</v>
      </c>
      <c r="HVO56" s="383" t="s">
        <v>47</v>
      </c>
      <c r="HVP56" s="383" t="s">
        <v>47</v>
      </c>
      <c r="HVQ56" s="383" t="s">
        <v>47</v>
      </c>
      <c r="HVR56" s="383" t="s">
        <v>47</v>
      </c>
      <c r="HVS56" s="383" t="s">
        <v>47</v>
      </c>
      <c r="HVT56" s="383" t="s">
        <v>47</v>
      </c>
      <c r="HVU56" s="383" t="s">
        <v>47</v>
      </c>
      <c r="HVV56" s="383" t="s">
        <v>47</v>
      </c>
      <c r="HVW56" s="383" t="s">
        <v>47</v>
      </c>
      <c r="HVX56" s="383" t="s">
        <v>47</v>
      </c>
      <c r="HVY56" s="383" t="s">
        <v>47</v>
      </c>
      <c r="HVZ56" s="383" t="s">
        <v>47</v>
      </c>
      <c r="HWA56" s="383" t="s">
        <v>47</v>
      </c>
      <c r="HWB56" s="383" t="s">
        <v>47</v>
      </c>
      <c r="HWC56" s="383" t="s">
        <v>47</v>
      </c>
      <c r="HWD56" s="383" t="s">
        <v>47</v>
      </c>
      <c r="HWE56" s="383" t="s">
        <v>47</v>
      </c>
      <c r="HWF56" s="383" t="s">
        <v>47</v>
      </c>
      <c r="HWG56" s="383" t="s">
        <v>47</v>
      </c>
      <c r="HWH56" s="383" t="s">
        <v>47</v>
      </c>
      <c r="HWI56" s="383" t="s">
        <v>47</v>
      </c>
      <c r="HWJ56" s="383" t="s">
        <v>47</v>
      </c>
      <c r="HWK56" s="383" t="s">
        <v>47</v>
      </c>
      <c r="HWL56" s="383" t="s">
        <v>47</v>
      </c>
      <c r="HWM56" s="383" t="s">
        <v>47</v>
      </c>
      <c r="HWN56" s="383" t="s">
        <v>47</v>
      </c>
      <c r="HWO56" s="383" t="s">
        <v>47</v>
      </c>
      <c r="HWP56" s="383" t="s">
        <v>47</v>
      </c>
      <c r="HWQ56" s="383" t="s">
        <v>47</v>
      </c>
      <c r="HWR56" s="383" t="s">
        <v>47</v>
      </c>
      <c r="HWS56" s="383" t="s">
        <v>47</v>
      </c>
      <c r="HWT56" s="383" t="s">
        <v>47</v>
      </c>
      <c r="HWU56" s="383" t="s">
        <v>47</v>
      </c>
      <c r="HWV56" s="383" t="s">
        <v>47</v>
      </c>
      <c r="HWW56" s="383" t="s">
        <v>47</v>
      </c>
      <c r="HWX56" s="383" t="s">
        <v>47</v>
      </c>
      <c r="HWY56" s="383" t="s">
        <v>47</v>
      </c>
      <c r="HWZ56" s="383" t="s">
        <v>47</v>
      </c>
      <c r="HXA56" s="383" t="s">
        <v>47</v>
      </c>
      <c r="HXB56" s="383" t="s">
        <v>47</v>
      </c>
      <c r="HXC56" s="383" t="s">
        <v>47</v>
      </c>
      <c r="HXD56" s="383" t="s">
        <v>47</v>
      </c>
      <c r="HXE56" s="383" t="s">
        <v>47</v>
      </c>
      <c r="HXF56" s="383" t="s">
        <v>47</v>
      </c>
      <c r="HXG56" s="383" t="s">
        <v>47</v>
      </c>
      <c r="HXH56" s="383" t="s">
        <v>47</v>
      </c>
      <c r="HXI56" s="383" t="s">
        <v>47</v>
      </c>
      <c r="HXJ56" s="383" t="s">
        <v>47</v>
      </c>
      <c r="HXK56" s="383" t="s">
        <v>47</v>
      </c>
      <c r="HXL56" s="383" t="s">
        <v>47</v>
      </c>
      <c r="HXM56" s="383" t="s">
        <v>47</v>
      </c>
      <c r="HXN56" s="383" t="s">
        <v>47</v>
      </c>
      <c r="HXO56" s="383" t="s">
        <v>47</v>
      </c>
      <c r="HXP56" s="383" t="s">
        <v>47</v>
      </c>
      <c r="HXQ56" s="383" t="s">
        <v>47</v>
      </c>
      <c r="HXR56" s="383" t="s">
        <v>47</v>
      </c>
      <c r="HXS56" s="383" t="s">
        <v>47</v>
      </c>
      <c r="HXT56" s="383" t="s">
        <v>47</v>
      </c>
      <c r="HXU56" s="383" t="s">
        <v>47</v>
      </c>
      <c r="HXV56" s="383" t="s">
        <v>47</v>
      </c>
      <c r="HXW56" s="383" t="s">
        <v>47</v>
      </c>
      <c r="HXX56" s="383" t="s">
        <v>47</v>
      </c>
      <c r="HXY56" s="383" t="s">
        <v>47</v>
      </c>
      <c r="HXZ56" s="383" t="s">
        <v>47</v>
      </c>
      <c r="HYA56" s="383" t="s">
        <v>47</v>
      </c>
      <c r="HYB56" s="383" t="s">
        <v>47</v>
      </c>
      <c r="HYC56" s="383" t="s">
        <v>47</v>
      </c>
      <c r="HYD56" s="383" t="s">
        <v>47</v>
      </c>
      <c r="HYE56" s="383" t="s">
        <v>47</v>
      </c>
      <c r="HYF56" s="383" t="s">
        <v>47</v>
      </c>
      <c r="HYG56" s="383" t="s">
        <v>47</v>
      </c>
      <c r="HYH56" s="383" t="s">
        <v>47</v>
      </c>
      <c r="HYI56" s="383" t="s">
        <v>47</v>
      </c>
      <c r="HYJ56" s="383" t="s">
        <v>47</v>
      </c>
      <c r="HYK56" s="383" t="s">
        <v>47</v>
      </c>
      <c r="HYL56" s="383" t="s">
        <v>47</v>
      </c>
      <c r="HYM56" s="383" t="s">
        <v>47</v>
      </c>
      <c r="HYN56" s="383" t="s">
        <v>47</v>
      </c>
      <c r="HYO56" s="383" t="s">
        <v>47</v>
      </c>
      <c r="HYP56" s="383" t="s">
        <v>47</v>
      </c>
      <c r="HYQ56" s="383" t="s">
        <v>47</v>
      </c>
      <c r="HYR56" s="383" t="s">
        <v>47</v>
      </c>
      <c r="HYS56" s="383" t="s">
        <v>47</v>
      </c>
      <c r="HYT56" s="383" t="s">
        <v>47</v>
      </c>
      <c r="HYU56" s="383" t="s">
        <v>47</v>
      </c>
      <c r="HYV56" s="383" t="s">
        <v>47</v>
      </c>
      <c r="HYW56" s="383" t="s">
        <v>47</v>
      </c>
      <c r="HYX56" s="383" t="s">
        <v>47</v>
      </c>
      <c r="HYY56" s="383" t="s">
        <v>47</v>
      </c>
      <c r="HYZ56" s="383" t="s">
        <v>47</v>
      </c>
      <c r="HZA56" s="383" t="s">
        <v>47</v>
      </c>
      <c r="HZB56" s="383" t="s">
        <v>47</v>
      </c>
      <c r="HZC56" s="383" t="s">
        <v>47</v>
      </c>
      <c r="HZD56" s="383" t="s">
        <v>47</v>
      </c>
      <c r="HZE56" s="383" t="s">
        <v>47</v>
      </c>
      <c r="HZF56" s="383" t="s">
        <v>47</v>
      </c>
      <c r="HZG56" s="383" t="s">
        <v>47</v>
      </c>
      <c r="HZH56" s="383" t="s">
        <v>47</v>
      </c>
      <c r="HZI56" s="383" t="s">
        <v>47</v>
      </c>
      <c r="HZJ56" s="383" t="s">
        <v>47</v>
      </c>
      <c r="HZK56" s="383" t="s">
        <v>47</v>
      </c>
      <c r="HZL56" s="383" t="s">
        <v>47</v>
      </c>
      <c r="HZM56" s="383" t="s">
        <v>47</v>
      </c>
      <c r="HZN56" s="383" t="s">
        <v>47</v>
      </c>
      <c r="HZO56" s="383" t="s">
        <v>47</v>
      </c>
      <c r="HZP56" s="383" t="s">
        <v>47</v>
      </c>
      <c r="HZQ56" s="383" t="s">
        <v>47</v>
      </c>
      <c r="HZR56" s="383" t="s">
        <v>47</v>
      </c>
      <c r="HZS56" s="383" t="s">
        <v>47</v>
      </c>
      <c r="HZT56" s="383" t="s">
        <v>47</v>
      </c>
      <c r="HZU56" s="383" t="s">
        <v>47</v>
      </c>
      <c r="HZV56" s="383" t="s">
        <v>47</v>
      </c>
      <c r="HZW56" s="383" t="s">
        <v>47</v>
      </c>
      <c r="HZX56" s="383" t="s">
        <v>47</v>
      </c>
      <c r="HZY56" s="383" t="s">
        <v>47</v>
      </c>
      <c r="HZZ56" s="383" t="s">
        <v>47</v>
      </c>
      <c r="IAA56" s="383" t="s">
        <v>47</v>
      </c>
      <c r="IAB56" s="383" t="s">
        <v>47</v>
      </c>
      <c r="IAC56" s="383" t="s">
        <v>47</v>
      </c>
      <c r="IAD56" s="383" t="s">
        <v>47</v>
      </c>
      <c r="IAE56" s="383" t="s">
        <v>47</v>
      </c>
      <c r="IAF56" s="383" t="s">
        <v>47</v>
      </c>
      <c r="IAG56" s="383" t="s">
        <v>47</v>
      </c>
      <c r="IAH56" s="383" t="s">
        <v>47</v>
      </c>
      <c r="IAI56" s="383" t="s">
        <v>47</v>
      </c>
      <c r="IAJ56" s="383" t="s">
        <v>47</v>
      </c>
      <c r="IAK56" s="383" t="s">
        <v>47</v>
      </c>
      <c r="IAL56" s="383" t="s">
        <v>47</v>
      </c>
      <c r="IAM56" s="383" t="s">
        <v>47</v>
      </c>
      <c r="IAN56" s="383" t="s">
        <v>47</v>
      </c>
      <c r="IAO56" s="383" t="s">
        <v>47</v>
      </c>
      <c r="IAP56" s="383" t="s">
        <v>47</v>
      </c>
      <c r="IAQ56" s="383" t="s">
        <v>47</v>
      </c>
      <c r="IAR56" s="383" t="s">
        <v>47</v>
      </c>
      <c r="IAS56" s="383" t="s">
        <v>47</v>
      </c>
      <c r="IAT56" s="383" t="s">
        <v>47</v>
      </c>
      <c r="IAU56" s="383" t="s">
        <v>47</v>
      </c>
      <c r="IAV56" s="383" t="s">
        <v>47</v>
      </c>
      <c r="IAW56" s="383" t="s">
        <v>47</v>
      </c>
      <c r="IAX56" s="383" t="s">
        <v>47</v>
      </c>
      <c r="IAY56" s="383" t="s">
        <v>47</v>
      </c>
      <c r="IAZ56" s="383" t="s">
        <v>47</v>
      </c>
      <c r="IBA56" s="383" t="s">
        <v>47</v>
      </c>
      <c r="IBB56" s="383" t="s">
        <v>47</v>
      </c>
      <c r="IBC56" s="383" t="s">
        <v>47</v>
      </c>
      <c r="IBD56" s="383" t="s">
        <v>47</v>
      </c>
      <c r="IBE56" s="383" t="s">
        <v>47</v>
      </c>
      <c r="IBF56" s="383" t="s">
        <v>47</v>
      </c>
      <c r="IBG56" s="383" t="s">
        <v>47</v>
      </c>
      <c r="IBH56" s="383" t="s">
        <v>47</v>
      </c>
      <c r="IBI56" s="383" t="s">
        <v>47</v>
      </c>
      <c r="IBJ56" s="383" t="s">
        <v>47</v>
      </c>
      <c r="IBK56" s="383" t="s">
        <v>47</v>
      </c>
      <c r="IBL56" s="383" t="s">
        <v>47</v>
      </c>
      <c r="IBM56" s="383" t="s">
        <v>47</v>
      </c>
      <c r="IBN56" s="383" t="s">
        <v>47</v>
      </c>
      <c r="IBO56" s="383" t="s">
        <v>47</v>
      </c>
      <c r="IBP56" s="383" t="s">
        <v>47</v>
      </c>
      <c r="IBQ56" s="383" t="s">
        <v>47</v>
      </c>
      <c r="IBR56" s="383" t="s">
        <v>47</v>
      </c>
      <c r="IBS56" s="383" t="s">
        <v>47</v>
      </c>
      <c r="IBT56" s="383" t="s">
        <v>47</v>
      </c>
      <c r="IBU56" s="383" t="s">
        <v>47</v>
      </c>
      <c r="IBV56" s="383" t="s">
        <v>47</v>
      </c>
      <c r="IBW56" s="383" t="s">
        <v>47</v>
      </c>
      <c r="IBX56" s="383" t="s">
        <v>47</v>
      </c>
      <c r="IBY56" s="383" t="s">
        <v>47</v>
      </c>
      <c r="IBZ56" s="383" t="s">
        <v>47</v>
      </c>
      <c r="ICA56" s="383" t="s">
        <v>47</v>
      </c>
      <c r="ICB56" s="383" t="s">
        <v>47</v>
      </c>
      <c r="ICC56" s="383" t="s">
        <v>47</v>
      </c>
      <c r="ICD56" s="383" t="s">
        <v>47</v>
      </c>
      <c r="ICE56" s="383" t="s">
        <v>47</v>
      </c>
      <c r="ICF56" s="383" t="s">
        <v>47</v>
      </c>
      <c r="ICG56" s="383" t="s">
        <v>47</v>
      </c>
      <c r="ICH56" s="383" t="s">
        <v>47</v>
      </c>
      <c r="ICI56" s="383" t="s">
        <v>47</v>
      </c>
      <c r="ICJ56" s="383" t="s">
        <v>47</v>
      </c>
      <c r="ICK56" s="383" t="s">
        <v>47</v>
      </c>
      <c r="ICL56" s="383" t="s">
        <v>47</v>
      </c>
      <c r="ICM56" s="383" t="s">
        <v>47</v>
      </c>
      <c r="ICN56" s="383" t="s">
        <v>47</v>
      </c>
      <c r="ICO56" s="383" t="s">
        <v>47</v>
      </c>
      <c r="ICP56" s="383" t="s">
        <v>47</v>
      </c>
      <c r="ICQ56" s="383" t="s">
        <v>47</v>
      </c>
      <c r="ICR56" s="383" t="s">
        <v>47</v>
      </c>
      <c r="ICS56" s="383" t="s">
        <v>47</v>
      </c>
      <c r="ICT56" s="383" t="s">
        <v>47</v>
      </c>
      <c r="ICU56" s="383" t="s">
        <v>47</v>
      </c>
      <c r="ICV56" s="383" t="s">
        <v>47</v>
      </c>
      <c r="ICW56" s="383" t="s">
        <v>47</v>
      </c>
      <c r="ICX56" s="383" t="s">
        <v>47</v>
      </c>
      <c r="ICY56" s="383" t="s">
        <v>47</v>
      </c>
      <c r="ICZ56" s="383" t="s">
        <v>47</v>
      </c>
      <c r="IDA56" s="383" t="s">
        <v>47</v>
      </c>
      <c r="IDB56" s="383" t="s">
        <v>47</v>
      </c>
      <c r="IDC56" s="383" t="s">
        <v>47</v>
      </c>
      <c r="IDD56" s="383" t="s">
        <v>47</v>
      </c>
      <c r="IDE56" s="383" t="s">
        <v>47</v>
      </c>
      <c r="IDF56" s="383" t="s">
        <v>47</v>
      </c>
      <c r="IDG56" s="383" t="s">
        <v>47</v>
      </c>
      <c r="IDH56" s="383" t="s">
        <v>47</v>
      </c>
      <c r="IDI56" s="383" t="s">
        <v>47</v>
      </c>
      <c r="IDJ56" s="383" t="s">
        <v>47</v>
      </c>
      <c r="IDK56" s="383" t="s">
        <v>47</v>
      </c>
      <c r="IDL56" s="383" t="s">
        <v>47</v>
      </c>
      <c r="IDM56" s="383" t="s">
        <v>47</v>
      </c>
      <c r="IDN56" s="383" t="s">
        <v>47</v>
      </c>
      <c r="IDO56" s="383" t="s">
        <v>47</v>
      </c>
      <c r="IDP56" s="383" t="s">
        <v>47</v>
      </c>
      <c r="IDQ56" s="383" t="s">
        <v>47</v>
      </c>
      <c r="IDR56" s="383" t="s">
        <v>47</v>
      </c>
      <c r="IDS56" s="383" t="s">
        <v>47</v>
      </c>
      <c r="IDT56" s="383" t="s">
        <v>47</v>
      </c>
      <c r="IDU56" s="383" t="s">
        <v>47</v>
      </c>
      <c r="IDV56" s="383" t="s">
        <v>47</v>
      </c>
      <c r="IDW56" s="383" t="s">
        <v>47</v>
      </c>
      <c r="IDX56" s="383" t="s">
        <v>47</v>
      </c>
      <c r="IDY56" s="383" t="s">
        <v>47</v>
      </c>
      <c r="IDZ56" s="383" t="s">
        <v>47</v>
      </c>
      <c r="IEA56" s="383" t="s">
        <v>47</v>
      </c>
      <c r="IEB56" s="383" t="s">
        <v>47</v>
      </c>
      <c r="IEC56" s="383" t="s">
        <v>47</v>
      </c>
      <c r="IED56" s="383" t="s">
        <v>47</v>
      </c>
      <c r="IEE56" s="383" t="s">
        <v>47</v>
      </c>
      <c r="IEF56" s="383" t="s">
        <v>47</v>
      </c>
      <c r="IEG56" s="383" t="s">
        <v>47</v>
      </c>
      <c r="IEH56" s="383" t="s">
        <v>47</v>
      </c>
      <c r="IEI56" s="383" t="s">
        <v>47</v>
      </c>
      <c r="IEJ56" s="383" t="s">
        <v>47</v>
      </c>
      <c r="IEK56" s="383" t="s">
        <v>47</v>
      </c>
      <c r="IEL56" s="383" t="s">
        <v>47</v>
      </c>
      <c r="IEM56" s="383" t="s">
        <v>47</v>
      </c>
      <c r="IEN56" s="383" t="s">
        <v>47</v>
      </c>
      <c r="IEO56" s="383" t="s">
        <v>47</v>
      </c>
      <c r="IEP56" s="383" t="s">
        <v>47</v>
      </c>
      <c r="IEQ56" s="383" t="s">
        <v>47</v>
      </c>
      <c r="IER56" s="383" t="s">
        <v>47</v>
      </c>
      <c r="IES56" s="383" t="s">
        <v>47</v>
      </c>
      <c r="IET56" s="383" t="s">
        <v>47</v>
      </c>
      <c r="IEU56" s="383" t="s">
        <v>47</v>
      </c>
      <c r="IEV56" s="383" t="s">
        <v>47</v>
      </c>
      <c r="IEW56" s="383" t="s">
        <v>47</v>
      </c>
      <c r="IEX56" s="383" t="s">
        <v>47</v>
      </c>
      <c r="IEY56" s="383" t="s">
        <v>47</v>
      </c>
      <c r="IEZ56" s="383" t="s">
        <v>47</v>
      </c>
      <c r="IFA56" s="383" t="s">
        <v>47</v>
      </c>
      <c r="IFB56" s="383" t="s">
        <v>47</v>
      </c>
      <c r="IFC56" s="383" t="s">
        <v>47</v>
      </c>
      <c r="IFD56" s="383" t="s">
        <v>47</v>
      </c>
      <c r="IFE56" s="383" t="s">
        <v>47</v>
      </c>
      <c r="IFF56" s="383" t="s">
        <v>47</v>
      </c>
      <c r="IFG56" s="383" t="s">
        <v>47</v>
      </c>
      <c r="IFH56" s="383" t="s">
        <v>47</v>
      </c>
      <c r="IFI56" s="383" t="s">
        <v>47</v>
      </c>
      <c r="IFJ56" s="383" t="s">
        <v>47</v>
      </c>
      <c r="IFK56" s="383" t="s">
        <v>47</v>
      </c>
      <c r="IFL56" s="383" t="s">
        <v>47</v>
      </c>
      <c r="IFM56" s="383" t="s">
        <v>47</v>
      </c>
      <c r="IFN56" s="383" t="s">
        <v>47</v>
      </c>
      <c r="IFO56" s="383" t="s">
        <v>47</v>
      </c>
      <c r="IFP56" s="383" t="s">
        <v>47</v>
      </c>
      <c r="IFQ56" s="383" t="s">
        <v>47</v>
      </c>
      <c r="IFR56" s="383" t="s">
        <v>47</v>
      </c>
      <c r="IFS56" s="383" t="s">
        <v>47</v>
      </c>
      <c r="IFT56" s="383" t="s">
        <v>47</v>
      </c>
      <c r="IFU56" s="383" t="s">
        <v>47</v>
      </c>
      <c r="IFV56" s="383" t="s">
        <v>47</v>
      </c>
      <c r="IFW56" s="383" t="s">
        <v>47</v>
      </c>
      <c r="IFX56" s="383" t="s">
        <v>47</v>
      </c>
      <c r="IFY56" s="383" t="s">
        <v>47</v>
      </c>
      <c r="IFZ56" s="383" t="s">
        <v>47</v>
      </c>
      <c r="IGA56" s="383" t="s">
        <v>47</v>
      </c>
      <c r="IGB56" s="383" t="s">
        <v>47</v>
      </c>
      <c r="IGC56" s="383" t="s">
        <v>47</v>
      </c>
      <c r="IGD56" s="383" t="s">
        <v>47</v>
      </c>
      <c r="IGE56" s="383" t="s">
        <v>47</v>
      </c>
      <c r="IGF56" s="383" t="s">
        <v>47</v>
      </c>
      <c r="IGG56" s="383" t="s">
        <v>47</v>
      </c>
      <c r="IGH56" s="383" t="s">
        <v>47</v>
      </c>
      <c r="IGI56" s="383" t="s">
        <v>47</v>
      </c>
      <c r="IGJ56" s="383" t="s">
        <v>47</v>
      </c>
      <c r="IGK56" s="383" t="s">
        <v>47</v>
      </c>
      <c r="IGL56" s="383" t="s">
        <v>47</v>
      </c>
      <c r="IGM56" s="383" t="s">
        <v>47</v>
      </c>
      <c r="IGN56" s="383" t="s">
        <v>47</v>
      </c>
      <c r="IGO56" s="383" t="s">
        <v>47</v>
      </c>
      <c r="IGP56" s="383" t="s">
        <v>47</v>
      </c>
      <c r="IGQ56" s="383" t="s">
        <v>47</v>
      </c>
      <c r="IGR56" s="383" t="s">
        <v>47</v>
      </c>
      <c r="IGS56" s="383" t="s">
        <v>47</v>
      </c>
      <c r="IGT56" s="383" t="s">
        <v>47</v>
      </c>
      <c r="IGU56" s="383" t="s">
        <v>47</v>
      </c>
      <c r="IGV56" s="383" t="s">
        <v>47</v>
      </c>
      <c r="IGW56" s="383" t="s">
        <v>47</v>
      </c>
      <c r="IGX56" s="383" t="s">
        <v>47</v>
      </c>
      <c r="IGY56" s="383" t="s">
        <v>47</v>
      </c>
      <c r="IGZ56" s="383" t="s">
        <v>47</v>
      </c>
      <c r="IHA56" s="383" t="s">
        <v>47</v>
      </c>
      <c r="IHB56" s="383" t="s">
        <v>47</v>
      </c>
      <c r="IHC56" s="383" t="s">
        <v>47</v>
      </c>
      <c r="IHD56" s="383" t="s">
        <v>47</v>
      </c>
      <c r="IHE56" s="383" t="s">
        <v>47</v>
      </c>
      <c r="IHF56" s="383" t="s">
        <v>47</v>
      </c>
      <c r="IHG56" s="383" t="s">
        <v>47</v>
      </c>
      <c r="IHH56" s="383" t="s">
        <v>47</v>
      </c>
      <c r="IHI56" s="383" t="s">
        <v>47</v>
      </c>
      <c r="IHJ56" s="383" t="s">
        <v>47</v>
      </c>
      <c r="IHK56" s="383" t="s">
        <v>47</v>
      </c>
      <c r="IHL56" s="383" t="s">
        <v>47</v>
      </c>
      <c r="IHM56" s="383" t="s">
        <v>47</v>
      </c>
      <c r="IHN56" s="383" t="s">
        <v>47</v>
      </c>
      <c r="IHO56" s="383" t="s">
        <v>47</v>
      </c>
      <c r="IHP56" s="383" t="s">
        <v>47</v>
      </c>
      <c r="IHQ56" s="383" t="s">
        <v>47</v>
      </c>
      <c r="IHR56" s="383" t="s">
        <v>47</v>
      </c>
      <c r="IHS56" s="383" t="s">
        <v>47</v>
      </c>
      <c r="IHT56" s="383" t="s">
        <v>47</v>
      </c>
      <c r="IHU56" s="383" t="s">
        <v>47</v>
      </c>
      <c r="IHV56" s="383" t="s">
        <v>47</v>
      </c>
      <c r="IHW56" s="383" t="s">
        <v>47</v>
      </c>
      <c r="IHX56" s="383" t="s">
        <v>47</v>
      </c>
      <c r="IHY56" s="383" t="s">
        <v>47</v>
      </c>
      <c r="IHZ56" s="383" t="s">
        <v>47</v>
      </c>
      <c r="IIA56" s="383" t="s">
        <v>47</v>
      </c>
      <c r="IIB56" s="383" t="s">
        <v>47</v>
      </c>
      <c r="IIC56" s="383" t="s">
        <v>47</v>
      </c>
      <c r="IID56" s="383" t="s">
        <v>47</v>
      </c>
      <c r="IIE56" s="383" t="s">
        <v>47</v>
      </c>
      <c r="IIF56" s="383" t="s">
        <v>47</v>
      </c>
      <c r="IIG56" s="383" t="s">
        <v>47</v>
      </c>
      <c r="IIH56" s="383" t="s">
        <v>47</v>
      </c>
      <c r="III56" s="383" t="s">
        <v>47</v>
      </c>
      <c r="IIJ56" s="383" t="s">
        <v>47</v>
      </c>
      <c r="IIK56" s="383" t="s">
        <v>47</v>
      </c>
      <c r="IIL56" s="383" t="s">
        <v>47</v>
      </c>
      <c r="IIM56" s="383" t="s">
        <v>47</v>
      </c>
      <c r="IIN56" s="383" t="s">
        <v>47</v>
      </c>
      <c r="IIO56" s="383" t="s">
        <v>47</v>
      </c>
      <c r="IIP56" s="383" t="s">
        <v>47</v>
      </c>
      <c r="IIQ56" s="383" t="s">
        <v>47</v>
      </c>
      <c r="IIR56" s="383" t="s">
        <v>47</v>
      </c>
      <c r="IIS56" s="383" t="s">
        <v>47</v>
      </c>
      <c r="IIT56" s="383" t="s">
        <v>47</v>
      </c>
      <c r="IIU56" s="383" t="s">
        <v>47</v>
      </c>
      <c r="IIV56" s="383" t="s">
        <v>47</v>
      </c>
      <c r="IIW56" s="383" t="s">
        <v>47</v>
      </c>
      <c r="IIX56" s="383" t="s">
        <v>47</v>
      </c>
      <c r="IIY56" s="383" t="s">
        <v>47</v>
      </c>
      <c r="IIZ56" s="383" t="s">
        <v>47</v>
      </c>
      <c r="IJA56" s="383" t="s">
        <v>47</v>
      </c>
      <c r="IJB56" s="383" t="s">
        <v>47</v>
      </c>
      <c r="IJC56" s="383" t="s">
        <v>47</v>
      </c>
      <c r="IJD56" s="383" t="s">
        <v>47</v>
      </c>
      <c r="IJE56" s="383" t="s">
        <v>47</v>
      </c>
      <c r="IJF56" s="383" t="s">
        <v>47</v>
      </c>
      <c r="IJG56" s="383" t="s">
        <v>47</v>
      </c>
      <c r="IJH56" s="383" t="s">
        <v>47</v>
      </c>
      <c r="IJI56" s="383" t="s">
        <v>47</v>
      </c>
      <c r="IJJ56" s="383" t="s">
        <v>47</v>
      </c>
      <c r="IJK56" s="383" t="s">
        <v>47</v>
      </c>
      <c r="IJL56" s="383" t="s">
        <v>47</v>
      </c>
      <c r="IJM56" s="383" t="s">
        <v>47</v>
      </c>
      <c r="IJN56" s="383" t="s">
        <v>47</v>
      </c>
      <c r="IJO56" s="383" t="s">
        <v>47</v>
      </c>
      <c r="IJP56" s="383" t="s">
        <v>47</v>
      </c>
      <c r="IJQ56" s="383" t="s">
        <v>47</v>
      </c>
      <c r="IJR56" s="383" t="s">
        <v>47</v>
      </c>
      <c r="IJS56" s="383" t="s">
        <v>47</v>
      </c>
      <c r="IJT56" s="383" t="s">
        <v>47</v>
      </c>
      <c r="IJU56" s="383" t="s">
        <v>47</v>
      </c>
      <c r="IJV56" s="383" t="s">
        <v>47</v>
      </c>
      <c r="IJW56" s="383" t="s">
        <v>47</v>
      </c>
      <c r="IJX56" s="383" t="s">
        <v>47</v>
      </c>
      <c r="IJY56" s="383" t="s">
        <v>47</v>
      </c>
      <c r="IJZ56" s="383" t="s">
        <v>47</v>
      </c>
      <c r="IKA56" s="383" t="s">
        <v>47</v>
      </c>
      <c r="IKB56" s="383" t="s">
        <v>47</v>
      </c>
      <c r="IKC56" s="383" t="s">
        <v>47</v>
      </c>
      <c r="IKD56" s="383" t="s">
        <v>47</v>
      </c>
      <c r="IKE56" s="383" t="s">
        <v>47</v>
      </c>
      <c r="IKF56" s="383" t="s">
        <v>47</v>
      </c>
      <c r="IKG56" s="383" t="s">
        <v>47</v>
      </c>
      <c r="IKH56" s="383" t="s">
        <v>47</v>
      </c>
      <c r="IKI56" s="383" t="s">
        <v>47</v>
      </c>
      <c r="IKJ56" s="383" t="s">
        <v>47</v>
      </c>
      <c r="IKK56" s="383" t="s">
        <v>47</v>
      </c>
      <c r="IKL56" s="383" t="s">
        <v>47</v>
      </c>
      <c r="IKM56" s="383" t="s">
        <v>47</v>
      </c>
      <c r="IKN56" s="383" t="s">
        <v>47</v>
      </c>
      <c r="IKO56" s="383" t="s">
        <v>47</v>
      </c>
      <c r="IKP56" s="383" t="s">
        <v>47</v>
      </c>
      <c r="IKQ56" s="383" t="s">
        <v>47</v>
      </c>
      <c r="IKR56" s="383" t="s">
        <v>47</v>
      </c>
      <c r="IKS56" s="383" t="s">
        <v>47</v>
      </c>
      <c r="IKT56" s="383" t="s">
        <v>47</v>
      </c>
      <c r="IKU56" s="383" t="s">
        <v>47</v>
      </c>
      <c r="IKV56" s="383" t="s">
        <v>47</v>
      </c>
      <c r="IKW56" s="383" t="s">
        <v>47</v>
      </c>
      <c r="IKX56" s="383" t="s">
        <v>47</v>
      </c>
      <c r="IKY56" s="383" t="s">
        <v>47</v>
      </c>
      <c r="IKZ56" s="383" t="s">
        <v>47</v>
      </c>
      <c r="ILA56" s="383" t="s">
        <v>47</v>
      </c>
      <c r="ILB56" s="383" t="s">
        <v>47</v>
      </c>
      <c r="ILC56" s="383" t="s">
        <v>47</v>
      </c>
      <c r="ILD56" s="383" t="s">
        <v>47</v>
      </c>
      <c r="ILE56" s="383" t="s">
        <v>47</v>
      </c>
      <c r="ILF56" s="383" t="s">
        <v>47</v>
      </c>
      <c r="ILG56" s="383" t="s">
        <v>47</v>
      </c>
      <c r="ILH56" s="383" t="s">
        <v>47</v>
      </c>
      <c r="ILI56" s="383" t="s">
        <v>47</v>
      </c>
      <c r="ILJ56" s="383" t="s">
        <v>47</v>
      </c>
      <c r="ILK56" s="383" t="s">
        <v>47</v>
      </c>
      <c r="ILL56" s="383" t="s">
        <v>47</v>
      </c>
      <c r="ILM56" s="383" t="s">
        <v>47</v>
      </c>
      <c r="ILN56" s="383" t="s">
        <v>47</v>
      </c>
      <c r="ILO56" s="383" t="s">
        <v>47</v>
      </c>
      <c r="ILP56" s="383" t="s">
        <v>47</v>
      </c>
      <c r="ILQ56" s="383" t="s">
        <v>47</v>
      </c>
      <c r="ILR56" s="383" t="s">
        <v>47</v>
      </c>
      <c r="ILS56" s="383" t="s">
        <v>47</v>
      </c>
      <c r="ILT56" s="383" t="s">
        <v>47</v>
      </c>
      <c r="ILU56" s="383" t="s">
        <v>47</v>
      </c>
      <c r="ILV56" s="383" t="s">
        <v>47</v>
      </c>
      <c r="ILW56" s="383" t="s">
        <v>47</v>
      </c>
      <c r="ILX56" s="383" t="s">
        <v>47</v>
      </c>
      <c r="ILY56" s="383" t="s">
        <v>47</v>
      </c>
      <c r="ILZ56" s="383" t="s">
        <v>47</v>
      </c>
      <c r="IMA56" s="383" t="s">
        <v>47</v>
      </c>
      <c r="IMB56" s="383" t="s">
        <v>47</v>
      </c>
      <c r="IMC56" s="383" t="s">
        <v>47</v>
      </c>
      <c r="IMD56" s="383" t="s">
        <v>47</v>
      </c>
      <c r="IME56" s="383" t="s">
        <v>47</v>
      </c>
      <c r="IMF56" s="383" t="s">
        <v>47</v>
      </c>
      <c r="IMG56" s="383" t="s">
        <v>47</v>
      </c>
      <c r="IMH56" s="383" t="s">
        <v>47</v>
      </c>
      <c r="IMI56" s="383" t="s">
        <v>47</v>
      </c>
      <c r="IMJ56" s="383" t="s">
        <v>47</v>
      </c>
      <c r="IMK56" s="383" t="s">
        <v>47</v>
      </c>
      <c r="IML56" s="383" t="s">
        <v>47</v>
      </c>
      <c r="IMM56" s="383" t="s">
        <v>47</v>
      </c>
      <c r="IMN56" s="383" t="s">
        <v>47</v>
      </c>
      <c r="IMO56" s="383" t="s">
        <v>47</v>
      </c>
      <c r="IMP56" s="383" t="s">
        <v>47</v>
      </c>
      <c r="IMQ56" s="383" t="s">
        <v>47</v>
      </c>
      <c r="IMR56" s="383" t="s">
        <v>47</v>
      </c>
      <c r="IMS56" s="383" t="s">
        <v>47</v>
      </c>
      <c r="IMT56" s="383" t="s">
        <v>47</v>
      </c>
      <c r="IMU56" s="383" t="s">
        <v>47</v>
      </c>
      <c r="IMV56" s="383" t="s">
        <v>47</v>
      </c>
      <c r="IMW56" s="383" t="s">
        <v>47</v>
      </c>
      <c r="IMX56" s="383" t="s">
        <v>47</v>
      </c>
      <c r="IMY56" s="383" t="s">
        <v>47</v>
      </c>
      <c r="IMZ56" s="383" t="s">
        <v>47</v>
      </c>
      <c r="INA56" s="383" t="s">
        <v>47</v>
      </c>
      <c r="INB56" s="383" t="s">
        <v>47</v>
      </c>
      <c r="INC56" s="383" t="s">
        <v>47</v>
      </c>
      <c r="IND56" s="383" t="s">
        <v>47</v>
      </c>
      <c r="INE56" s="383" t="s">
        <v>47</v>
      </c>
      <c r="INF56" s="383" t="s">
        <v>47</v>
      </c>
      <c r="ING56" s="383" t="s">
        <v>47</v>
      </c>
      <c r="INH56" s="383" t="s">
        <v>47</v>
      </c>
      <c r="INI56" s="383" t="s">
        <v>47</v>
      </c>
      <c r="INJ56" s="383" t="s">
        <v>47</v>
      </c>
      <c r="INK56" s="383" t="s">
        <v>47</v>
      </c>
      <c r="INL56" s="383" t="s">
        <v>47</v>
      </c>
      <c r="INM56" s="383" t="s">
        <v>47</v>
      </c>
      <c r="INN56" s="383" t="s">
        <v>47</v>
      </c>
      <c r="INO56" s="383" t="s">
        <v>47</v>
      </c>
      <c r="INP56" s="383" t="s">
        <v>47</v>
      </c>
      <c r="INQ56" s="383" t="s">
        <v>47</v>
      </c>
      <c r="INR56" s="383" t="s">
        <v>47</v>
      </c>
      <c r="INS56" s="383" t="s">
        <v>47</v>
      </c>
      <c r="INT56" s="383" t="s">
        <v>47</v>
      </c>
      <c r="INU56" s="383" t="s">
        <v>47</v>
      </c>
      <c r="INV56" s="383" t="s">
        <v>47</v>
      </c>
      <c r="INW56" s="383" t="s">
        <v>47</v>
      </c>
      <c r="INX56" s="383" t="s">
        <v>47</v>
      </c>
      <c r="INY56" s="383" t="s">
        <v>47</v>
      </c>
      <c r="INZ56" s="383" t="s">
        <v>47</v>
      </c>
      <c r="IOA56" s="383" t="s">
        <v>47</v>
      </c>
      <c r="IOB56" s="383" t="s">
        <v>47</v>
      </c>
      <c r="IOC56" s="383" t="s">
        <v>47</v>
      </c>
      <c r="IOD56" s="383" t="s">
        <v>47</v>
      </c>
      <c r="IOE56" s="383" t="s">
        <v>47</v>
      </c>
      <c r="IOF56" s="383" t="s">
        <v>47</v>
      </c>
      <c r="IOG56" s="383" t="s">
        <v>47</v>
      </c>
      <c r="IOH56" s="383" t="s">
        <v>47</v>
      </c>
      <c r="IOI56" s="383" t="s">
        <v>47</v>
      </c>
      <c r="IOJ56" s="383" t="s">
        <v>47</v>
      </c>
      <c r="IOK56" s="383" t="s">
        <v>47</v>
      </c>
      <c r="IOL56" s="383" t="s">
        <v>47</v>
      </c>
      <c r="IOM56" s="383" t="s">
        <v>47</v>
      </c>
      <c r="ION56" s="383" t="s">
        <v>47</v>
      </c>
      <c r="IOO56" s="383" t="s">
        <v>47</v>
      </c>
      <c r="IOP56" s="383" t="s">
        <v>47</v>
      </c>
      <c r="IOQ56" s="383" t="s">
        <v>47</v>
      </c>
      <c r="IOR56" s="383" t="s">
        <v>47</v>
      </c>
      <c r="IOS56" s="383" t="s">
        <v>47</v>
      </c>
      <c r="IOT56" s="383" t="s">
        <v>47</v>
      </c>
      <c r="IOU56" s="383" t="s">
        <v>47</v>
      </c>
      <c r="IOV56" s="383" t="s">
        <v>47</v>
      </c>
      <c r="IOW56" s="383" t="s">
        <v>47</v>
      </c>
      <c r="IOX56" s="383" t="s">
        <v>47</v>
      </c>
      <c r="IOY56" s="383" t="s">
        <v>47</v>
      </c>
      <c r="IOZ56" s="383" t="s">
        <v>47</v>
      </c>
      <c r="IPA56" s="383" t="s">
        <v>47</v>
      </c>
      <c r="IPB56" s="383" t="s">
        <v>47</v>
      </c>
      <c r="IPC56" s="383" t="s">
        <v>47</v>
      </c>
      <c r="IPD56" s="383" t="s">
        <v>47</v>
      </c>
      <c r="IPE56" s="383" t="s">
        <v>47</v>
      </c>
      <c r="IPF56" s="383" t="s">
        <v>47</v>
      </c>
      <c r="IPG56" s="383" t="s">
        <v>47</v>
      </c>
      <c r="IPH56" s="383" t="s">
        <v>47</v>
      </c>
      <c r="IPI56" s="383" t="s">
        <v>47</v>
      </c>
      <c r="IPJ56" s="383" t="s">
        <v>47</v>
      </c>
      <c r="IPK56" s="383" t="s">
        <v>47</v>
      </c>
      <c r="IPL56" s="383" t="s">
        <v>47</v>
      </c>
      <c r="IPM56" s="383" t="s">
        <v>47</v>
      </c>
      <c r="IPN56" s="383" t="s">
        <v>47</v>
      </c>
      <c r="IPO56" s="383" t="s">
        <v>47</v>
      </c>
      <c r="IPP56" s="383" t="s">
        <v>47</v>
      </c>
      <c r="IPQ56" s="383" t="s">
        <v>47</v>
      </c>
      <c r="IPR56" s="383" t="s">
        <v>47</v>
      </c>
      <c r="IPS56" s="383" t="s">
        <v>47</v>
      </c>
      <c r="IPT56" s="383" t="s">
        <v>47</v>
      </c>
      <c r="IPU56" s="383" t="s">
        <v>47</v>
      </c>
      <c r="IPV56" s="383" t="s">
        <v>47</v>
      </c>
      <c r="IPW56" s="383" t="s">
        <v>47</v>
      </c>
      <c r="IPX56" s="383" t="s">
        <v>47</v>
      </c>
      <c r="IPY56" s="383" t="s">
        <v>47</v>
      </c>
      <c r="IPZ56" s="383" t="s">
        <v>47</v>
      </c>
      <c r="IQA56" s="383" t="s">
        <v>47</v>
      </c>
      <c r="IQB56" s="383" t="s">
        <v>47</v>
      </c>
      <c r="IQC56" s="383" t="s">
        <v>47</v>
      </c>
      <c r="IQD56" s="383" t="s">
        <v>47</v>
      </c>
      <c r="IQE56" s="383" t="s">
        <v>47</v>
      </c>
      <c r="IQF56" s="383" t="s">
        <v>47</v>
      </c>
      <c r="IQG56" s="383" t="s">
        <v>47</v>
      </c>
      <c r="IQH56" s="383" t="s">
        <v>47</v>
      </c>
      <c r="IQI56" s="383" t="s">
        <v>47</v>
      </c>
      <c r="IQJ56" s="383" t="s">
        <v>47</v>
      </c>
      <c r="IQK56" s="383" t="s">
        <v>47</v>
      </c>
      <c r="IQL56" s="383" t="s">
        <v>47</v>
      </c>
      <c r="IQM56" s="383" t="s">
        <v>47</v>
      </c>
      <c r="IQN56" s="383" t="s">
        <v>47</v>
      </c>
      <c r="IQO56" s="383" t="s">
        <v>47</v>
      </c>
      <c r="IQP56" s="383" t="s">
        <v>47</v>
      </c>
      <c r="IQQ56" s="383" t="s">
        <v>47</v>
      </c>
      <c r="IQR56" s="383" t="s">
        <v>47</v>
      </c>
      <c r="IQS56" s="383" t="s">
        <v>47</v>
      </c>
      <c r="IQT56" s="383" t="s">
        <v>47</v>
      </c>
      <c r="IQU56" s="383" t="s">
        <v>47</v>
      </c>
      <c r="IQV56" s="383" t="s">
        <v>47</v>
      </c>
      <c r="IQW56" s="383" t="s">
        <v>47</v>
      </c>
      <c r="IQX56" s="383" t="s">
        <v>47</v>
      </c>
      <c r="IQY56" s="383" t="s">
        <v>47</v>
      </c>
      <c r="IQZ56" s="383" t="s">
        <v>47</v>
      </c>
      <c r="IRA56" s="383" t="s">
        <v>47</v>
      </c>
      <c r="IRB56" s="383" t="s">
        <v>47</v>
      </c>
      <c r="IRC56" s="383" t="s">
        <v>47</v>
      </c>
      <c r="IRD56" s="383" t="s">
        <v>47</v>
      </c>
      <c r="IRE56" s="383" t="s">
        <v>47</v>
      </c>
      <c r="IRF56" s="383" t="s">
        <v>47</v>
      </c>
      <c r="IRG56" s="383" t="s">
        <v>47</v>
      </c>
      <c r="IRH56" s="383" t="s">
        <v>47</v>
      </c>
      <c r="IRI56" s="383" t="s">
        <v>47</v>
      </c>
      <c r="IRJ56" s="383" t="s">
        <v>47</v>
      </c>
      <c r="IRK56" s="383" t="s">
        <v>47</v>
      </c>
      <c r="IRL56" s="383" t="s">
        <v>47</v>
      </c>
      <c r="IRM56" s="383" t="s">
        <v>47</v>
      </c>
      <c r="IRN56" s="383" t="s">
        <v>47</v>
      </c>
      <c r="IRO56" s="383" t="s">
        <v>47</v>
      </c>
      <c r="IRP56" s="383" t="s">
        <v>47</v>
      </c>
      <c r="IRQ56" s="383" t="s">
        <v>47</v>
      </c>
      <c r="IRR56" s="383" t="s">
        <v>47</v>
      </c>
      <c r="IRS56" s="383" t="s">
        <v>47</v>
      </c>
      <c r="IRT56" s="383" t="s">
        <v>47</v>
      </c>
      <c r="IRU56" s="383" t="s">
        <v>47</v>
      </c>
      <c r="IRV56" s="383" t="s">
        <v>47</v>
      </c>
      <c r="IRW56" s="383" t="s">
        <v>47</v>
      </c>
      <c r="IRX56" s="383" t="s">
        <v>47</v>
      </c>
      <c r="IRY56" s="383" t="s">
        <v>47</v>
      </c>
      <c r="IRZ56" s="383" t="s">
        <v>47</v>
      </c>
      <c r="ISA56" s="383" t="s">
        <v>47</v>
      </c>
      <c r="ISB56" s="383" t="s">
        <v>47</v>
      </c>
      <c r="ISC56" s="383" t="s">
        <v>47</v>
      </c>
      <c r="ISD56" s="383" t="s">
        <v>47</v>
      </c>
      <c r="ISE56" s="383" t="s">
        <v>47</v>
      </c>
      <c r="ISF56" s="383" t="s">
        <v>47</v>
      </c>
      <c r="ISG56" s="383" t="s">
        <v>47</v>
      </c>
      <c r="ISH56" s="383" t="s">
        <v>47</v>
      </c>
      <c r="ISI56" s="383" t="s">
        <v>47</v>
      </c>
      <c r="ISJ56" s="383" t="s">
        <v>47</v>
      </c>
      <c r="ISK56" s="383" t="s">
        <v>47</v>
      </c>
      <c r="ISL56" s="383" t="s">
        <v>47</v>
      </c>
      <c r="ISM56" s="383" t="s">
        <v>47</v>
      </c>
      <c r="ISN56" s="383" t="s">
        <v>47</v>
      </c>
      <c r="ISO56" s="383" t="s">
        <v>47</v>
      </c>
      <c r="ISP56" s="383" t="s">
        <v>47</v>
      </c>
      <c r="ISQ56" s="383" t="s">
        <v>47</v>
      </c>
      <c r="ISR56" s="383" t="s">
        <v>47</v>
      </c>
      <c r="ISS56" s="383" t="s">
        <v>47</v>
      </c>
      <c r="IST56" s="383" t="s">
        <v>47</v>
      </c>
      <c r="ISU56" s="383" t="s">
        <v>47</v>
      </c>
      <c r="ISV56" s="383" t="s">
        <v>47</v>
      </c>
      <c r="ISW56" s="383" t="s">
        <v>47</v>
      </c>
      <c r="ISX56" s="383" t="s">
        <v>47</v>
      </c>
      <c r="ISY56" s="383" t="s">
        <v>47</v>
      </c>
      <c r="ISZ56" s="383" t="s">
        <v>47</v>
      </c>
      <c r="ITA56" s="383" t="s">
        <v>47</v>
      </c>
      <c r="ITB56" s="383" t="s">
        <v>47</v>
      </c>
      <c r="ITC56" s="383" t="s">
        <v>47</v>
      </c>
      <c r="ITD56" s="383" t="s">
        <v>47</v>
      </c>
      <c r="ITE56" s="383" t="s">
        <v>47</v>
      </c>
      <c r="ITF56" s="383" t="s">
        <v>47</v>
      </c>
      <c r="ITG56" s="383" t="s">
        <v>47</v>
      </c>
      <c r="ITH56" s="383" t="s">
        <v>47</v>
      </c>
      <c r="ITI56" s="383" t="s">
        <v>47</v>
      </c>
      <c r="ITJ56" s="383" t="s">
        <v>47</v>
      </c>
      <c r="ITK56" s="383" t="s">
        <v>47</v>
      </c>
      <c r="ITL56" s="383" t="s">
        <v>47</v>
      </c>
      <c r="ITM56" s="383" t="s">
        <v>47</v>
      </c>
      <c r="ITN56" s="383" t="s">
        <v>47</v>
      </c>
      <c r="ITO56" s="383" t="s">
        <v>47</v>
      </c>
      <c r="ITP56" s="383" t="s">
        <v>47</v>
      </c>
      <c r="ITQ56" s="383" t="s">
        <v>47</v>
      </c>
      <c r="ITR56" s="383" t="s">
        <v>47</v>
      </c>
      <c r="ITS56" s="383" t="s">
        <v>47</v>
      </c>
      <c r="ITT56" s="383" t="s">
        <v>47</v>
      </c>
      <c r="ITU56" s="383" t="s">
        <v>47</v>
      </c>
      <c r="ITV56" s="383" t="s">
        <v>47</v>
      </c>
      <c r="ITW56" s="383" t="s">
        <v>47</v>
      </c>
      <c r="ITX56" s="383" t="s">
        <v>47</v>
      </c>
      <c r="ITY56" s="383" t="s">
        <v>47</v>
      </c>
      <c r="ITZ56" s="383" t="s">
        <v>47</v>
      </c>
      <c r="IUA56" s="383" t="s">
        <v>47</v>
      </c>
      <c r="IUB56" s="383" t="s">
        <v>47</v>
      </c>
      <c r="IUC56" s="383" t="s">
        <v>47</v>
      </c>
      <c r="IUD56" s="383" t="s">
        <v>47</v>
      </c>
      <c r="IUE56" s="383" t="s">
        <v>47</v>
      </c>
      <c r="IUF56" s="383" t="s">
        <v>47</v>
      </c>
      <c r="IUG56" s="383" t="s">
        <v>47</v>
      </c>
      <c r="IUH56" s="383" t="s">
        <v>47</v>
      </c>
      <c r="IUI56" s="383" t="s">
        <v>47</v>
      </c>
      <c r="IUJ56" s="383" t="s">
        <v>47</v>
      </c>
      <c r="IUK56" s="383" t="s">
        <v>47</v>
      </c>
      <c r="IUL56" s="383" t="s">
        <v>47</v>
      </c>
      <c r="IUM56" s="383" t="s">
        <v>47</v>
      </c>
      <c r="IUN56" s="383" t="s">
        <v>47</v>
      </c>
      <c r="IUO56" s="383" t="s">
        <v>47</v>
      </c>
      <c r="IUP56" s="383" t="s">
        <v>47</v>
      </c>
      <c r="IUQ56" s="383" t="s">
        <v>47</v>
      </c>
      <c r="IUR56" s="383" t="s">
        <v>47</v>
      </c>
      <c r="IUS56" s="383" t="s">
        <v>47</v>
      </c>
      <c r="IUT56" s="383" t="s">
        <v>47</v>
      </c>
      <c r="IUU56" s="383" t="s">
        <v>47</v>
      </c>
      <c r="IUV56" s="383" t="s">
        <v>47</v>
      </c>
      <c r="IUW56" s="383" t="s">
        <v>47</v>
      </c>
      <c r="IUX56" s="383" t="s">
        <v>47</v>
      </c>
      <c r="IUY56" s="383" t="s">
        <v>47</v>
      </c>
      <c r="IUZ56" s="383" t="s">
        <v>47</v>
      </c>
      <c r="IVA56" s="383" t="s">
        <v>47</v>
      </c>
      <c r="IVB56" s="383" t="s">
        <v>47</v>
      </c>
      <c r="IVC56" s="383" t="s">
        <v>47</v>
      </c>
      <c r="IVD56" s="383" t="s">
        <v>47</v>
      </c>
      <c r="IVE56" s="383" t="s">
        <v>47</v>
      </c>
      <c r="IVF56" s="383" t="s">
        <v>47</v>
      </c>
      <c r="IVG56" s="383" t="s">
        <v>47</v>
      </c>
      <c r="IVH56" s="383" t="s">
        <v>47</v>
      </c>
      <c r="IVI56" s="383" t="s">
        <v>47</v>
      </c>
      <c r="IVJ56" s="383" t="s">
        <v>47</v>
      </c>
      <c r="IVK56" s="383" t="s">
        <v>47</v>
      </c>
      <c r="IVL56" s="383" t="s">
        <v>47</v>
      </c>
      <c r="IVM56" s="383" t="s">
        <v>47</v>
      </c>
      <c r="IVN56" s="383" t="s">
        <v>47</v>
      </c>
      <c r="IVO56" s="383" t="s">
        <v>47</v>
      </c>
      <c r="IVP56" s="383" t="s">
        <v>47</v>
      </c>
      <c r="IVQ56" s="383" t="s">
        <v>47</v>
      </c>
      <c r="IVR56" s="383" t="s">
        <v>47</v>
      </c>
      <c r="IVS56" s="383" t="s">
        <v>47</v>
      </c>
      <c r="IVT56" s="383" t="s">
        <v>47</v>
      </c>
      <c r="IVU56" s="383" t="s">
        <v>47</v>
      </c>
      <c r="IVV56" s="383" t="s">
        <v>47</v>
      </c>
      <c r="IVW56" s="383" t="s">
        <v>47</v>
      </c>
      <c r="IVX56" s="383" t="s">
        <v>47</v>
      </c>
      <c r="IVY56" s="383" t="s">
        <v>47</v>
      </c>
      <c r="IVZ56" s="383" t="s">
        <v>47</v>
      </c>
      <c r="IWA56" s="383" t="s">
        <v>47</v>
      </c>
      <c r="IWB56" s="383" t="s">
        <v>47</v>
      </c>
      <c r="IWC56" s="383" t="s">
        <v>47</v>
      </c>
      <c r="IWD56" s="383" t="s">
        <v>47</v>
      </c>
      <c r="IWE56" s="383" t="s">
        <v>47</v>
      </c>
      <c r="IWF56" s="383" t="s">
        <v>47</v>
      </c>
      <c r="IWG56" s="383" t="s">
        <v>47</v>
      </c>
      <c r="IWH56" s="383" t="s">
        <v>47</v>
      </c>
      <c r="IWI56" s="383" t="s">
        <v>47</v>
      </c>
      <c r="IWJ56" s="383" t="s">
        <v>47</v>
      </c>
      <c r="IWK56" s="383" t="s">
        <v>47</v>
      </c>
      <c r="IWL56" s="383" t="s">
        <v>47</v>
      </c>
      <c r="IWM56" s="383" t="s">
        <v>47</v>
      </c>
      <c r="IWN56" s="383" t="s">
        <v>47</v>
      </c>
      <c r="IWO56" s="383" t="s">
        <v>47</v>
      </c>
      <c r="IWP56" s="383" t="s">
        <v>47</v>
      </c>
      <c r="IWQ56" s="383" t="s">
        <v>47</v>
      </c>
      <c r="IWR56" s="383" t="s">
        <v>47</v>
      </c>
      <c r="IWS56" s="383" t="s">
        <v>47</v>
      </c>
      <c r="IWT56" s="383" t="s">
        <v>47</v>
      </c>
      <c r="IWU56" s="383" t="s">
        <v>47</v>
      </c>
      <c r="IWV56" s="383" t="s">
        <v>47</v>
      </c>
      <c r="IWW56" s="383" t="s">
        <v>47</v>
      </c>
      <c r="IWX56" s="383" t="s">
        <v>47</v>
      </c>
      <c r="IWY56" s="383" t="s">
        <v>47</v>
      </c>
      <c r="IWZ56" s="383" t="s">
        <v>47</v>
      </c>
      <c r="IXA56" s="383" t="s">
        <v>47</v>
      </c>
      <c r="IXB56" s="383" t="s">
        <v>47</v>
      </c>
      <c r="IXC56" s="383" t="s">
        <v>47</v>
      </c>
      <c r="IXD56" s="383" t="s">
        <v>47</v>
      </c>
      <c r="IXE56" s="383" t="s">
        <v>47</v>
      </c>
      <c r="IXF56" s="383" t="s">
        <v>47</v>
      </c>
      <c r="IXG56" s="383" t="s">
        <v>47</v>
      </c>
      <c r="IXH56" s="383" t="s">
        <v>47</v>
      </c>
      <c r="IXI56" s="383" t="s">
        <v>47</v>
      </c>
      <c r="IXJ56" s="383" t="s">
        <v>47</v>
      </c>
      <c r="IXK56" s="383" t="s">
        <v>47</v>
      </c>
      <c r="IXL56" s="383" t="s">
        <v>47</v>
      </c>
      <c r="IXM56" s="383" t="s">
        <v>47</v>
      </c>
      <c r="IXN56" s="383" t="s">
        <v>47</v>
      </c>
      <c r="IXO56" s="383" t="s">
        <v>47</v>
      </c>
      <c r="IXP56" s="383" t="s">
        <v>47</v>
      </c>
      <c r="IXQ56" s="383" t="s">
        <v>47</v>
      </c>
      <c r="IXR56" s="383" t="s">
        <v>47</v>
      </c>
      <c r="IXS56" s="383" t="s">
        <v>47</v>
      </c>
      <c r="IXT56" s="383" t="s">
        <v>47</v>
      </c>
      <c r="IXU56" s="383" t="s">
        <v>47</v>
      </c>
      <c r="IXV56" s="383" t="s">
        <v>47</v>
      </c>
      <c r="IXW56" s="383" t="s">
        <v>47</v>
      </c>
      <c r="IXX56" s="383" t="s">
        <v>47</v>
      </c>
      <c r="IXY56" s="383" t="s">
        <v>47</v>
      </c>
      <c r="IXZ56" s="383" t="s">
        <v>47</v>
      </c>
      <c r="IYA56" s="383" t="s">
        <v>47</v>
      </c>
      <c r="IYB56" s="383" t="s">
        <v>47</v>
      </c>
      <c r="IYC56" s="383" t="s">
        <v>47</v>
      </c>
      <c r="IYD56" s="383" t="s">
        <v>47</v>
      </c>
      <c r="IYE56" s="383" t="s">
        <v>47</v>
      </c>
      <c r="IYF56" s="383" t="s">
        <v>47</v>
      </c>
      <c r="IYG56" s="383" t="s">
        <v>47</v>
      </c>
      <c r="IYH56" s="383" t="s">
        <v>47</v>
      </c>
      <c r="IYI56" s="383" t="s">
        <v>47</v>
      </c>
      <c r="IYJ56" s="383" t="s">
        <v>47</v>
      </c>
      <c r="IYK56" s="383" t="s">
        <v>47</v>
      </c>
      <c r="IYL56" s="383" t="s">
        <v>47</v>
      </c>
      <c r="IYM56" s="383" t="s">
        <v>47</v>
      </c>
      <c r="IYN56" s="383" t="s">
        <v>47</v>
      </c>
      <c r="IYO56" s="383" t="s">
        <v>47</v>
      </c>
      <c r="IYP56" s="383" t="s">
        <v>47</v>
      </c>
      <c r="IYQ56" s="383" t="s">
        <v>47</v>
      </c>
      <c r="IYR56" s="383" t="s">
        <v>47</v>
      </c>
      <c r="IYS56" s="383" t="s">
        <v>47</v>
      </c>
      <c r="IYT56" s="383" t="s">
        <v>47</v>
      </c>
      <c r="IYU56" s="383" t="s">
        <v>47</v>
      </c>
      <c r="IYV56" s="383" t="s">
        <v>47</v>
      </c>
      <c r="IYW56" s="383" t="s">
        <v>47</v>
      </c>
      <c r="IYX56" s="383" t="s">
        <v>47</v>
      </c>
      <c r="IYY56" s="383" t="s">
        <v>47</v>
      </c>
      <c r="IYZ56" s="383" t="s">
        <v>47</v>
      </c>
      <c r="IZA56" s="383" t="s">
        <v>47</v>
      </c>
      <c r="IZB56" s="383" t="s">
        <v>47</v>
      </c>
      <c r="IZC56" s="383" t="s">
        <v>47</v>
      </c>
      <c r="IZD56" s="383" t="s">
        <v>47</v>
      </c>
      <c r="IZE56" s="383" t="s">
        <v>47</v>
      </c>
      <c r="IZF56" s="383" t="s">
        <v>47</v>
      </c>
      <c r="IZG56" s="383" t="s">
        <v>47</v>
      </c>
      <c r="IZH56" s="383" t="s">
        <v>47</v>
      </c>
      <c r="IZI56" s="383" t="s">
        <v>47</v>
      </c>
      <c r="IZJ56" s="383" t="s">
        <v>47</v>
      </c>
      <c r="IZK56" s="383" t="s">
        <v>47</v>
      </c>
      <c r="IZL56" s="383" t="s">
        <v>47</v>
      </c>
      <c r="IZM56" s="383" t="s">
        <v>47</v>
      </c>
      <c r="IZN56" s="383" t="s">
        <v>47</v>
      </c>
      <c r="IZO56" s="383" t="s">
        <v>47</v>
      </c>
      <c r="IZP56" s="383" t="s">
        <v>47</v>
      </c>
      <c r="IZQ56" s="383" t="s">
        <v>47</v>
      </c>
      <c r="IZR56" s="383" t="s">
        <v>47</v>
      </c>
      <c r="IZS56" s="383" t="s">
        <v>47</v>
      </c>
      <c r="IZT56" s="383" t="s">
        <v>47</v>
      </c>
      <c r="IZU56" s="383" t="s">
        <v>47</v>
      </c>
      <c r="IZV56" s="383" t="s">
        <v>47</v>
      </c>
      <c r="IZW56" s="383" t="s">
        <v>47</v>
      </c>
      <c r="IZX56" s="383" t="s">
        <v>47</v>
      </c>
      <c r="IZY56" s="383" t="s">
        <v>47</v>
      </c>
      <c r="IZZ56" s="383" t="s">
        <v>47</v>
      </c>
      <c r="JAA56" s="383" t="s">
        <v>47</v>
      </c>
      <c r="JAB56" s="383" t="s">
        <v>47</v>
      </c>
      <c r="JAC56" s="383" t="s">
        <v>47</v>
      </c>
      <c r="JAD56" s="383" t="s">
        <v>47</v>
      </c>
      <c r="JAE56" s="383" t="s">
        <v>47</v>
      </c>
      <c r="JAF56" s="383" t="s">
        <v>47</v>
      </c>
      <c r="JAG56" s="383" t="s">
        <v>47</v>
      </c>
      <c r="JAH56" s="383" t="s">
        <v>47</v>
      </c>
      <c r="JAI56" s="383" t="s">
        <v>47</v>
      </c>
      <c r="JAJ56" s="383" t="s">
        <v>47</v>
      </c>
      <c r="JAK56" s="383" t="s">
        <v>47</v>
      </c>
      <c r="JAL56" s="383" t="s">
        <v>47</v>
      </c>
      <c r="JAM56" s="383" t="s">
        <v>47</v>
      </c>
      <c r="JAN56" s="383" t="s">
        <v>47</v>
      </c>
      <c r="JAO56" s="383" t="s">
        <v>47</v>
      </c>
      <c r="JAP56" s="383" t="s">
        <v>47</v>
      </c>
      <c r="JAQ56" s="383" t="s">
        <v>47</v>
      </c>
      <c r="JAR56" s="383" t="s">
        <v>47</v>
      </c>
      <c r="JAS56" s="383" t="s">
        <v>47</v>
      </c>
      <c r="JAT56" s="383" t="s">
        <v>47</v>
      </c>
      <c r="JAU56" s="383" t="s">
        <v>47</v>
      </c>
      <c r="JAV56" s="383" t="s">
        <v>47</v>
      </c>
      <c r="JAW56" s="383" t="s">
        <v>47</v>
      </c>
      <c r="JAX56" s="383" t="s">
        <v>47</v>
      </c>
      <c r="JAY56" s="383" t="s">
        <v>47</v>
      </c>
      <c r="JAZ56" s="383" t="s">
        <v>47</v>
      </c>
      <c r="JBA56" s="383" t="s">
        <v>47</v>
      </c>
      <c r="JBB56" s="383" t="s">
        <v>47</v>
      </c>
      <c r="JBC56" s="383" t="s">
        <v>47</v>
      </c>
      <c r="JBD56" s="383" t="s">
        <v>47</v>
      </c>
      <c r="JBE56" s="383" t="s">
        <v>47</v>
      </c>
      <c r="JBF56" s="383" t="s">
        <v>47</v>
      </c>
      <c r="JBG56" s="383" t="s">
        <v>47</v>
      </c>
      <c r="JBH56" s="383" t="s">
        <v>47</v>
      </c>
      <c r="JBI56" s="383" t="s">
        <v>47</v>
      </c>
      <c r="JBJ56" s="383" t="s">
        <v>47</v>
      </c>
      <c r="JBK56" s="383" t="s">
        <v>47</v>
      </c>
      <c r="JBL56" s="383" t="s">
        <v>47</v>
      </c>
      <c r="JBM56" s="383" t="s">
        <v>47</v>
      </c>
      <c r="JBN56" s="383" t="s">
        <v>47</v>
      </c>
      <c r="JBO56" s="383" t="s">
        <v>47</v>
      </c>
      <c r="JBP56" s="383" t="s">
        <v>47</v>
      </c>
      <c r="JBQ56" s="383" t="s">
        <v>47</v>
      </c>
      <c r="JBR56" s="383" t="s">
        <v>47</v>
      </c>
      <c r="JBS56" s="383" t="s">
        <v>47</v>
      </c>
      <c r="JBT56" s="383" t="s">
        <v>47</v>
      </c>
      <c r="JBU56" s="383" t="s">
        <v>47</v>
      </c>
      <c r="JBV56" s="383" t="s">
        <v>47</v>
      </c>
      <c r="JBW56" s="383" t="s">
        <v>47</v>
      </c>
      <c r="JBX56" s="383" t="s">
        <v>47</v>
      </c>
      <c r="JBY56" s="383" t="s">
        <v>47</v>
      </c>
      <c r="JBZ56" s="383" t="s">
        <v>47</v>
      </c>
      <c r="JCA56" s="383" t="s">
        <v>47</v>
      </c>
      <c r="JCB56" s="383" t="s">
        <v>47</v>
      </c>
      <c r="JCC56" s="383" t="s">
        <v>47</v>
      </c>
      <c r="JCD56" s="383" t="s">
        <v>47</v>
      </c>
      <c r="JCE56" s="383" t="s">
        <v>47</v>
      </c>
      <c r="JCF56" s="383" t="s">
        <v>47</v>
      </c>
      <c r="JCG56" s="383" t="s">
        <v>47</v>
      </c>
      <c r="JCH56" s="383" t="s">
        <v>47</v>
      </c>
      <c r="JCI56" s="383" t="s">
        <v>47</v>
      </c>
      <c r="JCJ56" s="383" t="s">
        <v>47</v>
      </c>
      <c r="JCK56" s="383" t="s">
        <v>47</v>
      </c>
      <c r="JCL56" s="383" t="s">
        <v>47</v>
      </c>
      <c r="JCM56" s="383" t="s">
        <v>47</v>
      </c>
      <c r="JCN56" s="383" t="s">
        <v>47</v>
      </c>
      <c r="JCO56" s="383" t="s">
        <v>47</v>
      </c>
      <c r="JCP56" s="383" t="s">
        <v>47</v>
      </c>
      <c r="JCQ56" s="383" t="s">
        <v>47</v>
      </c>
      <c r="JCR56" s="383" t="s">
        <v>47</v>
      </c>
      <c r="JCS56" s="383" t="s">
        <v>47</v>
      </c>
      <c r="JCT56" s="383" t="s">
        <v>47</v>
      </c>
      <c r="JCU56" s="383" t="s">
        <v>47</v>
      </c>
      <c r="JCV56" s="383" t="s">
        <v>47</v>
      </c>
      <c r="JCW56" s="383" t="s">
        <v>47</v>
      </c>
      <c r="JCX56" s="383" t="s">
        <v>47</v>
      </c>
      <c r="JCY56" s="383" t="s">
        <v>47</v>
      </c>
      <c r="JCZ56" s="383" t="s">
        <v>47</v>
      </c>
      <c r="JDA56" s="383" t="s">
        <v>47</v>
      </c>
      <c r="JDB56" s="383" t="s">
        <v>47</v>
      </c>
      <c r="JDC56" s="383" t="s">
        <v>47</v>
      </c>
      <c r="JDD56" s="383" t="s">
        <v>47</v>
      </c>
      <c r="JDE56" s="383" t="s">
        <v>47</v>
      </c>
      <c r="JDF56" s="383" t="s">
        <v>47</v>
      </c>
      <c r="JDG56" s="383" t="s">
        <v>47</v>
      </c>
      <c r="JDH56" s="383" t="s">
        <v>47</v>
      </c>
      <c r="JDI56" s="383" t="s">
        <v>47</v>
      </c>
      <c r="JDJ56" s="383" t="s">
        <v>47</v>
      </c>
      <c r="JDK56" s="383" t="s">
        <v>47</v>
      </c>
      <c r="JDL56" s="383" t="s">
        <v>47</v>
      </c>
      <c r="JDM56" s="383" t="s">
        <v>47</v>
      </c>
      <c r="JDN56" s="383" t="s">
        <v>47</v>
      </c>
      <c r="JDO56" s="383" t="s">
        <v>47</v>
      </c>
      <c r="JDP56" s="383" t="s">
        <v>47</v>
      </c>
      <c r="JDQ56" s="383" t="s">
        <v>47</v>
      </c>
      <c r="JDR56" s="383" t="s">
        <v>47</v>
      </c>
      <c r="JDS56" s="383" t="s">
        <v>47</v>
      </c>
      <c r="JDT56" s="383" t="s">
        <v>47</v>
      </c>
      <c r="JDU56" s="383" t="s">
        <v>47</v>
      </c>
      <c r="JDV56" s="383" t="s">
        <v>47</v>
      </c>
      <c r="JDW56" s="383" t="s">
        <v>47</v>
      </c>
      <c r="JDX56" s="383" t="s">
        <v>47</v>
      </c>
      <c r="JDY56" s="383" t="s">
        <v>47</v>
      </c>
      <c r="JDZ56" s="383" t="s">
        <v>47</v>
      </c>
      <c r="JEA56" s="383" t="s">
        <v>47</v>
      </c>
      <c r="JEB56" s="383" t="s">
        <v>47</v>
      </c>
      <c r="JEC56" s="383" t="s">
        <v>47</v>
      </c>
      <c r="JED56" s="383" t="s">
        <v>47</v>
      </c>
      <c r="JEE56" s="383" t="s">
        <v>47</v>
      </c>
      <c r="JEF56" s="383" t="s">
        <v>47</v>
      </c>
      <c r="JEG56" s="383" t="s">
        <v>47</v>
      </c>
      <c r="JEH56" s="383" t="s">
        <v>47</v>
      </c>
      <c r="JEI56" s="383" t="s">
        <v>47</v>
      </c>
      <c r="JEJ56" s="383" t="s">
        <v>47</v>
      </c>
      <c r="JEK56" s="383" t="s">
        <v>47</v>
      </c>
      <c r="JEL56" s="383" t="s">
        <v>47</v>
      </c>
      <c r="JEM56" s="383" t="s">
        <v>47</v>
      </c>
      <c r="JEN56" s="383" t="s">
        <v>47</v>
      </c>
      <c r="JEO56" s="383" t="s">
        <v>47</v>
      </c>
      <c r="JEP56" s="383" t="s">
        <v>47</v>
      </c>
      <c r="JEQ56" s="383" t="s">
        <v>47</v>
      </c>
      <c r="JER56" s="383" t="s">
        <v>47</v>
      </c>
      <c r="JES56" s="383" t="s">
        <v>47</v>
      </c>
      <c r="JET56" s="383" t="s">
        <v>47</v>
      </c>
      <c r="JEU56" s="383" t="s">
        <v>47</v>
      </c>
      <c r="JEV56" s="383" t="s">
        <v>47</v>
      </c>
      <c r="JEW56" s="383" t="s">
        <v>47</v>
      </c>
      <c r="JEX56" s="383" t="s">
        <v>47</v>
      </c>
      <c r="JEY56" s="383" t="s">
        <v>47</v>
      </c>
      <c r="JEZ56" s="383" t="s">
        <v>47</v>
      </c>
      <c r="JFA56" s="383" t="s">
        <v>47</v>
      </c>
      <c r="JFB56" s="383" t="s">
        <v>47</v>
      </c>
      <c r="JFC56" s="383" t="s">
        <v>47</v>
      </c>
      <c r="JFD56" s="383" t="s">
        <v>47</v>
      </c>
      <c r="JFE56" s="383" t="s">
        <v>47</v>
      </c>
      <c r="JFF56" s="383" t="s">
        <v>47</v>
      </c>
      <c r="JFG56" s="383" t="s">
        <v>47</v>
      </c>
      <c r="JFH56" s="383" t="s">
        <v>47</v>
      </c>
      <c r="JFI56" s="383" t="s">
        <v>47</v>
      </c>
      <c r="JFJ56" s="383" t="s">
        <v>47</v>
      </c>
      <c r="JFK56" s="383" t="s">
        <v>47</v>
      </c>
      <c r="JFL56" s="383" t="s">
        <v>47</v>
      </c>
      <c r="JFM56" s="383" t="s">
        <v>47</v>
      </c>
      <c r="JFN56" s="383" t="s">
        <v>47</v>
      </c>
      <c r="JFO56" s="383" t="s">
        <v>47</v>
      </c>
      <c r="JFP56" s="383" t="s">
        <v>47</v>
      </c>
      <c r="JFQ56" s="383" t="s">
        <v>47</v>
      </c>
      <c r="JFR56" s="383" t="s">
        <v>47</v>
      </c>
      <c r="JFS56" s="383" t="s">
        <v>47</v>
      </c>
      <c r="JFT56" s="383" t="s">
        <v>47</v>
      </c>
      <c r="JFU56" s="383" t="s">
        <v>47</v>
      </c>
      <c r="JFV56" s="383" t="s">
        <v>47</v>
      </c>
      <c r="JFW56" s="383" t="s">
        <v>47</v>
      </c>
      <c r="JFX56" s="383" t="s">
        <v>47</v>
      </c>
      <c r="JFY56" s="383" t="s">
        <v>47</v>
      </c>
      <c r="JFZ56" s="383" t="s">
        <v>47</v>
      </c>
      <c r="JGA56" s="383" t="s">
        <v>47</v>
      </c>
      <c r="JGB56" s="383" t="s">
        <v>47</v>
      </c>
      <c r="JGC56" s="383" t="s">
        <v>47</v>
      </c>
      <c r="JGD56" s="383" t="s">
        <v>47</v>
      </c>
      <c r="JGE56" s="383" t="s">
        <v>47</v>
      </c>
      <c r="JGF56" s="383" t="s">
        <v>47</v>
      </c>
      <c r="JGG56" s="383" t="s">
        <v>47</v>
      </c>
      <c r="JGH56" s="383" t="s">
        <v>47</v>
      </c>
      <c r="JGI56" s="383" t="s">
        <v>47</v>
      </c>
      <c r="JGJ56" s="383" t="s">
        <v>47</v>
      </c>
      <c r="JGK56" s="383" t="s">
        <v>47</v>
      </c>
      <c r="JGL56" s="383" t="s">
        <v>47</v>
      </c>
      <c r="JGM56" s="383" t="s">
        <v>47</v>
      </c>
      <c r="JGN56" s="383" t="s">
        <v>47</v>
      </c>
      <c r="JGO56" s="383" t="s">
        <v>47</v>
      </c>
      <c r="JGP56" s="383" t="s">
        <v>47</v>
      </c>
      <c r="JGQ56" s="383" t="s">
        <v>47</v>
      </c>
      <c r="JGR56" s="383" t="s">
        <v>47</v>
      </c>
      <c r="JGS56" s="383" t="s">
        <v>47</v>
      </c>
      <c r="JGT56" s="383" t="s">
        <v>47</v>
      </c>
      <c r="JGU56" s="383" t="s">
        <v>47</v>
      </c>
      <c r="JGV56" s="383" t="s">
        <v>47</v>
      </c>
      <c r="JGW56" s="383" t="s">
        <v>47</v>
      </c>
      <c r="JGX56" s="383" t="s">
        <v>47</v>
      </c>
      <c r="JGY56" s="383" t="s">
        <v>47</v>
      </c>
      <c r="JGZ56" s="383" t="s">
        <v>47</v>
      </c>
      <c r="JHA56" s="383" t="s">
        <v>47</v>
      </c>
      <c r="JHB56" s="383" t="s">
        <v>47</v>
      </c>
      <c r="JHC56" s="383" t="s">
        <v>47</v>
      </c>
      <c r="JHD56" s="383" t="s">
        <v>47</v>
      </c>
      <c r="JHE56" s="383" t="s">
        <v>47</v>
      </c>
      <c r="JHF56" s="383" t="s">
        <v>47</v>
      </c>
      <c r="JHG56" s="383" t="s">
        <v>47</v>
      </c>
      <c r="JHH56" s="383" t="s">
        <v>47</v>
      </c>
      <c r="JHI56" s="383" t="s">
        <v>47</v>
      </c>
      <c r="JHJ56" s="383" t="s">
        <v>47</v>
      </c>
      <c r="JHK56" s="383" t="s">
        <v>47</v>
      </c>
      <c r="JHL56" s="383" t="s">
        <v>47</v>
      </c>
      <c r="JHM56" s="383" t="s">
        <v>47</v>
      </c>
      <c r="JHN56" s="383" t="s">
        <v>47</v>
      </c>
      <c r="JHO56" s="383" t="s">
        <v>47</v>
      </c>
      <c r="JHP56" s="383" t="s">
        <v>47</v>
      </c>
      <c r="JHQ56" s="383" t="s">
        <v>47</v>
      </c>
      <c r="JHR56" s="383" t="s">
        <v>47</v>
      </c>
      <c r="JHS56" s="383" t="s">
        <v>47</v>
      </c>
      <c r="JHT56" s="383" t="s">
        <v>47</v>
      </c>
      <c r="JHU56" s="383" t="s">
        <v>47</v>
      </c>
      <c r="JHV56" s="383" t="s">
        <v>47</v>
      </c>
      <c r="JHW56" s="383" t="s">
        <v>47</v>
      </c>
      <c r="JHX56" s="383" t="s">
        <v>47</v>
      </c>
      <c r="JHY56" s="383" t="s">
        <v>47</v>
      </c>
      <c r="JHZ56" s="383" t="s">
        <v>47</v>
      </c>
      <c r="JIA56" s="383" t="s">
        <v>47</v>
      </c>
      <c r="JIB56" s="383" t="s">
        <v>47</v>
      </c>
      <c r="JIC56" s="383" t="s">
        <v>47</v>
      </c>
      <c r="JID56" s="383" t="s">
        <v>47</v>
      </c>
      <c r="JIE56" s="383" t="s">
        <v>47</v>
      </c>
      <c r="JIF56" s="383" t="s">
        <v>47</v>
      </c>
      <c r="JIG56" s="383" t="s">
        <v>47</v>
      </c>
      <c r="JIH56" s="383" t="s">
        <v>47</v>
      </c>
      <c r="JII56" s="383" t="s">
        <v>47</v>
      </c>
      <c r="JIJ56" s="383" t="s">
        <v>47</v>
      </c>
      <c r="JIK56" s="383" t="s">
        <v>47</v>
      </c>
      <c r="JIL56" s="383" t="s">
        <v>47</v>
      </c>
      <c r="JIM56" s="383" t="s">
        <v>47</v>
      </c>
      <c r="JIN56" s="383" t="s">
        <v>47</v>
      </c>
      <c r="JIO56" s="383" t="s">
        <v>47</v>
      </c>
      <c r="JIP56" s="383" t="s">
        <v>47</v>
      </c>
      <c r="JIQ56" s="383" t="s">
        <v>47</v>
      </c>
      <c r="JIR56" s="383" t="s">
        <v>47</v>
      </c>
      <c r="JIS56" s="383" t="s">
        <v>47</v>
      </c>
      <c r="JIT56" s="383" t="s">
        <v>47</v>
      </c>
      <c r="JIU56" s="383" t="s">
        <v>47</v>
      </c>
      <c r="JIV56" s="383" t="s">
        <v>47</v>
      </c>
      <c r="JIW56" s="383" t="s">
        <v>47</v>
      </c>
      <c r="JIX56" s="383" t="s">
        <v>47</v>
      </c>
      <c r="JIY56" s="383" t="s">
        <v>47</v>
      </c>
      <c r="JIZ56" s="383" t="s">
        <v>47</v>
      </c>
      <c r="JJA56" s="383" t="s">
        <v>47</v>
      </c>
      <c r="JJB56" s="383" t="s">
        <v>47</v>
      </c>
      <c r="JJC56" s="383" t="s">
        <v>47</v>
      </c>
      <c r="JJD56" s="383" t="s">
        <v>47</v>
      </c>
      <c r="JJE56" s="383" t="s">
        <v>47</v>
      </c>
      <c r="JJF56" s="383" t="s">
        <v>47</v>
      </c>
      <c r="JJG56" s="383" t="s">
        <v>47</v>
      </c>
      <c r="JJH56" s="383" t="s">
        <v>47</v>
      </c>
      <c r="JJI56" s="383" t="s">
        <v>47</v>
      </c>
      <c r="JJJ56" s="383" t="s">
        <v>47</v>
      </c>
      <c r="JJK56" s="383" t="s">
        <v>47</v>
      </c>
      <c r="JJL56" s="383" t="s">
        <v>47</v>
      </c>
      <c r="JJM56" s="383" t="s">
        <v>47</v>
      </c>
      <c r="JJN56" s="383" t="s">
        <v>47</v>
      </c>
      <c r="JJO56" s="383" t="s">
        <v>47</v>
      </c>
      <c r="JJP56" s="383" t="s">
        <v>47</v>
      </c>
      <c r="JJQ56" s="383" t="s">
        <v>47</v>
      </c>
      <c r="JJR56" s="383" t="s">
        <v>47</v>
      </c>
      <c r="JJS56" s="383" t="s">
        <v>47</v>
      </c>
      <c r="JJT56" s="383" t="s">
        <v>47</v>
      </c>
      <c r="JJU56" s="383" t="s">
        <v>47</v>
      </c>
      <c r="JJV56" s="383" t="s">
        <v>47</v>
      </c>
      <c r="JJW56" s="383" t="s">
        <v>47</v>
      </c>
      <c r="JJX56" s="383" t="s">
        <v>47</v>
      </c>
      <c r="JJY56" s="383" t="s">
        <v>47</v>
      </c>
      <c r="JJZ56" s="383" t="s">
        <v>47</v>
      </c>
      <c r="JKA56" s="383" t="s">
        <v>47</v>
      </c>
      <c r="JKB56" s="383" t="s">
        <v>47</v>
      </c>
      <c r="JKC56" s="383" t="s">
        <v>47</v>
      </c>
      <c r="JKD56" s="383" t="s">
        <v>47</v>
      </c>
      <c r="JKE56" s="383" t="s">
        <v>47</v>
      </c>
      <c r="JKF56" s="383" t="s">
        <v>47</v>
      </c>
      <c r="JKG56" s="383" t="s">
        <v>47</v>
      </c>
      <c r="JKH56" s="383" t="s">
        <v>47</v>
      </c>
      <c r="JKI56" s="383" t="s">
        <v>47</v>
      </c>
      <c r="JKJ56" s="383" t="s">
        <v>47</v>
      </c>
      <c r="JKK56" s="383" t="s">
        <v>47</v>
      </c>
      <c r="JKL56" s="383" t="s">
        <v>47</v>
      </c>
      <c r="JKM56" s="383" t="s">
        <v>47</v>
      </c>
      <c r="JKN56" s="383" t="s">
        <v>47</v>
      </c>
      <c r="JKO56" s="383" t="s">
        <v>47</v>
      </c>
      <c r="JKP56" s="383" t="s">
        <v>47</v>
      </c>
      <c r="JKQ56" s="383" t="s">
        <v>47</v>
      </c>
      <c r="JKR56" s="383" t="s">
        <v>47</v>
      </c>
      <c r="JKS56" s="383" t="s">
        <v>47</v>
      </c>
      <c r="JKT56" s="383" t="s">
        <v>47</v>
      </c>
      <c r="JKU56" s="383" t="s">
        <v>47</v>
      </c>
      <c r="JKV56" s="383" t="s">
        <v>47</v>
      </c>
      <c r="JKW56" s="383" t="s">
        <v>47</v>
      </c>
      <c r="JKX56" s="383" t="s">
        <v>47</v>
      </c>
      <c r="JKY56" s="383" t="s">
        <v>47</v>
      </c>
      <c r="JKZ56" s="383" t="s">
        <v>47</v>
      </c>
      <c r="JLA56" s="383" t="s">
        <v>47</v>
      </c>
      <c r="JLB56" s="383" t="s">
        <v>47</v>
      </c>
      <c r="JLC56" s="383" t="s">
        <v>47</v>
      </c>
      <c r="JLD56" s="383" t="s">
        <v>47</v>
      </c>
      <c r="JLE56" s="383" t="s">
        <v>47</v>
      </c>
      <c r="JLF56" s="383" t="s">
        <v>47</v>
      </c>
      <c r="JLG56" s="383" t="s">
        <v>47</v>
      </c>
      <c r="JLH56" s="383" t="s">
        <v>47</v>
      </c>
      <c r="JLI56" s="383" t="s">
        <v>47</v>
      </c>
      <c r="JLJ56" s="383" t="s">
        <v>47</v>
      </c>
      <c r="JLK56" s="383" t="s">
        <v>47</v>
      </c>
      <c r="JLL56" s="383" t="s">
        <v>47</v>
      </c>
      <c r="JLM56" s="383" t="s">
        <v>47</v>
      </c>
      <c r="JLN56" s="383" t="s">
        <v>47</v>
      </c>
      <c r="JLO56" s="383" t="s">
        <v>47</v>
      </c>
      <c r="JLP56" s="383" t="s">
        <v>47</v>
      </c>
      <c r="JLQ56" s="383" t="s">
        <v>47</v>
      </c>
      <c r="JLR56" s="383" t="s">
        <v>47</v>
      </c>
      <c r="JLS56" s="383" t="s">
        <v>47</v>
      </c>
      <c r="JLT56" s="383" t="s">
        <v>47</v>
      </c>
      <c r="JLU56" s="383" t="s">
        <v>47</v>
      </c>
      <c r="JLV56" s="383" t="s">
        <v>47</v>
      </c>
      <c r="JLW56" s="383" t="s">
        <v>47</v>
      </c>
      <c r="JLX56" s="383" t="s">
        <v>47</v>
      </c>
      <c r="JLY56" s="383" t="s">
        <v>47</v>
      </c>
      <c r="JLZ56" s="383" t="s">
        <v>47</v>
      </c>
      <c r="JMA56" s="383" t="s">
        <v>47</v>
      </c>
      <c r="JMB56" s="383" t="s">
        <v>47</v>
      </c>
      <c r="JMC56" s="383" t="s">
        <v>47</v>
      </c>
      <c r="JMD56" s="383" t="s">
        <v>47</v>
      </c>
      <c r="JME56" s="383" t="s">
        <v>47</v>
      </c>
      <c r="JMF56" s="383" t="s">
        <v>47</v>
      </c>
      <c r="JMG56" s="383" t="s">
        <v>47</v>
      </c>
      <c r="JMH56" s="383" t="s">
        <v>47</v>
      </c>
      <c r="JMI56" s="383" t="s">
        <v>47</v>
      </c>
      <c r="JMJ56" s="383" t="s">
        <v>47</v>
      </c>
      <c r="JMK56" s="383" t="s">
        <v>47</v>
      </c>
      <c r="JML56" s="383" t="s">
        <v>47</v>
      </c>
      <c r="JMM56" s="383" t="s">
        <v>47</v>
      </c>
      <c r="JMN56" s="383" t="s">
        <v>47</v>
      </c>
      <c r="JMO56" s="383" t="s">
        <v>47</v>
      </c>
      <c r="JMP56" s="383" t="s">
        <v>47</v>
      </c>
      <c r="JMQ56" s="383" t="s">
        <v>47</v>
      </c>
      <c r="JMR56" s="383" t="s">
        <v>47</v>
      </c>
      <c r="JMS56" s="383" t="s">
        <v>47</v>
      </c>
      <c r="JMT56" s="383" t="s">
        <v>47</v>
      </c>
      <c r="JMU56" s="383" t="s">
        <v>47</v>
      </c>
      <c r="JMV56" s="383" t="s">
        <v>47</v>
      </c>
      <c r="JMW56" s="383" t="s">
        <v>47</v>
      </c>
      <c r="JMX56" s="383" t="s">
        <v>47</v>
      </c>
      <c r="JMY56" s="383" t="s">
        <v>47</v>
      </c>
      <c r="JMZ56" s="383" t="s">
        <v>47</v>
      </c>
      <c r="JNA56" s="383" t="s">
        <v>47</v>
      </c>
      <c r="JNB56" s="383" t="s">
        <v>47</v>
      </c>
      <c r="JNC56" s="383" t="s">
        <v>47</v>
      </c>
      <c r="JND56" s="383" t="s">
        <v>47</v>
      </c>
      <c r="JNE56" s="383" t="s">
        <v>47</v>
      </c>
      <c r="JNF56" s="383" t="s">
        <v>47</v>
      </c>
      <c r="JNG56" s="383" t="s">
        <v>47</v>
      </c>
      <c r="JNH56" s="383" t="s">
        <v>47</v>
      </c>
      <c r="JNI56" s="383" t="s">
        <v>47</v>
      </c>
      <c r="JNJ56" s="383" t="s">
        <v>47</v>
      </c>
      <c r="JNK56" s="383" t="s">
        <v>47</v>
      </c>
      <c r="JNL56" s="383" t="s">
        <v>47</v>
      </c>
      <c r="JNM56" s="383" t="s">
        <v>47</v>
      </c>
      <c r="JNN56" s="383" t="s">
        <v>47</v>
      </c>
      <c r="JNO56" s="383" t="s">
        <v>47</v>
      </c>
      <c r="JNP56" s="383" t="s">
        <v>47</v>
      </c>
      <c r="JNQ56" s="383" t="s">
        <v>47</v>
      </c>
      <c r="JNR56" s="383" t="s">
        <v>47</v>
      </c>
      <c r="JNS56" s="383" t="s">
        <v>47</v>
      </c>
      <c r="JNT56" s="383" t="s">
        <v>47</v>
      </c>
      <c r="JNU56" s="383" t="s">
        <v>47</v>
      </c>
      <c r="JNV56" s="383" t="s">
        <v>47</v>
      </c>
      <c r="JNW56" s="383" t="s">
        <v>47</v>
      </c>
      <c r="JNX56" s="383" t="s">
        <v>47</v>
      </c>
      <c r="JNY56" s="383" t="s">
        <v>47</v>
      </c>
      <c r="JNZ56" s="383" t="s">
        <v>47</v>
      </c>
      <c r="JOA56" s="383" t="s">
        <v>47</v>
      </c>
      <c r="JOB56" s="383" t="s">
        <v>47</v>
      </c>
      <c r="JOC56" s="383" t="s">
        <v>47</v>
      </c>
      <c r="JOD56" s="383" t="s">
        <v>47</v>
      </c>
      <c r="JOE56" s="383" t="s">
        <v>47</v>
      </c>
      <c r="JOF56" s="383" t="s">
        <v>47</v>
      </c>
      <c r="JOG56" s="383" t="s">
        <v>47</v>
      </c>
      <c r="JOH56" s="383" t="s">
        <v>47</v>
      </c>
      <c r="JOI56" s="383" t="s">
        <v>47</v>
      </c>
      <c r="JOJ56" s="383" t="s">
        <v>47</v>
      </c>
      <c r="JOK56" s="383" t="s">
        <v>47</v>
      </c>
      <c r="JOL56" s="383" t="s">
        <v>47</v>
      </c>
      <c r="JOM56" s="383" t="s">
        <v>47</v>
      </c>
      <c r="JON56" s="383" t="s">
        <v>47</v>
      </c>
      <c r="JOO56" s="383" t="s">
        <v>47</v>
      </c>
      <c r="JOP56" s="383" t="s">
        <v>47</v>
      </c>
      <c r="JOQ56" s="383" t="s">
        <v>47</v>
      </c>
      <c r="JOR56" s="383" t="s">
        <v>47</v>
      </c>
      <c r="JOS56" s="383" t="s">
        <v>47</v>
      </c>
      <c r="JOT56" s="383" t="s">
        <v>47</v>
      </c>
      <c r="JOU56" s="383" t="s">
        <v>47</v>
      </c>
      <c r="JOV56" s="383" t="s">
        <v>47</v>
      </c>
      <c r="JOW56" s="383" t="s">
        <v>47</v>
      </c>
      <c r="JOX56" s="383" t="s">
        <v>47</v>
      </c>
      <c r="JOY56" s="383" t="s">
        <v>47</v>
      </c>
      <c r="JOZ56" s="383" t="s">
        <v>47</v>
      </c>
      <c r="JPA56" s="383" t="s">
        <v>47</v>
      </c>
      <c r="JPB56" s="383" t="s">
        <v>47</v>
      </c>
      <c r="JPC56" s="383" t="s">
        <v>47</v>
      </c>
      <c r="JPD56" s="383" t="s">
        <v>47</v>
      </c>
      <c r="JPE56" s="383" t="s">
        <v>47</v>
      </c>
      <c r="JPF56" s="383" t="s">
        <v>47</v>
      </c>
      <c r="JPG56" s="383" t="s">
        <v>47</v>
      </c>
      <c r="JPH56" s="383" t="s">
        <v>47</v>
      </c>
      <c r="JPI56" s="383" t="s">
        <v>47</v>
      </c>
      <c r="JPJ56" s="383" t="s">
        <v>47</v>
      </c>
      <c r="JPK56" s="383" t="s">
        <v>47</v>
      </c>
      <c r="JPL56" s="383" t="s">
        <v>47</v>
      </c>
      <c r="JPM56" s="383" t="s">
        <v>47</v>
      </c>
      <c r="JPN56" s="383" t="s">
        <v>47</v>
      </c>
      <c r="JPO56" s="383" t="s">
        <v>47</v>
      </c>
      <c r="JPP56" s="383" t="s">
        <v>47</v>
      </c>
      <c r="JPQ56" s="383" t="s">
        <v>47</v>
      </c>
      <c r="JPR56" s="383" t="s">
        <v>47</v>
      </c>
      <c r="JPS56" s="383" t="s">
        <v>47</v>
      </c>
      <c r="JPT56" s="383" t="s">
        <v>47</v>
      </c>
      <c r="JPU56" s="383" t="s">
        <v>47</v>
      </c>
      <c r="JPV56" s="383" t="s">
        <v>47</v>
      </c>
      <c r="JPW56" s="383" t="s">
        <v>47</v>
      </c>
      <c r="JPX56" s="383" t="s">
        <v>47</v>
      </c>
      <c r="JPY56" s="383" t="s">
        <v>47</v>
      </c>
      <c r="JPZ56" s="383" t="s">
        <v>47</v>
      </c>
      <c r="JQA56" s="383" t="s">
        <v>47</v>
      </c>
      <c r="JQB56" s="383" t="s">
        <v>47</v>
      </c>
      <c r="JQC56" s="383" t="s">
        <v>47</v>
      </c>
      <c r="JQD56" s="383" t="s">
        <v>47</v>
      </c>
      <c r="JQE56" s="383" t="s">
        <v>47</v>
      </c>
      <c r="JQF56" s="383" t="s">
        <v>47</v>
      </c>
      <c r="JQG56" s="383" t="s">
        <v>47</v>
      </c>
      <c r="JQH56" s="383" t="s">
        <v>47</v>
      </c>
      <c r="JQI56" s="383" t="s">
        <v>47</v>
      </c>
      <c r="JQJ56" s="383" t="s">
        <v>47</v>
      </c>
      <c r="JQK56" s="383" t="s">
        <v>47</v>
      </c>
      <c r="JQL56" s="383" t="s">
        <v>47</v>
      </c>
      <c r="JQM56" s="383" t="s">
        <v>47</v>
      </c>
      <c r="JQN56" s="383" t="s">
        <v>47</v>
      </c>
      <c r="JQO56" s="383" t="s">
        <v>47</v>
      </c>
      <c r="JQP56" s="383" t="s">
        <v>47</v>
      </c>
      <c r="JQQ56" s="383" t="s">
        <v>47</v>
      </c>
      <c r="JQR56" s="383" t="s">
        <v>47</v>
      </c>
      <c r="JQS56" s="383" t="s">
        <v>47</v>
      </c>
      <c r="JQT56" s="383" t="s">
        <v>47</v>
      </c>
      <c r="JQU56" s="383" t="s">
        <v>47</v>
      </c>
      <c r="JQV56" s="383" t="s">
        <v>47</v>
      </c>
      <c r="JQW56" s="383" t="s">
        <v>47</v>
      </c>
      <c r="JQX56" s="383" t="s">
        <v>47</v>
      </c>
      <c r="JQY56" s="383" t="s">
        <v>47</v>
      </c>
      <c r="JQZ56" s="383" t="s">
        <v>47</v>
      </c>
      <c r="JRA56" s="383" t="s">
        <v>47</v>
      </c>
      <c r="JRB56" s="383" t="s">
        <v>47</v>
      </c>
      <c r="JRC56" s="383" t="s">
        <v>47</v>
      </c>
      <c r="JRD56" s="383" t="s">
        <v>47</v>
      </c>
      <c r="JRE56" s="383" t="s">
        <v>47</v>
      </c>
      <c r="JRF56" s="383" t="s">
        <v>47</v>
      </c>
      <c r="JRG56" s="383" t="s">
        <v>47</v>
      </c>
      <c r="JRH56" s="383" t="s">
        <v>47</v>
      </c>
      <c r="JRI56" s="383" t="s">
        <v>47</v>
      </c>
      <c r="JRJ56" s="383" t="s">
        <v>47</v>
      </c>
      <c r="JRK56" s="383" t="s">
        <v>47</v>
      </c>
      <c r="JRL56" s="383" t="s">
        <v>47</v>
      </c>
      <c r="JRM56" s="383" t="s">
        <v>47</v>
      </c>
      <c r="JRN56" s="383" t="s">
        <v>47</v>
      </c>
      <c r="JRO56" s="383" t="s">
        <v>47</v>
      </c>
      <c r="JRP56" s="383" t="s">
        <v>47</v>
      </c>
      <c r="JRQ56" s="383" t="s">
        <v>47</v>
      </c>
      <c r="JRR56" s="383" t="s">
        <v>47</v>
      </c>
      <c r="JRS56" s="383" t="s">
        <v>47</v>
      </c>
      <c r="JRT56" s="383" t="s">
        <v>47</v>
      </c>
      <c r="JRU56" s="383" t="s">
        <v>47</v>
      </c>
      <c r="JRV56" s="383" t="s">
        <v>47</v>
      </c>
      <c r="JRW56" s="383" t="s">
        <v>47</v>
      </c>
      <c r="JRX56" s="383" t="s">
        <v>47</v>
      </c>
      <c r="JRY56" s="383" t="s">
        <v>47</v>
      </c>
      <c r="JRZ56" s="383" t="s">
        <v>47</v>
      </c>
      <c r="JSA56" s="383" t="s">
        <v>47</v>
      </c>
      <c r="JSB56" s="383" t="s">
        <v>47</v>
      </c>
      <c r="JSC56" s="383" t="s">
        <v>47</v>
      </c>
      <c r="JSD56" s="383" t="s">
        <v>47</v>
      </c>
      <c r="JSE56" s="383" t="s">
        <v>47</v>
      </c>
      <c r="JSF56" s="383" t="s">
        <v>47</v>
      </c>
      <c r="JSG56" s="383" t="s">
        <v>47</v>
      </c>
      <c r="JSH56" s="383" t="s">
        <v>47</v>
      </c>
      <c r="JSI56" s="383" t="s">
        <v>47</v>
      </c>
      <c r="JSJ56" s="383" t="s">
        <v>47</v>
      </c>
      <c r="JSK56" s="383" t="s">
        <v>47</v>
      </c>
      <c r="JSL56" s="383" t="s">
        <v>47</v>
      </c>
      <c r="JSM56" s="383" t="s">
        <v>47</v>
      </c>
      <c r="JSN56" s="383" t="s">
        <v>47</v>
      </c>
      <c r="JSO56" s="383" t="s">
        <v>47</v>
      </c>
      <c r="JSP56" s="383" t="s">
        <v>47</v>
      </c>
      <c r="JSQ56" s="383" t="s">
        <v>47</v>
      </c>
      <c r="JSR56" s="383" t="s">
        <v>47</v>
      </c>
      <c r="JSS56" s="383" t="s">
        <v>47</v>
      </c>
      <c r="JST56" s="383" t="s">
        <v>47</v>
      </c>
      <c r="JSU56" s="383" t="s">
        <v>47</v>
      </c>
      <c r="JSV56" s="383" t="s">
        <v>47</v>
      </c>
      <c r="JSW56" s="383" t="s">
        <v>47</v>
      </c>
      <c r="JSX56" s="383" t="s">
        <v>47</v>
      </c>
      <c r="JSY56" s="383" t="s">
        <v>47</v>
      </c>
      <c r="JSZ56" s="383" t="s">
        <v>47</v>
      </c>
      <c r="JTA56" s="383" t="s">
        <v>47</v>
      </c>
      <c r="JTB56" s="383" t="s">
        <v>47</v>
      </c>
      <c r="JTC56" s="383" t="s">
        <v>47</v>
      </c>
      <c r="JTD56" s="383" t="s">
        <v>47</v>
      </c>
      <c r="JTE56" s="383" t="s">
        <v>47</v>
      </c>
      <c r="JTF56" s="383" t="s">
        <v>47</v>
      </c>
      <c r="JTG56" s="383" t="s">
        <v>47</v>
      </c>
      <c r="JTH56" s="383" t="s">
        <v>47</v>
      </c>
      <c r="JTI56" s="383" t="s">
        <v>47</v>
      </c>
      <c r="JTJ56" s="383" t="s">
        <v>47</v>
      </c>
      <c r="JTK56" s="383" t="s">
        <v>47</v>
      </c>
      <c r="JTL56" s="383" t="s">
        <v>47</v>
      </c>
      <c r="JTM56" s="383" t="s">
        <v>47</v>
      </c>
      <c r="JTN56" s="383" t="s">
        <v>47</v>
      </c>
      <c r="JTO56" s="383" t="s">
        <v>47</v>
      </c>
      <c r="JTP56" s="383" t="s">
        <v>47</v>
      </c>
      <c r="JTQ56" s="383" t="s">
        <v>47</v>
      </c>
      <c r="JTR56" s="383" t="s">
        <v>47</v>
      </c>
      <c r="JTS56" s="383" t="s">
        <v>47</v>
      </c>
      <c r="JTT56" s="383" t="s">
        <v>47</v>
      </c>
      <c r="JTU56" s="383" t="s">
        <v>47</v>
      </c>
      <c r="JTV56" s="383" t="s">
        <v>47</v>
      </c>
      <c r="JTW56" s="383" t="s">
        <v>47</v>
      </c>
      <c r="JTX56" s="383" t="s">
        <v>47</v>
      </c>
      <c r="JTY56" s="383" t="s">
        <v>47</v>
      </c>
      <c r="JTZ56" s="383" t="s">
        <v>47</v>
      </c>
      <c r="JUA56" s="383" t="s">
        <v>47</v>
      </c>
      <c r="JUB56" s="383" t="s">
        <v>47</v>
      </c>
      <c r="JUC56" s="383" t="s">
        <v>47</v>
      </c>
      <c r="JUD56" s="383" t="s">
        <v>47</v>
      </c>
      <c r="JUE56" s="383" t="s">
        <v>47</v>
      </c>
      <c r="JUF56" s="383" t="s">
        <v>47</v>
      </c>
      <c r="JUG56" s="383" t="s">
        <v>47</v>
      </c>
      <c r="JUH56" s="383" t="s">
        <v>47</v>
      </c>
      <c r="JUI56" s="383" t="s">
        <v>47</v>
      </c>
      <c r="JUJ56" s="383" t="s">
        <v>47</v>
      </c>
      <c r="JUK56" s="383" t="s">
        <v>47</v>
      </c>
      <c r="JUL56" s="383" t="s">
        <v>47</v>
      </c>
      <c r="JUM56" s="383" t="s">
        <v>47</v>
      </c>
      <c r="JUN56" s="383" t="s">
        <v>47</v>
      </c>
      <c r="JUO56" s="383" t="s">
        <v>47</v>
      </c>
      <c r="JUP56" s="383" t="s">
        <v>47</v>
      </c>
      <c r="JUQ56" s="383" t="s">
        <v>47</v>
      </c>
      <c r="JUR56" s="383" t="s">
        <v>47</v>
      </c>
      <c r="JUS56" s="383" t="s">
        <v>47</v>
      </c>
      <c r="JUT56" s="383" t="s">
        <v>47</v>
      </c>
      <c r="JUU56" s="383" t="s">
        <v>47</v>
      </c>
      <c r="JUV56" s="383" t="s">
        <v>47</v>
      </c>
      <c r="JUW56" s="383" t="s">
        <v>47</v>
      </c>
      <c r="JUX56" s="383" t="s">
        <v>47</v>
      </c>
      <c r="JUY56" s="383" t="s">
        <v>47</v>
      </c>
      <c r="JUZ56" s="383" t="s">
        <v>47</v>
      </c>
      <c r="JVA56" s="383" t="s">
        <v>47</v>
      </c>
      <c r="JVB56" s="383" t="s">
        <v>47</v>
      </c>
      <c r="JVC56" s="383" t="s">
        <v>47</v>
      </c>
      <c r="JVD56" s="383" t="s">
        <v>47</v>
      </c>
      <c r="JVE56" s="383" t="s">
        <v>47</v>
      </c>
      <c r="JVF56" s="383" t="s">
        <v>47</v>
      </c>
      <c r="JVG56" s="383" t="s">
        <v>47</v>
      </c>
      <c r="JVH56" s="383" t="s">
        <v>47</v>
      </c>
      <c r="JVI56" s="383" t="s">
        <v>47</v>
      </c>
      <c r="JVJ56" s="383" t="s">
        <v>47</v>
      </c>
      <c r="JVK56" s="383" t="s">
        <v>47</v>
      </c>
      <c r="JVL56" s="383" t="s">
        <v>47</v>
      </c>
      <c r="JVM56" s="383" t="s">
        <v>47</v>
      </c>
      <c r="JVN56" s="383" t="s">
        <v>47</v>
      </c>
      <c r="JVO56" s="383" t="s">
        <v>47</v>
      </c>
      <c r="JVP56" s="383" t="s">
        <v>47</v>
      </c>
      <c r="JVQ56" s="383" t="s">
        <v>47</v>
      </c>
      <c r="JVR56" s="383" t="s">
        <v>47</v>
      </c>
      <c r="JVS56" s="383" t="s">
        <v>47</v>
      </c>
      <c r="JVT56" s="383" t="s">
        <v>47</v>
      </c>
      <c r="JVU56" s="383" t="s">
        <v>47</v>
      </c>
      <c r="JVV56" s="383" t="s">
        <v>47</v>
      </c>
      <c r="JVW56" s="383" t="s">
        <v>47</v>
      </c>
      <c r="JVX56" s="383" t="s">
        <v>47</v>
      </c>
      <c r="JVY56" s="383" t="s">
        <v>47</v>
      </c>
      <c r="JVZ56" s="383" t="s">
        <v>47</v>
      </c>
      <c r="JWA56" s="383" t="s">
        <v>47</v>
      </c>
      <c r="JWB56" s="383" t="s">
        <v>47</v>
      </c>
      <c r="JWC56" s="383" t="s">
        <v>47</v>
      </c>
      <c r="JWD56" s="383" t="s">
        <v>47</v>
      </c>
      <c r="JWE56" s="383" t="s">
        <v>47</v>
      </c>
      <c r="JWF56" s="383" t="s">
        <v>47</v>
      </c>
      <c r="JWG56" s="383" t="s">
        <v>47</v>
      </c>
      <c r="JWH56" s="383" t="s">
        <v>47</v>
      </c>
      <c r="JWI56" s="383" t="s">
        <v>47</v>
      </c>
      <c r="JWJ56" s="383" t="s">
        <v>47</v>
      </c>
      <c r="JWK56" s="383" t="s">
        <v>47</v>
      </c>
      <c r="JWL56" s="383" t="s">
        <v>47</v>
      </c>
      <c r="JWM56" s="383" t="s">
        <v>47</v>
      </c>
      <c r="JWN56" s="383" t="s">
        <v>47</v>
      </c>
      <c r="JWO56" s="383" t="s">
        <v>47</v>
      </c>
      <c r="JWP56" s="383" t="s">
        <v>47</v>
      </c>
      <c r="JWQ56" s="383" t="s">
        <v>47</v>
      </c>
      <c r="JWR56" s="383" t="s">
        <v>47</v>
      </c>
      <c r="JWS56" s="383" t="s">
        <v>47</v>
      </c>
      <c r="JWT56" s="383" t="s">
        <v>47</v>
      </c>
      <c r="JWU56" s="383" t="s">
        <v>47</v>
      </c>
      <c r="JWV56" s="383" t="s">
        <v>47</v>
      </c>
      <c r="JWW56" s="383" t="s">
        <v>47</v>
      </c>
      <c r="JWX56" s="383" t="s">
        <v>47</v>
      </c>
      <c r="JWY56" s="383" t="s">
        <v>47</v>
      </c>
      <c r="JWZ56" s="383" t="s">
        <v>47</v>
      </c>
      <c r="JXA56" s="383" t="s">
        <v>47</v>
      </c>
      <c r="JXB56" s="383" t="s">
        <v>47</v>
      </c>
      <c r="JXC56" s="383" t="s">
        <v>47</v>
      </c>
      <c r="JXD56" s="383" t="s">
        <v>47</v>
      </c>
      <c r="JXE56" s="383" t="s">
        <v>47</v>
      </c>
      <c r="JXF56" s="383" t="s">
        <v>47</v>
      </c>
      <c r="JXG56" s="383" t="s">
        <v>47</v>
      </c>
      <c r="JXH56" s="383" t="s">
        <v>47</v>
      </c>
      <c r="JXI56" s="383" t="s">
        <v>47</v>
      </c>
      <c r="JXJ56" s="383" t="s">
        <v>47</v>
      </c>
      <c r="JXK56" s="383" t="s">
        <v>47</v>
      </c>
      <c r="JXL56" s="383" t="s">
        <v>47</v>
      </c>
      <c r="JXM56" s="383" t="s">
        <v>47</v>
      </c>
      <c r="JXN56" s="383" t="s">
        <v>47</v>
      </c>
      <c r="JXO56" s="383" t="s">
        <v>47</v>
      </c>
      <c r="JXP56" s="383" t="s">
        <v>47</v>
      </c>
      <c r="JXQ56" s="383" t="s">
        <v>47</v>
      </c>
      <c r="JXR56" s="383" t="s">
        <v>47</v>
      </c>
      <c r="JXS56" s="383" t="s">
        <v>47</v>
      </c>
      <c r="JXT56" s="383" t="s">
        <v>47</v>
      </c>
      <c r="JXU56" s="383" t="s">
        <v>47</v>
      </c>
      <c r="JXV56" s="383" t="s">
        <v>47</v>
      </c>
      <c r="JXW56" s="383" t="s">
        <v>47</v>
      </c>
      <c r="JXX56" s="383" t="s">
        <v>47</v>
      </c>
      <c r="JXY56" s="383" t="s">
        <v>47</v>
      </c>
      <c r="JXZ56" s="383" t="s">
        <v>47</v>
      </c>
      <c r="JYA56" s="383" t="s">
        <v>47</v>
      </c>
      <c r="JYB56" s="383" t="s">
        <v>47</v>
      </c>
      <c r="JYC56" s="383" t="s">
        <v>47</v>
      </c>
      <c r="JYD56" s="383" t="s">
        <v>47</v>
      </c>
      <c r="JYE56" s="383" t="s">
        <v>47</v>
      </c>
      <c r="JYF56" s="383" t="s">
        <v>47</v>
      </c>
      <c r="JYG56" s="383" t="s">
        <v>47</v>
      </c>
      <c r="JYH56" s="383" t="s">
        <v>47</v>
      </c>
      <c r="JYI56" s="383" t="s">
        <v>47</v>
      </c>
      <c r="JYJ56" s="383" t="s">
        <v>47</v>
      </c>
      <c r="JYK56" s="383" t="s">
        <v>47</v>
      </c>
      <c r="JYL56" s="383" t="s">
        <v>47</v>
      </c>
      <c r="JYM56" s="383" t="s">
        <v>47</v>
      </c>
      <c r="JYN56" s="383" t="s">
        <v>47</v>
      </c>
      <c r="JYO56" s="383" t="s">
        <v>47</v>
      </c>
      <c r="JYP56" s="383" t="s">
        <v>47</v>
      </c>
      <c r="JYQ56" s="383" t="s">
        <v>47</v>
      </c>
      <c r="JYR56" s="383" t="s">
        <v>47</v>
      </c>
      <c r="JYS56" s="383" t="s">
        <v>47</v>
      </c>
      <c r="JYT56" s="383" t="s">
        <v>47</v>
      </c>
      <c r="JYU56" s="383" t="s">
        <v>47</v>
      </c>
      <c r="JYV56" s="383" t="s">
        <v>47</v>
      </c>
      <c r="JYW56" s="383" t="s">
        <v>47</v>
      </c>
      <c r="JYX56" s="383" t="s">
        <v>47</v>
      </c>
      <c r="JYY56" s="383" t="s">
        <v>47</v>
      </c>
      <c r="JYZ56" s="383" t="s">
        <v>47</v>
      </c>
      <c r="JZA56" s="383" t="s">
        <v>47</v>
      </c>
      <c r="JZB56" s="383" t="s">
        <v>47</v>
      </c>
      <c r="JZC56" s="383" t="s">
        <v>47</v>
      </c>
      <c r="JZD56" s="383" t="s">
        <v>47</v>
      </c>
      <c r="JZE56" s="383" t="s">
        <v>47</v>
      </c>
      <c r="JZF56" s="383" t="s">
        <v>47</v>
      </c>
      <c r="JZG56" s="383" t="s">
        <v>47</v>
      </c>
      <c r="JZH56" s="383" t="s">
        <v>47</v>
      </c>
      <c r="JZI56" s="383" t="s">
        <v>47</v>
      </c>
      <c r="JZJ56" s="383" t="s">
        <v>47</v>
      </c>
      <c r="JZK56" s="383" t="s">
        <v>47</v>
      </c>
      <c r="JZL56" s="383" t="s">
        <v>47</v>
      </c>
      <c r="JZM56" s="383" t="s">
        <v>47</v>
      </c>
      <c r="JZN56" s="383" t="s">
        <v>47</v>
      </c>
      <c r="JZO56" s="383" t="s">
        <v>47</v>
      </c>
      <c r="JZP56" s="383" t="s">
        <v>47</v>
      </c>
      <c r="JZQ56" s="383" t="s">
        <v>47</v>
      </c>
      <c r="JZR56" s="383" t="s">
        <v>47</v>
      </c>
      <c r="JZS56" s="383" t="s">
        <v>47</v>
      </c>
      <c r="JZT56" s="383" t="s">
        <v>47</v>
      </c>
      <c r="JZU56" s="383" t="s">
        <v>47</v>
      </c>
      <c r="JZV56" s="383" t="s">
        <v>47</v>
      </c>
      <c r="JZW56" s="383" t="s">
        <v>47</v>
      </c>
      <c r="JZX56" s="383" t="s">
        <v>47</v>
      </c>
      <c r="JZY56" s="383" t="s">
        <v>47</v>
      </c>
      <c r="JZZ56" s="383" t="s">
        <v>47</v>
      </c>
      <c r="KAA56" s="383" t="s">
        <v>47</v>
      </c>
      <c r="KAB56" s="383" t="s">
        <v>47</v>
      </c>
      <c r="KAC56" s="383" t="s">
        <v>47</v>
      </c>
      <c r="KAD56" s="383" t="s">
        <v>47</v>
      </c>
      <c r="KAE56" s="383" t="s">
        <v>47</v>
      </c>
      <c r="KAF56" s="383" t="s">
        <v>47</v>
      </c>
      <c r="KAG56" s="383" t="s">
        <v>47</v>
      </c>
      <c r="KAH56" s="383" t="s">
        <v>47</v>
      </c>
      <c r="KAI56" s="383" t="s">
        <v>47</v>
      </c>
      <c r="KAJ56" s="383" t="s">
        <v>47</v>
      </c>
      <c r="KAK56" s="383" t="s">
        <v>47</v>
      </c>
      <c r="KAL56" s="383" t="s">
        <v>47</v>
      </c>
      <c r="KAM56" s="383" t="s">
        <v>47</v>
      </c>
      <c r="KAN56" s="383" t="s">
        <v>47</v>
      </c>
      <c r="KAO56" s="383" t="s">
        <v>47</v>
      </c>
      <c r="KAP56" s="383" t="s">
        <v>47</v>
      </c>
      <c r="KAQ56" s="383" t="s">
        <v>47</v>
      </c>
      <c r="KAR56" s="383" t="s">
        <v>47</v>
      </c>
      <c r="KAS56" s="383" t="s">
        <v>47</v>
      </c>
      <c r="KAT56" s="383" t="s">
        <v>47</v>
      </c>
      <c r="KAU56" s="383" t="s">
        <v>47</v>
      </c>
      <c r="KAV56" s="383" t="s">
        <v>47</v>
      </c>
      <c r="KAW56" s="383" t="s">
        <v>47</v>
      </c>
      <c r="KAX56" s="383" t="s">
        <v>47</v>
      </c>
      <c r="KAY56" s="383" t="s">
        <v>47</v>
      </c>
      <c r="KAZ56" s="383" t="s">
        <v>47</v>
      </c>
      <c r="KBA56" s="383" t="s">
        <v>47</v>
      </c>
      <c r="KBB56" s="383" t="s">
        <v>47</v>
      </c>
      <c r="KBC56" s="383" t="s">
        <v>47</v>
      </c>
      <c r="KBD56" s="383" t="s">
        <v>47</v>
      </c>
      <c r="KBE56" s="383" t="s">
        <v>47</v>
      </c>
      <c r="KBF56" s="383" t="s">
        <v>47</v>
      </c>
      <c r="KBG56" s="383" t="s">
        <v>47</v>
      </c>
      <c r="KBH56" s="383" t="s">
        <v>47</v>
      </c>
      <c r="KBI56" s="383" t="s">
        <v>47</v>
      </c>
      <c r="KBJ56" s="383" t="s">
        <v>47</v>
      </c>
      <c r="KBK56" s="383" t="s">
        <v>47</v>
      </c>
      <c r="KBL56" s="383" t="s">
        <v>47</v>
      </c>
      <c r="KBM56" s="383" t="s">
        <v>47</v>
      </c>
      <c r="KBN56" s="383" t="s">
        <v>47</v>
      </c>
      <c r="KBO56" s="383" t="s">
        <v>47</v>
      </c>
      <c r="KBP56" s="383" t="s">
        <v>47</v>
      </c>
      <c r="KBQ56" s="383" t="s">
        <v>47</v>
      </c>
      <c r="KBR56" s="383" t="s">
        <v>47</v>
      </c>
      <c r="KBS56" s="383" t="s">
        <v>47</v>
      </c>
      <c r="KBT56" s="383" t="s">
        <v>47</v>
      </c>
      <c r="KBU56" s="383" t="s">
        <v>47</v>
      </c>
      <c r="KBV56" s="383" t="s">
        <v>47</v>
      </c>
      <c r="KBW56" s="383" t="s">
        <v>47</v>
      </c>
      <c r="KBX56" s="383" t="s">
        <v>47</v>
      </c>
      <c r="KBY56" s="383" t="s">
        <v>47</v>
      </c>
      <c r="KBZ56" s="383" t="s">
        <v>47</v>
      </c>
      <c r="KCA56" s="383" t="s">
        <v>47</v>
      </c>
      <c r="KCB56" s="383" t="s">
        <v>47</v>
      </c>
      <c r="KCC56" s="383" t="s">
        <v>47</v>
      </c>
      <c r="KCD56" s="383" t="s">
        <v>47</v>
      </c>
      <c r="KCE56" s="383" t="s">
        <v>47</v>
      </c>
      <c r="KCF56" s="383" t="s">
        <v>47</v>
      </c>
      <c r="KCG56" s="383" t="s">
        <v>47</v>
      </c>
      <c r="KCH56" s="383" t="s">
        <v>47</v>
      </c>
      <c r="KCI56" s="383" t="s">
        <v>47</v>
      </c>
      <c r="KCJ56" s="383" t="s">
        <v>47</v>
      </c>
      <c r="KCK56" s="383" t="s">
        <v>47</v>
      </c>
      <c r="KCL56" s="383" t="s">
        <v>47</v>
      </c>
      <c r="KCM56" s="383" t="s">
        <v>47</v>
      </c>
      <c r="KCN56" s="383" t="s">
        <v>47</v>
      </c>
      <c r="KCO56" s="383" t="s">
        <v>47</v>
      </c>
      <c r="KCP56" s="383" t="s">
        <v>47</v>
      </c>
      <c r="KCQ56" s="383" t="s">
        <v>47</v>
      </c>
      <c r="KCR56" s="383" t="s">
        <v>47</v>
      </c>
      <c r="KCS56" s="383" t="s">
        <v>47</v>
      </c>
      <c r="KCT56" s="383" t="s">
        <v>47</v>
      </c>
      <c r="KCU56" s="383" t="s">
        <v>47</v>
      </c>
      <c r="KCV56" s="383" t="s">
        <v>47</v>
      </c>
      <c r="KCW56" s="383" t="s">
        <v>47</v>
      </c>
      <c r="KCX56" s="383" t="s">
        <v>47</v>
      </c>
      <c r="KCY56" s="383" t="s">
        <v>47</v>
      </c>
      <c r="KCZ56" s="383" t="s">
        <v>47</v>
      </c>
      <c r="KDA56" s="383" t="s">
        <v>47</v>
      </c>
      <c r="KDB56" s="383" t="s">
        <v>47</v>
      </c>
      <c r="KDC56" s="383" t="s">
        <v>47</v>
      </c>
      <c r="KDD56" s="383" t="s">
        <v>47</v>
      </c>
      <c r="KDE56" s="383" t="s">
        <v>47</v>
      </c>
      <c r="KDF56" s="383" t="s">
        <v>47</v>
      </c>
      <c r="KDG56" s="383" t="s">
        <v>47</v>
      </c>
      <c r="KDH56" s="383" t="s">
        <v>47</v>
      </c>
      <c r="KDI56" s="383" t="s">
        <v>47</v>
      </c>
      <c r="KDJ56" s="383" t="s">
        <v>47</v>
      </c>
      <c r="KDK56" s="383" t="s">
        <v>47</v>
      </c>
      <c r="KDL56" s="383" t="s">
        <v>47</v>
      </c>
      <c r="KDM56" s="383" t="s">
        <v>47</v>
      </c>
      <c r="KDN56" s="383" t="s">
        <v>47</v>
      </c>
      <c r="KDO56" s="383" t="s">
        <v>47</v>
      </c>
      <c r="KDP56" s="383" t="s">
        <v>47</v>
      </c>
      <c r="KDQ56" s="383" t="s">
        <v>47</v>
      </c>
      <c r="KDR56" s="383" t="s">
        <v>47</v>
      </c>
      <c r="KDS56" s="383" t="s">
        <v>47</v>
      </c>
      <c r="KDT56" s="383" t="s">
        <v>47</v>
      </c>
      <c r="KDU56" s="383" t="s">
        <v>47</v>
      </c>
      <c r="KDV56" s="383" t="s">
        <v>47</v>
      </c>
      <c r="KDW56" s="383" t="s">
        <v>47</v>
      </c>
      <c r="KDX56" s="383" t="s">
        <v>47</v>
      </c>
      <c r="KDY56" s="383" t="s">
        <v>47</v>
      </c>
      <c r="KDZ56" s="383" t="s">
        <v>47</v>
      </c>
      <c r="KEA56" s="383" t="s">
        <v>47</v>
      </c>
      <c r="KEB56" s="383" t="s">
        <v>47</v>
      </c>
      <c r="KEC56" s="383" t="s">
        <v>47</v>
      </c>
      <c r="KED56" s="383" t="s">
        <v>47</v>
      </c>
      <c r="KEE56" s="383" t="s">
        <v>47</v>
      </c>
      <c r="KEF56" s="383" t="s">
        <v>47</v>
      </c>
      <c r="KEG56" s="383" t="s">
        <v>47</v>
      </c>
      <c r="KEH56" s="383" t="s">
        <v>47</v>
      </c>
      <c r="KEI56" s="383" t="s">
        <v>47</v>
      </c>
      <c r="KEJ56" s="383" t="s">
        <v>47</v>
      </c>
      <c r="KEK56" s="383" t="s">
        <v>47</v>
      </c>
      <c r="KEL56" s="383" t="s">
        <v>47</v>
      </c>
      <c r="KEM56" s="383" t="s">
        <v>47</v>
      </c>
      <c r="KEN56" s="383" t="s">
        <v>47</v>
      </c>
      <c r="KEO56" s="383" t="s">
        <v>47</v>
      </c>
      <c r="KEP56" s="383" t="s">
        <v>47</v>
      </c>
      <c r="KEQ56" s="383" t="s">
        <v>47</v>
      </c>
      <c r="KER56" s="383" t="s">
        <v>47</v>
      </c>
      <c r="KES56" s="383" t="s">
        <v>47</v>
      </c>
      <c r="KET56" s="383" t="s">
        <v>47</v>
      </c>
      <c r="KEU56" s="383" t="s">
        <v>47</v>
      </c>
      <c r="KEV56" s="383" t="s">
        <v>47</v>
      </c>
      <c r="KEW56" s="383" t="s">
        <v>47</v>
      </c>
      <c r="KEX56" s="383" t="s">
        <v>47</v>
      </c>
      <c r="KEY56" s="383" t="s">
        <v>47</v>
      </c>
      <c r="KEZ56" s="383" t="s">
        <v>47</v>
      </c>
      <c r="KFA56" s="383" t="s">
        <v>47</v>
      </c>
      <c r="KFB56" s="383" t="s">
        <v>47</v>
      </c>
      <c r="KFC56" s="383" t="s">
        <v>47</v>
      </c>
      <c r="KFD56" s="383" t="s">
        <v>47</v>
      </c>
      <c r="KFE56" s="383" t="s">
        <v>47</v>
      </c>
      <c r="KFF56" s="383" t="s">
        <v>47</v>
      </c>
      <c r="KFG56" s="383" t="s">
        <v>47</v>
      </c>
      <c r="KFH56" s="383" t="s">
        <v>47</v>
      </c>
      <c r="KFI56" s="383" t="s">
        <v>47</v>
      </c>
      <c r="KFJ56" s="383" t="s">
        <v>47</v>
      </c>
      <c r="KFK56" s="383" t="s">
        <v>47</v>
      </c>
      <c r="KFL56" s="383" t="s">
        <v>47</v>
      </c>
      <c r="KFM56" s="383" t="s">
        <v>47</v>
      </c>
      <c r="KFN56" s="383" t="s">
        <v>47</v>
      </c>
      <c r="KFO56" s="383" t="s">
        <v>47</v>
      </c>
      <c r="KFP56" s="383" t="s">
        <v>47</v>
      </c>
      <c r="KFQ56" s="383" t="s">
        <v>47</v>
      </c>
      <c r="KFR56" s="383" t="s">
        <v>47</v>
      </c>
      <c r="KFS56" s="383" t="s">
        <v>47</v>
      </c>
      <c r="KFT56" s="383" t="s">
        <v>47</v>
      </c>
      <c r="KFU56" s="383" t="s">
        <v>47</v>
      </c>
      <c r="KFV56" s="383" t="s">
        <v>47</v>
      </c>
      <c r="KFW56" s="383" t="s">
        <v>47</v>
      </c>
      <c r="KFX56" s="383" t="s">
        <v>47</v>
      </c>
      <c r="KFY56" s="383" t="s">
        <v>47</v>
      </c>
      <c r="KFZ56" s="383" t="s">
        <v>47</v>
      </c>
      <c r="KGA56" s="383" t="s">
        <v>47</v>
      </c>
      <c r="KGB56" s="383" t="s">
        <v>47</v>
      </c>
      <c r="KGC56" s="383" t="s">
        <v>47</v>
      </c>
      <c r="KGD56" s="383" t="s">
        <v>47</v>
      </c>
      <c r="KGE56" s="383" t="s">
        <v>47</v>
      </c>
      <c r="KGF56" s="383" t="s">
        <v>47</v>
      </c>
      <c r="KGG56" s="383" t="s">
        <v>47</v>
      </c>
      <c r="KGH56" s="383" t="s">
        <v>47</v>
      </c>
      <c r="KGI56" s="383" t="s">
        <v>47</v>
      </c>
      <c r="KGJ56" s="383" t="s">
        <v>47</v>
      </c>
      <c r="KGK56" s="383" t="s">
        <v>47</v>
      </c>
      <c r="KGL56" s="383" t="s">
        <v>47</v>
      </c>
      <c r="KGM56" s="383" t="s">
        <v>47</v>
      </c>
      <c r="KGN56" s="383" t="s">
        <v>47</v>
      </c>
      <c r="KGO56" s="383" t="s">
        <v>47</v>
      </c>
      <c r="KGP56" s="383" t="s">
        <v>47</v>
      </c>
      <c r="KGQ56" s="383" t="s">
        <v>47</v>
      </c>
      <c r="KGR56" s="383" t="s">
        <v>47</v>
      </c>
      <c r="KGS56" s="383" t="s">
        <v>47</v>
      </c>
      <c r="KGT56" s="383" t="s">
        <v>47</v>
      </c>
      <c r="KGU56" s="383" t="s">
        <v>47</v>
      </c>
      <c r="KGV56" s="383" t="s">
        <v>47</v>
      </c>
      <c r="KGW56" s="383" t="s">
        <v>47</v>
      </c>
      <c r="KGX56" s="383" t="s">
        <v>47</v>
      </c>
      <c r="KGY56" s="383" t="s">
        <v>47</v>
      </c>
      <c r="KGZ56" s="383" t="s">
        <v>47</v>
      </c>
      <c r="KHA56" s="383" t="s">
        <v>47</v>
      </c>
      <c r="KHB56" s="383" t="s">
        <v>47</v>
      </c>
      <c r="KHC56" s="383" t="s">
        <v>47</v>
      </c>
      <c r="KHD56" s="383" t="s">
        <v>47</v>
      </c>
      <c r="KHE56" s="383" t="s">
        <v>47</v>
      </c>
      <c r="KHF56" s="383" t="s">
        <v>47</v>
      </c>
      <c r="KHG56" s="383" t="s">
        <v>47</v>
      </c>
      <c r="KHH56" s="383" t="s">
        <v>47</v>
      </c>
      <c r="KHI56" s="383" t="s">
        <v>47</v>
      </c>
      <c r="KHJ56" s="383" t="s">
        <v>47</v>
      </c>
      <c r="KHK56" s="383" t="s">
        <v>47</v>
      </c>
      <c r="KHL56" s="383" t="s">
        <v>47</v>
      </c>
      <c r="KHM56" s="383" t="s">
        <v>47</v>
      </c>
      <c r="KHN56" s="383" t="s">
        <v>47</v>
      </c>
      <c r="KHO56" s="383" t="s">
        <v>47</v>
      </c>
      <c r="KHP56" s="383" t="s">
        <v>47</v>
      </c>
      <c r="KHQ56" s="383" t="s">
        <v>47</v>
      </c>
      <c r="KHR56" s="383" t="s">
        <v>47</v>
      </c>
      <c r="KHS56" s="383" t="s">
        <v>47</v>
      </c>
      <c r="KHT56" s="383" t="s">
        <v>47</v>
      </c>
      <c r="KHU56" s="383" t="s">
        <v>47</v>
      </c>
      <c r="KHV56" s="383" t="s">
        <v>47</v>
      </c>
      <c r="KHW56" s="383" t="s">
        <v>47</v>
      </c>
      <c r="KHX56" s="383" t="s">
        <v>47</v>
      </c>
      <c r="KHY56" s="383" t="s">
        <v>47</v>
      </c>
      <c r="KHZ56" s="383" t="s">
        <v>47</v>
      </c>
      <c r="KIA56" s="383" t="s">
        <v>47</v>
      </c>
      <c r="KIB56" s="383" t="s">
        <v>47</v>
      </c>
      <c r="KIC56" s="383" t="s">
        <v>47</v>
      </c>
      <c r="KID56" s="383" t="s">
        <v>47</v>
      </c>
      <c r="KIE56" s="383" t="s">
        <v>47</v>
      </c>
      <c r="KIF56" s="383" t="s">
        <v>47</v>
      </c>
      <c r="KIG56" s="383" t="s">
        <v>47</v>
      </c>
      <c r="KIH56" s="383" t="s">
        <v>47</v>
      </c>
      <c r="KII56" s="383" t="s">
        <v>47</v>
      </c>
      <c r="KIJ56" s="383" t="s">
        <v>47</v>
      </c>
      <c r="KIK56" s="383" t="s">
        <v>47</v>
      </c>
      <c r="KIL56" s="383" t="s">
        <v>47</v>
      </c>
      <c r="KIM56" s="383" t="s">
        <v>47</v>
      </c>
      <c r="KIN56" s="383" t="s">
        <v>47</v>
      </c>
      <c r="KIO56" s="383" t="s">
        <v>47</v>
      </c>
      <c r="KIP56" s="383" t="s">
        <v>47</v>
      </c>
      <c r="KIQ56" s="383" t="s">
        <v>47</v>
      </c>
      <c r="KIR56" s="383" t="s">
        <v>47</v>
      </c>
      <c r="KIS56" s="383" t="s">
        <v>47</v>
      </c>
      <c r="KIT56" s="383" t="s">
        <v>47</v>
      </c>
      <c r="KIU56" s="383" t="s">
        <v>47</v>
      </c>
      <c r="KIV56" s="383" t="s">
        <v>47</v>
      </c>
      <c r="KIW56" s="383" t="s">
        <v>47</v>
      </c>
      <c r="KIX56" s="383" t="s">
        <v>47</v>
      </c>
      <c r="KIY56" s="383" t="s">
        <v>47</v>
      </c>
      <c r="KIZ56" s="383" t="s">
        <v>47</v>
      </c>
      <c r="KJA56" s="383" t="s">
        <v>47</v>
      </c>
      <c r="KJB56" s="383" t="s">
        <v>47</v>
      </c>
      <c r="KJC56" s="383" t="s">
        <v>47</v>
      </c>
      <c r="KJD56" s="383" t="s">
        <v>47</v>
      </c>
      <c r="KJE56" s="383" t="s">
        <v>47</v>
      </c>
      <c r="KJF56" s="383" t="s">
        <v>47</v>
      </c>
      <c r="KJG56" s="383" t="s">
        <v>47</v>
      </c>
      <c r="KJH56" s="383" t="s">
        <v>47</v>
      </c>
      <c r="KJI56" s="383" t="s">
        <v>47</v>
      </c>
      <c r="KJJ56" s="383" t="s">
        <v>47</v>
      </c>
      <c r="KJK56" s="383" t="s">
        <v>47</v>
      </c>
      <c r="KJL56" s="383" t="s">
        <v>47</v>
      </c>
      <c r="KJM56" s="383" t="s">
        <v>47</v>
      </c>
      <c r="KJN56" s="383" t="s">
        <v>47</v>
      </c>
      <c r="KJO56" s="383" t="s">
        <v>47</v>
      </c>
      <c r="KJP56" s="383" t="s">
        <v>47</v>
      </c>
      <c r="KJQ56" s="383" t="s">
        <v>47</v>
      </c>
      <c r="KJR56" s="383" t="s">
        <v>47</v>
      </c>
      <c r="KJS56" s="383" t="s">
        <v>47</v>
      </c>
      <c r="KJT56" s="383" t="s">
        <v>47</v>
      </c>
      <c r="KJU56" s="383" t="s">
        <v>47</v>
      </c>
      <c r="KJV56" s="383" t="s">
        <v>47</v>
      </c>
      <c r="KJW56" s="383" t="s">
        <v>47</v>
      </c>
      <c r="KJX56" s="383" t="s">
        <v>47</v>
      </c>
      <c r="KJY56" s="383" t="s">
        <v>47</v>
      </c>
      <c r="KJZ56" s="383" t="s">
        <v>47</v>
      </c>
      <c r="KKA56" s="383" t="s">
        <v>47</v>
      </c>
      <c r="KKB56" s="383" t="s">
        <v>47</v>
      </c>
      <c r="KKC56" s="383" t="s">
        <v>47</v>
      </c>
      <c r="KKD56" s="383" t="s">
        <v>47</v>
      </c>
      <c r="KKE56" s="383" t="s">
        <v>47</v>
      </c>
      <c r="KKF56" s="383" t="s">
        <v>47</v>
      </c>
      <c r="KKG56" s="383" t="s">
        <v>47</v>
      </c>
      <c r="KKH56" s="383" t="s">
        <v>47</v>
      </c>
      <c r="KKI56" s="383" t="s">
        <v>47</v>
      </c>
      <c r="KKJ56" s="383" t="s">
        <v>47</v>
      </c>
      <c r="KKK56" s="383" t="s">
        <v>47</v>
      </c>
      <c r="KKL56" s="383" t="s">
        <v>47</v>
      </c>
      <c r="KKM56" s="383" t="s">
        <v>47</v>
      </c>
      <c r="KKN56" s="383" t="s">
        <v>47</v>
      </c>
      <c r="KKO56" s="383" t="s">
        <v>47</v>
      </c>
      <c r="KKP56" s="383" t="s">
        <v>47</v>
      </c>
      <c r="KKQ56" s="383" t="s">
        <v>47</v>
      </c>
      <c r="KKR56" s="383" t="s">
        <v>47</v>
      </c>
      <c r="KKS56" s="383" t="s">
        <v>47</v>
      </c>
      <c r="KKT56" s="383" t="s">
        <v>47</v>
      </c>
      <c r="KKU56" s="383" t="s">
        <v>47</v>
      </c>
      <c r="KKV56" s="383" t="s">
        <v>47</v>
      </c>
      <c r="KKW56" s="383" t="s">
        <v>47</v>
      </c>
      <c r="KKX56" s="383" t="s">
        <v>47</v>
      </c>
      <c r="KKY56" s="383" t="s">
        <v>47</v>
      </c>
      <c r="KKZ56" s="383" t="s">
        <v>47</v>
      </c>
      <c r="KLA56" s="383" t="s">
        <v>47</v>
      </c>
      <c r="KLB56" s="383" t="s">
        <v>47</v>
      </c>
      <c r="KLC56" s="383" t="s">
        <v>47</v>
      </c>
      <c r="KLD56" s="383" t="s">
        <v>47</v>
      </c>
      <c r="KLE56" s="383" t="s">
        <v>47</v>
      </c>
      <c r="KLF56" s="383" t="s">
        <v>47</v>
      </c>
      <c r="KLG56" s="383" t="s">
        <v>47</v>
      </c>
      <c r="KLH56" s="383" t="s">
        <v>47</v>
      </c>
      <c r="KLI56" s="383" t="s">
        <v>47</v>
      </c>
      <c r="KLJ56" s="383" t="s">
        <v>47</v>
      </c>
      <c r="KLK56" s="383" t="s">
        <v>47</v>
      </c>
      <c r="KLL56" s="383" t="s">
        <v>47</v>
      </c>
      <c r="KLM56" s="383" t="s">
        <v>47</v>
      </c>
      <c r="KLN56" s="383" t="s">
        <v>47</v>
      </c>
      <c r="KLO56" s="383" t="s">
        <v>47</v>
      </c>
      <c r="KLP56" s="383" t="s">
        <v>47</v>
      </c>
      <c r="KLQ56" s="383" t="s">
        <v>47</v>
      </c>
      <c r="KLR56" s="383" t="s">
        <v>47</v>
      </c>
      <c r="KLS56" s="383" t="s">
        <v>47</v>
      </c>
      <c r="KLT56" s="383" t="s">
        <v>47</v>
      </c>
      <c r="KLU56" s="383" t="s">
        <v>47</v>
      </c>
      <c r="KLV56" s="383" t="s">
        <v>47</v>
      </c>
      <c r="KLW56" s="383" t="s">
        <v>47</v>
      </c>
      <c r="KLX56" s="383" t="s">
        <v>47</v>
      </c>
      <c r="KLY56" s="383" t="s">
        <v>47</v>
      </c>
      <c r="KLZ56" s="383" t="s">
        <v>47</v>
      </c>
      <c r="KMA56" s="383" t="s">
        <v>47</v>
      </c>
      <c r="KMB56" s="383" t="s">
        <v>47</v>
      </c>
      <c r="KMC56" s="383" t="s">
        <v>47</v>
      </c>
      <c r="KMD56" s="383" t="s">
        <v>47</v>
      </c>
      <c r="KME56" s="383" t="s">
        <v>47</v>
      </c>
      <c r="KMF56" s="383" t="s">
        <v>47</v>
      </c>
      <c r="KMG56" s="383" t="s">
        <v>47</v>
      </c>
      <c r="KMH56" s="383" t="s">
        <v>47</v>
      </c>
      <c r="KMI56" s="383" t="s">
        <v>47</v>
      </c>
      <c r="KMJ56" s="383" t="s">
        <v>47</v>
      </c>
      <c r="KMK56" s="383" t="s">
        <v>47</v>
      </c>
      <c r="KML56" s="383" t="s">
        <v>47</v>
      </c>
      <c r="KMM56" s="383" t="s">
        <v>47</v>
      </c>
      <c r="KMN56" s="383" t="s">
        <v>47</v>
      </c>
      <c r="KMO56" s="383" t="s">
        <v>47</v>
      </c>
      <c r="KMP56" s="383" t="s">
        <v>47</v>
      </c>
      <c r="KMQ56" s="383" t="s">
        <v>47</v>
      </c>
      <c r="KMR56" s="383" t="s">
        <v>47</v>
      </c>
      <c r="KMS56" s="383" t="s">
        <v>47</v>
      </c>
      <c r="KMT56" s="383" t="s">
        <v>47</v>
      </c>
      <c r="KMU56" s="383" t="s">
        <v>47</v>
      </c>
      <c r="KMV56" s="383" t="s">
        <v>47</v>
      </c>
      <c r="KMW56" s="383" t="s">
        <v>47</v>
      </c>
      <c r="KMX56" s="383" t="s">
        <v>47</v>
      </c>
      <c r="KMY56" s="383" t="s">
        <v>47</v>
      </c>
      <c r="KMZ56" s="383" t="s">
        <v>47</v>
      </c>
      <c r="KNA56" s="383" t="s">
        <v>47</v>
      </c>
      <c r="KNB56" s="383" t="s">
        <v>47</v>
      </c>
      <c r="KNC56" s="383" t="s">
        <v>47</v>
      </c>
      <c r="KND56" s="383" t="s">
        <v>47</v>
      </c>
      <c r="KNE56" s="383" t="s">
        <v>47</v>
      </c>
      <c r="KNF56" s="383" t="s">
        <v>47</v>
      </c>
      <c r="KNG56" s="383" t="s">
        <v>47</v>
      </c>
      <c r="KNH56" s="383" t="s">
        <v>47</v>
      </c>
      <c r="KNI56" s="383" t="s">
        <v>47</v>
      </c>
      <c r="KNJ56" s="383" t="s">
        <v>47</v>
      </c>
      <c r="KNK56" s="383" t="s">
        <v>47</v>
      </c>
      <c r="KNL56" s="383" t="s">
        <v>47</v>
      </c>
      <c r="KNM56" s="383" t="s">
        <v>47</v>
      </c>
      <c r="KNN56" s="383" t="s">
        <v>47</v>
      </c>
      <c r="KNO56" s="383" t="s">
        <v>47</v>
      </c>
      <c r="KNP56" s="383" t="s">
        <v>47</v>
      </c>
      <c r="KNQ56" s="383" t="s">
        <v>47</v>
      </c>
      <c r="KNR56" s="383" t="s">
        <v>47</v>
      </c>
      <c r="KNS56" s="383" t="s">
        <v>47</v>
      </c>
      <c r="KNT56" s="383" t="s">
        <v>47</v>
      </c>
      <c r="KNU56" s="383" t="s">
        <v>47</v>
      </c>
      <c r="KNV56" s="383" t="s">
        <v>47</v>
      </c>
      <c r="KNW56" s="383" t="s">
        <v>47</v>
      </c>
      <c r="KNX56" s="383" t="s">
        <v>47</v>
      </c>
      <c r="KNY56" s="383" t="s">
        <v>47</v>
      </c>
      <c r="KNZ56" s="383" t="s">
        <v>47</v>
      </c>
      <c r="KOA56" s="383" t="s">
        <v>47</v>
      </c>
      <c r="KOB56" s="383" t="s">
        <v>47</v>
      </c>
      <c r="KOC56" s="383" t="s">
        <v>47</v>
      </c>
      <c r="KOD56" s="383" t="s">
        <v>47</v>
      </c>
      <c r="KOE56" s="383" t="s">
        <v>47</v>
      </c>
      <c r="KOF56" s="383" t="s">
        <v>47</v>
      </c>
      <c r="KOG56" s="383" t="s">
        <v>47</v>
      </c>
      <c r="KOH56" s="383" t="s">
        <v>47</v>
      </c>
      <c r="KOI56" s="383" t="s">
        <v>47</v>
      </c>
      <c r="KOJ56" s="383" t="s">
        <v>47</v>
      </c>
      <c r="KOK56" s="383" t="s">
        <v>47</v>
      </c>
      <c r="KOL56" s="383" t="s">
        <v>47</v>
      </c>
      <c r="KOM56" s="383" t="s">
        <v>47</v>
      </c>
      <c r="KON56" s="383" t="s">
        <v>47</v>
      </c>
      <c r="KOO56" s="383" t="s">
        <v>47</v>
      </c>
      <c r="KOP56" s="383" t="s">
        <v>47</v>
      </c>
      <c r="KOQ56" s="383" t="s">
        <v>47</v>
      </c>
      <c r="KOR56" s="383" t="s">
        <v>47</v>
      </c>
      <c r="KOS56" s="383" t="s">
        <v>47</v>
      </c>
      <c r="KOT56" s="383" t="s">
        <v>47</v>
      </c>
      <c r="KOU56" s="383" t="s">
        <v>47</v>
      </c>
      <c r="KOV56" s="383" t="s">
        <v>47</v>
      </c>
      <c r="KOW56" s="383" t="s">
        <v>47</v>
      </c>
      <c r="KOX56" s="383" t="s">
        <v>47</v>
      </c>
      <c r="KOY56" s="383" t="s">
        <v>47</v>
      </c>
      <c r="KOZ56" s="383" t="s">
        <v>47</v>
      </c>
      <c r="KPA56" s="383" t="s">
        <v>47</v>
      </c>
      <c r="KPB56" s="383" t="s">
        <v>47</v>
      </c>
      <c r="KPC56" s="383" t="s">
        <v>47</v>
      </c>
      <c r="KPD56" s="383" t="s">
        <v>47</v>
      </c>
      <c r="KPE56" s="383" t="s">
        <v>47</v>
      </c>
      <c r="KPF56" s="383" t="s">
        <v>47</v>
      </c>
      <c r="KPG56" s="383" t="s">
        <v>47</v>
      </c>
      <c r="KPH56" s="383" t="s">
        <v>47</v>
      </c>
      <c r="KPI56" s="383" t="s">
        <v>47</v>
      </c>
      <c r="KPJ56" s="383" t="s">
        <v>47</v>
      </c>
      <c r="KPK56" s="383" t="s">
        <v>47</v>
      </c>
      <c r="KPL56" s="383" t="s">
        <v>47</v>
      </c>
      <c r="KPM56" s="383" t="s">
        <v>47</v>
      </c>
      <c r="KPN56" s="383" t="s">
        <v>47</v>
      </c>
      <c r="KPO56" s="383" t="s">
        <v>47</v>
      </c>
      <c r="KPP56" s="383" t="s">
        <v>47</v>
      </c>
      <c r="KPQ56" s="383" t="s">
        <v>47</v>
      </c>
      <c r="KPR56" s="383" t="s">
        <v>47</v>
      </c>
      <c r="KPS56" s="383" t="s">
        <v>47</v>
      </c>
      <c r="KPT56" s="383" t="s">
        <v>47</v>
      </c>
      <c r="KPU56" s="383" t="s">
        <v>47</v>
      </c>
      <c r="KPV56" s="383" t="s">
        <v>47</v>
      </c>
      <c r="KPW56" s="383" t="s">
        <v>47</v>
      </c>
      <c r="KPX56" s="383" t="s">
        <v>47</v>
      </c>
      <c r="KPY56" s="383" t="s">
        <v>47</v>
      </c>
      <c r="KPZ56" s="383" t="s">
        <v>47</v>
      </c>
      <c r="KQA56" s="383" t="s">
        <v>47</v>
      </c>
      <c r="KQB56" s="383" t="s">
        <v>47</v>
      </c>
      <c r="KQC56" s="383" t="s">
        <v>47</v>
      </c>
      <c r="KQD56" s="383" t="s">
        <v>47</v>
      </c>
      <c r="KQE56" s="383" t="s">
        <v>47</v>
      </c>
      <c r="KQF56" s="383" t="s">
        <v>47</v>
      </c>
      <c r="KQG56" s="383" t="s">
        <v>47</v>
      </c>
      <c r="KQH56" s="383" t="s">
        <v>47</v>
      </c>
      <c r="KQI56" s="383" t="s">
        <v>47</v>
      </c>
      <c r="KQJ56" s="383" t="s">
        <v>47</v>
      </c>
      <c r="KQK56" s="383" t="s">
        <v>47</v>
      </c>
      <c r="KQL56" s="383" t="s">
        <v>47</v>
      </c>
      <c r="KQM56" s="383" t="s">
        <v>47</v>
      </c>
      <c r="KQN56" s="383" t="s">
        <v>47</v>
      </c>
      <c r="KQO56" s="383" t="s">
        <v>47</v>
      </c>
      <c r="KQP56" s="383" t="s">
        <v>47</v>
      </c>
      <c r="KQQ56" s="383" t="s">
        <v>47</v>
      </c>
      <c r="KQR56" s="383" t="s">
        <v>47</v>
      </c>
      <c r="KQS56" s="383" t="s">
        <v>47</v>
      </c>
      <c r="KQT56" s="383" t="s">
        <v>47</v>
      </c>
      <c r="KQU56" s="383" t="s">
        <v>47</v>
      </c>
      <c r="KQV56" s="383" t="s">
        <v>47</v>
      </c>
      <c r="KQW56" s="383" t="s">
        <v>47</v>
      </c>
      <c r="KQX56" s="383" t="s">
        <v>47</v>
      </c>
      <c r="KQY56" s="383" t="s">
        <v>47</v>
      </c>
      <c r="KQZ56" s="383" t="s">
        <v>47</v>
      </c>
      <c r="KRA56" s="383" t="s">
        <v>47</v>
      </c>
      <c r="KRB56" s="383" t="s">
        <v>47</v>
      </c>
      <c r="KRC56" s="383" t="s">
        <v>47</v>
      </c>
      <c r="KRD56" s="383" t="s">
        <v>47</v>
      </c>
      <c r="KRE56" s="383" t="s">
        <v>47</v>
      </c>
      <c r="KRF56" s="383" t="s">
        <v>47</v>
      </c>
      <c r="KRG56" s="383" t="s">
        <v>47</v>
      </c>
      <c r="KRH56" s="383" t="s">
        <v>47</v>
      </c>
      <c r="KRI56" s="383" t="s">
        <v>47</v>
      </c>
      <c r="KRJ56" s="383" t="s">
        <v>47</v>
      </c>
      <c r="KRK56" s="383" t="s">
        <v>47</v>
      </c>
      <c r="KRL56" s="383" t="s">
        <v>47</v>
      </c>
      <c r="KRM56" s="383" t="s">
        <v>47</v>
      </c>
      <c r="KRN56" s="383" t="s">
        <v>47</v>
      </c>
      <c r="KRO56" s="383" t="s">
        <v>47</v>
      </c>
      <c r="KRP56" s="383" t="s">
        <v>47</v>
      </c>
      <c r="KRQ56" s="383" t="s">
        <v>47</v>
      </c>
      <c r="KRR56" s="383" t="s">
        <v>47</v>
      </c>
      <c r="KRS56" s="383" t="s">
        <v>47</v>
      </c>
      <c r="KRT56" s="383" t="s">
        <v>47</v>
      </c>
      <c r="KRU56" s="383" t="s">
        <v>47</v>
      </c>
      <c r="KRV56" s="383" t="s">
        <v>47</v>
      </c>
      <c r="KRW56" s="383" t="s">
        <v>47</v>
      </c>
      <c r="KRX56" s="383" t="s">
        <v>47</v>
      </c>
      <c r="KRY56" s="383" t="s">
        <v>47</v>
      </c>
      <c r="KRZ56" s="383" t="s">
        <v>47</v>
      </c>
      <c r="KSA56" s="383" t="s">
        <v>47</v>
      </c>
      <c r="KSB56" s="383" t="s">
        <v>47</v>
      </c>
      <c r="KSC56" s="383" t="s">
        <v>47</v>
      </c>
      <c r="KSD56" s="383" t="s">
        <v>47</v>
      </c>
      <c r="KSE56" s="383" t="s">
        <v>47</v>
      </c>
      <c r="KSF56" s="383" t="s">
        <v>47</v>
      </c>
      <c r="KSG56" s="383" t="s">
        <v>47</v>
      </c>
      <c r="KSH56" s="383" t="s">
        <v>47</v>
      </c>
      <c r="KSI56" s="383" t="s">
        <v>47</v>
      </c>
      <c r="KSJ56" s="383" t="s">
        <v>47</v>
      </c>
      <c r="KSK56" s="383" t="s">
        <v>47</v>
      </c>
      <c r="KSL56" s="383" t="s">
        <v>47</v>
      </c>
      <c r="KSM56" s="383" t="s">
        <v>47</v>
      </c>
      <c r="KSN56" s="383" t="s">
        <v>47</v>
      </c>
      <c r="KSO56" s="383" t="s">
        <v>47</v>
      </c>
      <c r="KSP56" s="383" t="s">
        <v>47</v>
      </c>
      <c r="KSQ56" s="383" t="s">
        <v>47</v>
      </c>
      <c r="KSR56" s="383" t="s">
        <v>47</v>
      </c>
      <c r="KSS56" s="383" t="s">
        <v>47</v>
      </c>
      <c r="KST56" s="383" t="s">
        <v>47</v>
      </c>
      <c r="KSU56" s="383" t="s">
        <v>47</v>
      </c>
      <c r="KSV56" s="383" t="s">
        <v>47</v>
      </c>
      <c r="KSW56" s="383" t="s">
        <v>47</v>
      </c>
      <c r="KSX56" s="383" t="s">
        <v>47</v>
      </c>
      <c r="KSY56" s="383" t="s">
        <v>47</v>
      </c>
      <c r="KSZ56" s="383" t="s">
        <v>47</v>
      </c>
      <c r="KTA56" s="383" t="s">
        <v>47</v>
      </c>
      <c r="KTB56" s="383" t="s">
        <v>47</v>
      </c>
      <c r="KTC56" s="383" t="s">
        <v>47</v>
      </c>
      <c r="KTD56" s="383" t="s">
        <v>47</v>
      </c>
      <c r="KTE56" s="383" t="s">
        <v>47</v>
      </c>
      <c r="KTF56" s="383" t="s">
        <v>47</v>
      </c>
      <c r="KTG56" s="383" t="s">
        <v>47</v>
      </c>
      <c r="KTH56" s="383" t="s">
        <v>47</v>
      </c>
      <c r="KTI56" s="383" t="s">
        <v>47</v>
      </c>
      <c r="KTJ56" s="383" t="s">
        <v>47</v>
      </c>
      <c r="KTK56" s="383" t="s">
        <v>47</v>
      </c>
      <c r="KTL56" s="383" t="s">
        <v>47</v>
      </c>
      <c r="KTM56" s="383" t="s">
        <v>47</v>
      </c>
      <c r="KTN56" s="383" t="s">
        <v>47</v>
      </c>
      <c r="KTO56" s="383" t="s">
        <v>47</v>
      </c>
      <c r="KTP56" s="383" t="s">
        <v>47</v>
      </c>
      <c r="KTQ56" s="383" t="s">
        <v>47</v>
      </c>
      <c r="KTR56" s="383" t="s">
        <v>47</v>
      </c>
      <c r="KTS56" s="383" t="s">
        <v>47</v>
      </c>
      <c r="KTT56" s="383" t="s">
        <v>47</v>
      </c>
      <c r="KTU56" s="383" t="s">
        <v>47</v>
      </c>
      <c r="KTV56" s="383" t="s">
        <v>47</v>
      </c>
      <c r="KTW56" s="383" t="s">
        <v>47</v>
      </c>
      <c r="KTX56" s="383" t="s">
        <v>47</v>
      </c>
      <c r="KTY56" s="383" t="s">
        <v>47</v>
      </c>
      <c r="KTZ56" s="383" t="s">
        <v>47</v>
      </c>
      <c r="KUA56" s="383" t="s">
        <v>47</v>
      </c>
      <c r="KUB56" s="383" t="s">
        <v>47</v>
      </c>
      <c r="KUC56" s="383" t="s">
        <v>47</v>
      </c>
      <c r="KUD56" s="383" t="s">
        <v>47</v>
      </c>
      <c r="KUE56" s="383" t="s">
        <v>47</v>
      </c>
      <c r="KUF56" s="383" t="s">
        <v>47</v>
      </c>
      <c r="KUG56" s="383" t="s">
        <v>47</v>
      </c>
      <c r="KUH56" s="383" t="s">
        <v>47</v>
      </c>
      <c r="KUI56" s="383" t="s">
        <v>47</v>
      </c>
      <c r="KUJ56" s="383" t="s">
        <v>47</v>
      </c>
      <c r="KUK56" s="383" t="s">
        <v>47</v>
      </c>
      <c r="KUL56" s="383" t="s">
        <v>47</v>
      </c>
      <c r="KUM56" s="383" t="s">
        <v>47</v>
      </c>
      <c r="KUN56" s="383" t="s">
        <v>47</v>
      </c>
      <c r="KUO56" s="383" t="s">
        <v>47</v>
      </c>
      <c r="KUP56" s="383" t="s">
        <v>47</v>
      </c>
      <c r="KUQ56" s="383" t="s">
        <v>47</v>
      </c>
      <c r="KUR56" s="383" t="s">
        <v>47</v>
      </c>
      <c r="KUS56" s="383" t="s">
        <v>47</v>
      </c>
      <c r="KUT56" s="383" t="s">
        <v>47</v>
      </c>
      <c r="KUU56" s="383" t="s">
        <v>47</v>
      </c>
      <c r="KUV56" s="383" t="s">
        <v>47</v>
      </c>
      <c r="KUW56" s="383" t="s">
        <v>47</v>
      </c>
      <c r="KUX56" s="383" t="s">
        <v>47</v>
      </c>
      <c r="KUY56" s="383" t="s">
        <v>47</v>
      </c>
      <c r="KUZ56" s="383" t="s">
        <v>47</v>
      </c>
      <c r="KVA56" s="383" t="s">
        <v>47</v>
      </c>
      <c r="KVB56" s="383" t="s">
        <v>47</v>
      </c>
      <c r="KVC56" s="383" t="s">
        <v>47</v>
      </c>
      <c r="KVD56" s="383" t="s">
        <v>47</v>
      </c>
      <c r="KVE56" s="383" t="s">
        <v>47</v>
      </c>
      <c r="KVF56" s="383" t="s">
        <v>47</v>
      </c>
      <c r="KVG56" s="383" t="s">
        <v>47</v>
      </c>
      <c r="KVH56" s="383" t="s">
        <v>47</v>
      </c>
      <c r="KVI56" s="383" t="s">
        <v>47</v>
      </c>
      <c r="KVJ56" s="383" t="s">
        <v>47</v>
      </c>
      <c r="KVK56" s="383" t="s">
        <v>47</v>
      </c>
      <c r="KVL56" s="383" t="s">
        <v>47</v>
      </c>
      <c r="KVM56" s="383" t="s">
        <v>47</v>
      </c>
      <c r="KVN56" s="383" t="s">
        <v>47</v>
      </c>
      <c r="KVO56" s="383" t="s">
        <v>47</v>
      </c>
      <c r="KVP56" s="383" t="s">
        <v>47</v>
      </c>
      <c r="KVQ56" s="383" t="s">
        <v>47</v>
      </c>
      <c r="KVR56" s="383" t="s">
        <v>47</v>
      </c>
      <c r="KVS56" s="383" t="s">
        <v>47</v>
      </c>
      <c r="KVT56" s="383" t="s">
        <v>47</v>
      </c>
      <c r="KVU56" s="383" t="s">
        <v>47</v>
      </c>
      <c r="KVV56" s="383" t="s">
        <v>47</v>
      </c>
      <c r="KVW56" s="383" t="s">
        <v>47</v>
      </c>
      <c r="KVX56" s="383" t="s">
        <v>47</v>
      </c>
      <c r="KVY56" s="383" t="s">
        <v>47</v>
      </c>
      <c r="KVZ56" s="383" t="s">
        <v>47</v>
      </c>
      <c r="KWA56" s="383" t="s">
        <v>47</v>
      </c>
      <c r="KWB56" s="383" t="s">
        <v>47</v>
      </c>
      <c r="KWC56" s="383" t="s">
        <v>47</v>
      </c>
      <c r="KWD56" s="383" t="s">
        <v>47</v>
      </c>
      <c r="KWE56" s="383" t="s">
        <v>47</v>
      </c>
      <c r="KWF56" s="383" t="s">
        <v>47</v>
      </c>
      <c r="KWG56" s="383" t="s">
        <v>47</v>
      </c>
      <c r="KWH56" s="383" t="s">
        <v>47</v>
      </c>
      <c r="KWI56" s="383" t="s">
        <v>47</v>
      </c>
      <c r="KWJ56" s="383" t="s">
        <v>47</v>
      </c>
      <c r="KWK56" s="383" t="s">
        <v>47</v>
      </c>
      <c r="KWL56" s="383" t="s">
        <v>47</v>
      </c>
      <c r="KWM56" s="383" t="s">
        <v>47</v>
      </c>
      <c r="KWN56" s="383" t="s">
        <v>47</v>
      </c>
      <c r="KWO56" s="383" t="s">
        <v>47</v>
      </c>
      <c r="KWP56" s="383" t="s">
        <v>47</v>
      </c>
      <c r="KWQ56" s="383" t="s">
        <v>47</v>
      </c>
      <c r="KWR56" s="383" t="s">
        <v>47</v>
      </c>
      <c r="KWS56" s="383" t="s">
        <v>47</v>
      </c>
      <c r="KWT56" s="383" t="s">
        <v>47</v>
      </c>
      <c r="KWU56" s="383" t="s">
        <v>47</v>
      </c>
      <c r="KWV56" s="383" t="s">
        <v>47</v>
      </c>
      <c r="KWW56" s="383" t="s">
        <v>47</v>
      </c>
      <c r="KWX56" s="383" t="s">
        <v>47</v>
      </c>
      <c r="KWY56" s="383" t="s">
        <v>47</v>
      </c>
      <c r="KWZ56" s="383" t="s">
        <v>47</v>
      </c>
      <c r="KXA56" s="383" t="s">
        <v>47</v>
      </c>
      <c r="KXB56" s="383" t="s">
        <v>47</v>
      </c>
      <c r="KXC56" s="383" t="s">
        <v>47</v>
      </c>
      <c r="KXD56" s="383" t="s">
        <v>47</v>
      </c>
      <c r="KXE56" s="383" t="s">
        <v>47</v>
      </c>
      <c r="KXF56" s="383" t="s">
        <v>47</v>
      </c>
      <c r="KXG56" s="383" t="s">
        <v>47</v>
      </c>
      <c r="KXH56" s="383" t="s">
        <v>47</v>
      </c>
      <c r="KXI56" s="383" t="s">
        <v>47</v>
      </c>
      <c r="KXJ56" s="383" t="s">
        <v>47</v>
      </c>
      <c r="KXK56" s="383" t="s">
        <v>47</v>
      </c>
      <c r="KXL56" s="383" t="s">
        <v>47</v>
      </c>
      <c r="KXM56" s="383" t="s">
        <v>47</v>
      </c>
      <c r="KXN56" s="383" t="s">
        <v>47</v>
      </c>
      <c r="KXO56" s="383" t="s">
        <v>47</v>
      </c>
      <c r="KXP56" s="383" t="s">
        <v>47</v>
      </c>
      <c r="KXQ56" s="383" t="s">
        <v>47</v>
      </c>
      <c r="KXR56" s="383" t="s">
        <v>47</v>
      </c>
      <c r="KXS56" s="383" t="s">
        <v>47</v>
      </c>
      <c r="KXT56" s="383" t="s">
        <v>47</v>
      </c>
      <c r="KXU56" s="383" t="s">
        <v>47</v>
      </c>
      <c r="KXV56" s="383" t="s">
        <v>47</v>
      </c>
      <c r="KXW56" s="383" t="s">
        <v>47</v>
      </c>
      <c r="KXX56" s="383" t="s">
        <v>47</v>
      </c>
      <c r="KXY56" s="383" t="s">
        <v>47</v>
      </c>
      <c r="KXZ56" s="383" t="s">
        <v>47</v>
      </c>
      <c r="KYA56" s="383" t="s">
        <v>47</v>
      </c>
      <c r="KYB56" s="383" t="s">
        <v>47</v>
      </c>
      <c r="KYC56" s="383" t="s">
        <v>47</v>
      </c>
      <c r="KYD56" s="383" t="s">
        <v>47</v>
      </c>
      <c r="KYE56" s="383" t="s">
        <v>47</v>
      </c>
      <c r="KYF56" s="383" t="s">
        <v>47</v>
      </c>
      <c r="KYG56" s="383" t="s">
        <v>47</v>
      </c>
      <c r="KYH56" s="383" t="s">
        <v>47</v>
      </c>
      <c r="KYI56" s="383" t="s">
        <v>47</v>
      </c>
      <c r="KYJ56" s="383" t="s">
        <v>47</v>
      </c>
      <c r="KYK56" s="383" t="s">
        <v>47</v>
      </c>
      <c r="KYL56" s="383" t="s">
        <v>47</v>
      </c>
      <c r="KYM56" s="383" t="s">
        <v>47</v>
      </c>
      <c r="KYN56" s="383" t="s">
        <v>47</v>
      </c>
      <c r="KYO56" s="383" t="s">
        <v>47</v>
      </c>
      <c r="KYP56" s="383" t="s">
        <v>47</v>
      </c>
      <c r="KYQ56" s="383" t="s">
        <v>47</v>
      </c>
      <c r="KYR56" s="383" t="s">
        <v>47</v>
      </c>
      <c r="KYS56" s="383" t="s">
        <v>47</v>
      </c>
      <c r="KYT56" s="383" t="s">
        <v>47</v>
      </c>
      <c r="KYU56" s="383" t="s">
        <v>47</v>
      </c>
      <c r="KYV56" s="383" t="s">
        <v>47</v>
      </c>
      <c r="KYW56" s="383" t="s">
        <v>47</v>
      </c>
      <c r="KYX56" s="383" t="s">
        <v>47</v>
      </c>
      <c r="KYY56" s="383" t="s">
        <v>47</v>
      </c>
      <c r="KYZ56" s="383" t="s">
        <v>47</v>
      </c>
      <c r="KZA56" s="383" t="s">
        <v>47</v>
      </c>
      <c r="KZB56" s="383" t="s">
        <v>47</v>
      </c>
      <c r="KZC56" s="383" t="s">
        <v>47</v>
      </c>
      <c r="KZD56" s="383" t="s">
        <v>47</v>
      </c>
      <c r="KZE56" s="383" t="s">
        <v>47</v>
      </c>
      <c r="KZF56" s="383" t="s">
        <v>47</v>
      </c>
      <c r="KZG56" s="383" t="s">
        <v>47</v>
      </c>
      <c r="KZH56" s="383" t="s">
        <v>47</v>
      </c>
      <c r="KZI56" s="383" t="s">
        <v>47</v>
      </c>
      <c r="KZJ56" s="383" t="s">
        <v>47</v>
      </c>
      <c r="KZK56" s="383" t="s">
        <v>47</v>
      </c>
      <c r="KZL56" s="383" t="s">
        <v>47</v>
      </c>
      <c r="KZM56" s="383" t="s">
        <v>47</v>
      </c>
      <c r="KZN56" s="383" t="s">
        <v>47</v>
      </c>
      <c r="KZO56" s="383" t="s">
        <v>47</v>
      </c>
      <c r="KZP56" s="383" t="s">
        <v>47</v>
      </c>
      <c r="KZQ56" s="383" t="s">
        <v>47</v>
      </c>
      <c r="KZR56" s="383" t="s">
        <v>47</v>
      </c>
      <c r="KZS56" s="383" t="s">
        <v>47</v>
      </c>
      <c r="KZT56" s="383" t="s">
        <v>47</v>
      </c>
      <c r="KZU56" s="383" t="s">
        <v>47</v>
      </c>
      <c r="KZV56" s="383" t="s">
        <v>47</v>
      </c>
      <c r="KZW56" s="383" t="s">
        <v>47</v>
      </c>
      <c r="KZX56" s="383" t="s">
        <v>47</v>
      </c>
      <c r="KZY56" s="383" t="s">
        <v>47</v>
      </c>
      <c r="KZZ56" s="383" t="s">
        <v>47</v>
      </c>
      <c r="LAA56" s="383" t="s">
        <v>47</v>
      </c>
      <c r="LAB56" s="383" t="s">
        <v>47</v>
      </c>
      <c r="LAC56" s="383" t="s">
        <v>47</v>
      </c>
      <c r="LAD56" s="383" t="s">
        <v>47</v>
      </c>
      <c r="LAE56" s="383" t="s">
        <v>47</v>
      </c>
      <c r="LAF56" s="383" t="s">
        <v>47</v>
      </c>
      <c r="LAG56" s="383" t="s">
        <v>47</v>
      </c>
      <c r="LAH56" s="383" t="s">
        <v>47</v>
      </c>
      <c r="LAI56" s="383" t="s">
        <v>47</v>
      </c>
      <c r="LAJ56" s="383" t="s">
        <v>47</v>
      </c>
      <c r="LAK56" s="383" t="s">
        <v>47</v>
      </c>
      <c r="LAL56" s="383" t="s">
        <v>47</v>
      </c>
      <c r="LAM56" s="383" t="s">
        <v>47</v>
      </c>
      <c r="LAN56" s="383" t="s">
        <v>47</v>
      </c>
      <c r="LAO56" s="383" t="s">
        <v>47</v>
      </c>
      <c r="LAP56" s="383" t="s">
        <v>47</v>
      </c>
      <c r="LAQ56" s="383" t="s">
        <v>47</v>
      </c>
      <c r="LAR56" s="383" t="s">
        <v>47</v>
      </c>
      <c r="LAS56" s="383" t="s">
        <v>47</v>
      </c>
      <c r="LAT56" s="383" t="s">
        <v>47</v>
      </c>
      <c r="LAU56" s="383" t="s">
        <v>47</v>
      </c>
      <c r="LAV56" s="383" t="s">
        <v>47</v>
      </c>
      <c r="LAW56" s="383" t="s">
        <v>47</v>
      </c>
      <c r="LAX56" s="383" t="s">
        <v>47</v>
      </c>
      <c r="LAY56" s="383" t="s">
        <v>47</v>
      </c>
      <c r="LAZ56" s="383" t="s">
        <v>47</v>
      </c>
      <c r="LBA56" s="383" t="s">
        <v>47</v>
      </c>
      <c r="LBB56" s="383" t="s">
        <v>47</v>
      </c>
      <c r="LBC56" s="383" t="s">
        <v>47</v>
      </c>
      <c r="LBD56" s="383" t="s">
        <v>47</v>
      </c>
      <c r="LBE56" s="383" t="s">
        <v>47</v>
      </c>
      <c r="LBF56" s="383" t="s">
        <v>47</v>
      </c>
      <c r="LBG56" s="383" t="s">
        <v>47</v>
      </c>
      <c r="LBH56" s="383" t="s">
        <v>47</v>
      </c>
      <c r="LBI56" s="383" t="s">
        <v>47</v>
      </c>
      <c r="LBJ56" s="383" t="s">
        <v>47</v>
      </c>
      <c r="LBK56" s="383" t="s">
        <v>47</v>
      </c>
      <c r="LBL56" s="383" t="s">
        <v>47</v>
      </c>
      <c r="LBM56" s="383" t="s">
        <v>47</v>
      </c>
      <c r="LBN56" s="383" t="s">
        <v>47</v>
      </c>
      <c r="LBO56" s="383" t="s">
        <v>47</v>
      </c>
      <c r="LBP56" s="383" t="s">
        <v>47</v>
      </c>
      <c r="LBQ56" s="383" t="s">
        <v>47</v>
      </c>
      <c r="LBR56" s="383" t="s">
        <v>47</v>
      </c>
      <c r="LBS56" s="383" t="s">
        <v>47</v>
      </c>
      <c r="LBT56" s="383" t="s">
        <v>47</v>
      </c>
      <c r="LBU56" s="383" t="s">
        <v>47</v>
      </c>
      <c r="LBV56" s="383" t="s">
        <v>47</v>
      </c>
      <c r="LBW56" s="383" t="s">
        <v>47</v>
      </c>
      <c r="LBX56" s="383" t="s">
        <v>47</v>
      </c>
      <c r="LBY56" s="383" t="s">
        <v>47</v>
      </c>
      <c r="LBZ56" s="383" t="s">
        <v>47</v>
      </c>
      <c r="LCA56" s="383" t="s">
        <v>47</v>
      </c>
      <c r="LCB56" s="383" t="s">
        <v>47</v>
      </c>
      <c r="LCC56" s="383" t="s">
        <v>47</v>
      </c>
      <c r="LCD56" s="383" t="s">
        <v>47</v>
      </c>
      <c r="LCE56" s="383" t="s">
        <v>47</v>
      </c>
      <c r="LCF56" s="383" t="s">
        <v>47</v>
      </c>
      <c r="LCG56" s="383" t="s">
        <v>47</v>
      </c>
      <c r="LCH56" s="383" t="s">
        <v>47</v>
      </c>
      <c r="LCI56" s="383" t="s">
        <v>47</v>
      </c>
      <c r="LCJ56" s="383" t="s">
        <v>47</v>
      </c>
      <c r="LCK56" s="383" t="s">
        <v>47</v>
      </c>
      <c r="LCL56" s="383" t="s">
        <v>47</v>
      </c>
      <c r="LCM56" s="383" t="s">
        <v>47</v>
      </c>
      <c r="LCN56" s="383" t="s">
        <v>47</v>
      </c>
      <c r="LCO56" s="383" t="s">
        <v>47</v>
      </c>
      <c r="LCP56" s="383" t="s">
        <v>47</v>
      </c>
      <c r="LCQ56" s="383" t="s">
        <v>47</v>
      </c>
      <c r="LCR56" s="383" t="s">
        <v>47</v>
      </c>
      <c r="LCS56" s="383" t="s">
        <v>47</v>
      </c>
      <c r="LCT56" s="383" t="s">
        <v>47</v>
      </c>
      <c r="LCU56" s="383" t="s">
        <v>47</v>
      </c>
      <c r="LCV56" s="383" t="s">
        <v>47</v>
      </c>
      <c r="LCW56" s="383" t="s">
        <v>47</v>
      </c>
      <c r="LCX56" s="383" t="s">
        <v>47</v>
      </c>
      <c r="LCY56" s="383" t="s">
        <v>47</v>
      </c>
      <c r="LCZ56" s="383" t="s">
        <v>47</v>
      </c>
      <c r="LDA56" s="383" t="s">
        <v>47</v>
      </c>
      <c r="LDB56" s="383" t="s">
        <v>47</v>
      </c>
      <c r="LDC56" s="383" t="s">
        <v>47</v>
      </c>
      <c r="LDD56" s="383" t="s">
        <v>47</v>
      </c>
      <c r="LDE56" s="383" t="s">
        <v>47</v>
      </c>
      <c r="LDF56" s="383" t="s">
        <v>47</v>
      </c>
      <c r="LDG56" s="383" t="s">
        <v>47</v>
      </c>
      <c r="LDH56" s="383" t="s">
        <v>47</v>
      </c>
      <c r="LDI56" s="383" t="s">
        <v>47</v>
      </c>
      <c r="LDJ56" s="383" t="s">
        <v>47</v>
      </c>
      <c r="LDK56" s="383" t="s">
        <v>47</v>
      </c>
      <c r="LDL56" s="383" t="s">
        <v>47</v>
      </c>
      <c r="LDM56" s="383" t="s">
        <v>47</v>
      </c>
      <c r="LDN56" s="383" t="s">
        <v>47</v>
      </c>
      <c r="LDO56" s="383" t="s">
        <v>47</v>
      </c>
      <c r="LDP56" s="383" t="s">
        <v>47</v>
      </c>
      <c r="LDQ56" s="383" t="s">
        <v>47</v>
      </c>
      <c r="LDR56" s="383" t="s">
        <v>47</v>
      </c>
      <c r="LDS56" s="383" t="s">
        <v>47</v>
      </c>
      <c r="LDT56" s="383" t="s">
        <v>47</v>
      </c>
      <c r="LDU56" s="383" t="s">
        <v>47</v>
      </c>
      <c r="LDV56" s="383" t="s">
        <v>47</v>
      </c>
      <c r="LDW56" s="383" t="s">
        <v>47</v>
      </c>
      <c r="LDX56" s="383" t="s">
        <v>47</v>
      </c>
      <c r="LDY56" s="383" t="s">
        <v>47</v>
      </c>
      <c r="LDZ56" s="383" t="s">
        <v>47</v>
      </c>
      <c r="LEA56" s="383" t="s">
        <v>47</v>
      </c>
      <c r="LEB56" s="383" t="s">
        <v>47</v>
      </c>
      <c r="LEC56" s="383" t="s">
        <v>47</v>
      </c>
      <c r="LED56" s="383" t="s">
        <v>47</v>
      </c>
      <c r="LEE56" s="383" t="s">
        <v>47</v>
      </c>
      <c r="LEF56" s="383" t="s">
        <v>47</v>
      </c>
      <c r="LEG56" s="383" t="s">
        <v>47</v>
      </c>
      <c r="LEH56" s="383" t="s">
        <v>47</v>
      </c>
      <c r="LEI56" s="383" t="s">
        <v>47</v>
      </c>
      <c r="LEJ56" s="383" t="s">
        <v>47</v>
      </c>
      <c r="LEK56" s="383" t="s">
        <v>47</v>
      </c>
      <c r="LEL56" s="383" t="s">
        <v>47</v>
      </c>
      <c r="LEM56" s="383" t="s">
        <v>47</v>
      </c>
      <c r="LEN56" s="383" t="s">
        <v>47</v>
      </c>
      <c r="LEO56" s="383" t="s">
        <v>47</v>
      </c>
      <c r="LEP56" s="383" t="s">
        <v>47</v>
      </c>
      <c r="LEQ56" s="383" t="s">
        <v>47</v>
      </c>
      <c r="LER56" s="383" t="s">
        <v>47</v>
      </c>
      <c r="LES56" s="383" t="s">
        <v>47</v>
      </c>
      <c r="LET56" s="383" t="s">
        <v>47</v>
      </c>
      <c r="LEU56" s="383" t="s">
        <v>47</v>
      </c>
      <c r="LEV56" s="383" t="s">
        <v>47</v>
      </c>
      <c r="LEW56" s="383" t="s">
        <v>47</v>
      </c>
      <c r="LEX56" s="383" t="s">
        <v>47</v>
      </c>
      <c r="LEY56" s="383" t="s">
        <v>47</v>
      </c>
      <c r="LEZ56" s="383" t="s">
        <v>47</v>
      </c>
      <c r="LFA56" s="383" t="s">
        <v>47</v>
      </c>
      <c r="LFB56" s="383" t="s">
        <v>47</v>
      </c>
      <c r="LFC56" s="383" t="s">
        <v>47</v>
      </c>
      <c r="LFD56" s="383" t="s">
        <v>47</v>
      </c>
      <c r="LFE56" s="383" t="s">
        <v>47</v>
      </c>
      <c r="LFF56" s="383" t="s">
        <v>47</v>
      </c>
      <c r="LFG56" s="383" t="s">
        <v>47</v>
      </c>
      <c r="LFH56" s="383" t="s">
        <v>47</v>
      </c>
      <c r="LFI56" s="383" t="s">
        <v>47</v>
      </c>
      <c r="LFJ56" s="383" t="s">
        <v>47</v>
      </c>
      <c r="LFK56" s="383" t="s">
        <v>47</v>
      </c>
      <c r="LFL56" s="383" t="s">
        <v>47</v>
      </c>
      <c r="LFM56" s="383" t="s">
        <v>47</v>
      </c>
      <c r="LFN56" s="383" t="s">
        <v>47</v>
      </c>
      <c r="LFO56" s="383" t="s">
        <v>47</v>
      </c>
      <c r="LFP56" s="383" t="s">
        <v>47</v>
      </c>
      <c r="LFQ56" s="383" t="s">
        <v>47</v>
      </c>
      <c r="LFR56" s="383" t="s">
        <v>47</v>
      </c>
      <c r="LFS56" s="383" t="s">
        <v>47</v>
      </c>
      <c r="LFT56" s="383" t="s">
        <v>47</v>
      </c>
      <c r="LFU56" s="383" t="s">
        <v>47</v>
      </c>
      <c r="LFV56" s="383" t="s">
        <v>47</v>
      </c>
      <c r="LFW56" s="383" t="s">
        <v>47</v>
      </c>
      <c r="LFX56" s="383" t="s">
        <v>47</v>
      </c>
      <c r="LFY56" s="383" t="s">
        <v>47</v>
      </c>
      <c r="LFZ56" s="383" t="s">
        <v>47</v>
      </c>
      <c r="LGA56" s="383" t="s">
        <v>47</v>
      </c>
      <c r="LGB56" s="383" t="s">
        <v>47</v>
      </c>
      <c r="LGC56" s="383" t="s">
        <v>47</v>
      </c>
      <c r="LGD56" s="383" t="s">
        <v>47</v>
      </c>
      <c r="LGE56" s="383" t="s">
        <v>47</v>
      </c>
      <c r="LGF56" s="383" t="s">
        <v>47</v>
      </c>
      <c r="LGG56" s="383" t="s">
        <v>47</v>
      </c>
      <c r="LGH56" s="383" t="s">
        <v>47</v>
      </c>
      <c r="LGI56" s="383" t="s">
        <v>47</v>
      </c>
      <c r="LGJ56" s="383" t="s">
        <v>47</v>
      </c>
      <c r="LGK56" s="383" t="s">
        <v>47</v>
      </c>
      <c r="LGL56" s="383" t="s">
        <v>47</v>
      </c>
      <c r="LGM56" s="383" t="s">
        <v>47</v>
      </c>
      <c r="LGN56" s="383" t="s">
        <v>47</v>
      </c>
      <c r="LGO56" s="383" t="s">
        <v>47</v>
      </c>
      <c r="LGP56" s="383" t="s">
        <v>47</v>
      </c>
      <c r="LGQ56" s="383" t="s">
        <v>47</v>
      </c>
      <c r="LGR56" s="383" t="s">
        <v>47</v>
      </c>
      <c r="LGS56" s="383" t="s">
        <v>47</v>
      </c>
      <c r="LGT56" s="383" t="s">
        <v>47</v>
      </c>
      <c r="LGU56" s="383" t="s">
        <v>47</v>
      </c>
      <c r="LGV56" s="383" t="s">
        <v>47</v>
      </c>
      <c r="LGW56" s="383" t="s">
        <v>47</v>
      </c>
      <c r="LGX56" s="383" t="s">
        <v>47</v>
      </c>
      <c r="LGY56" s="383" t="s">
        <v>47</v>
      </c>
      <c r="LGZ56" s="383" t="s">
        <v>47</v>
      </c>
      <c r="LHA56" s="383" t="s">
        <v>47</v>
      </c>
      <c r="LHB56" s="383" t="s">
        <v>47</v>
      </c>
      <c r="LHC56" s="383" t="s">
        <v>47</v>
      </c>
      <c r="LHD56" s="383" t="s">
        <v>47</v>
      </c>
      <c r="LHE56" s="383" t="s">
        <v>47</v>
      </c>
      <c r="LHF56" s="383" t="s">
        <v>47</v>
      </c>
      <c r="LHG56" s="383" t="s">
        <v>47</v>
      </c>
      <c r="LHH56" s="383" t="s">
        <v>47</v>
      </c>
      <c r="LHI56" s="383" t="s">
        <v>47</v>
      </c>
      <c r="LHJ56" s="383" t="s">
        <v>47</v>
      </c>
      <c r="LHK56" s="383" t="s">
        <v>47</v>
      </c>
      <c r="LHL56" s="383" t="s">
        <v>47</v>
      </c>
      <c r="LHM56" s="383" t="s">
        <v>47</v>
      </c>
      <c r="LHN56" s="383" t="s">
        <v>47</v>
      </c>
      <c r="LHO56" s="383" t="s">
        <v>47</v>
      </c>
      <c r="LHP56" s="383" t="s">
        <v>47</v>
      </c>
      <c r="LHQ56" s="383" t="s">
        <v>47</v>
      </c>
      <c r="LHR56" s="383" t="s">
        <v>47</v>
      </c>
      <c r="LHS56" s="383" t="s">
        <v>47</v>
      </c>
      <c r="LHT56" s="383" t="s">
        <v>47</v>
      </c>
      <c r="LHU56" s="383" t="s">
        <v>47</v>
      </c>
      <c r="LHV56" s="383" t="s">
        <v>47</v>
      </c>
      <c r="LHW56" s="383" t="s">
        <v>47</v>
      </c>
      <c r="LHX56" s="383" t="s">
        <v>47</v>
      </c>
      <c r="LHY56" s="383" t="s">
        <v>47</v>
      </c>
      <c r="LHZ56" s="383" t="s">
        <v>47</v>
      </c>
      <c r="LIA56" s="383" t="s">
        <v>47</v>
      </c>
      <c r="LIB56" s="383" t="s">
        <v>47</v>
      </c>
      <c r="LIC56" s="383" t="s">
        <v>47</v>
      </c>
      <c r="LID56" s="383" t="s">
        <v>47</v>
      </c>
      <c r="LIE56" s="383" t="s">
        <v>47</v>
      </c>
      <c r="LIF56" s="383" t="s">
        <v>47</v>
      </c>
      <c r="LIG56" s="383" t="s">
        <v>47</v>
      </c>
      <c r="LIH56" s="383" t="s">
        <v>47</v>
      </c>
      <c r="LII56" s="383" t="s">
        <v>47</v>
      </c>
      <c r="LIJ56" s="383" t="s">
        <v>47</v>
      </c>
      <c r="LIK56" s="383" t="s">
        <v>47</v>
      </c>
      <c r="LIL56" s="383" t="s">
        <v>47</v>
      </c>
      <c r="LIM56" s="383" t="s">
        <v>47</v>
      </c>
      <c r="LIN56" s="383" t="s">
        <v>47</v>
      </c>
      <c r="LIO56" s="383" t="s">
        <v>47</v>
      </c>
      <c r="LIP56" s="383" t="s">
        <v>47</v>
      </c>
      <c r="LIQ56" s="383" t="s">
        <v>47</v>
      </c>
      <c r="LIR56" s="383" t="s">
        <v>47</v>
      </c>
      <c r="LIS56" s="383" t="s">
        <v>47</v>
      </c>
      <c r="LIT56" s="383" t="s">
        <v>47</v>
      </c>
      <c r="LIU56" s="383" t="s">
        <v>47</v>
      </c>
      <c r="LIV56" s="383" t="s">
        <v>47</v>
      </c>
      <c r="LIW56" s="383" t="s">
        <v>47</v>
      </c>
      <c r="LIX56" s="383" t="s">
        <v>47</v>
      </c>
      <c r="LIY56" s="383" t="s">
        <v>47</v>
      </c>
      <c r="LIZ56" s="383" t="s">
        <v>47</v>
      </c>
      <c r="LJA56" s="383" t="s">
        <v>47</v>
      </c>
      <c r="LJB56" s="383" t="s">
        <v>47</v>
      </c>
      <c r="LJC56" s="383" t="s">
        <v>47</v>
      </c>
      <c r="LJD56" s="383" t="s">
        <v>47</v>
      </c>
      <c r="LJE56" s="383" t="s">
        <v>47</v>
      </c>
      <c r="LJF56" s="383" t="s">
        <v>47</v>
      </c>
      <c r="LJG56" s="383" t="s">
        <v>47</v>
      </c>
      <c r="LJH56" s="383" t="s">
        <v>47</v>
      </c>
      <c r="LJI56" s="383" t="s">
        <v>47</v>
      </c>
      <c r="LJJ56" s="383" t="s">
        <v>47</v>
      </c>
      <c r="LJK56" s="383" t="s">
        <v>47</v>
      </c>
      <c r="LJL56" s="383" t="s">
        <v>47</v>
      </c>
      <c r="LJM56" s="383" t="s">
        <v>47</v>
      </c>
      <c r="LJN56" s="383" t="s">
        <v>47</v>
      </c>
      <c r="LJO56" s="383" t="s">
        <v>47</v>
      </c>
      <c r="LJP56" s="383" t="s">
        <v>47</v>
      </c>
      <c r="LJQ56" s="383" t="s">
        <v>47</v>
      </c>
      <c r="LJR56" s="383" t="s">
        <v>47</v>
      </c>
      <c r="LJS56" s="383" t="s">
        <v>47</v>
      </c>
      <c r="LJT56" s="383" t="s">
        <v>47</v>
      </c>
      <c r="LJU56" s="383" t="s">
        <v>47</v>
      </c>
      <c r="LJV56" s="383" t="s">
        <v>47</v>
      </c>
      <c r="LJW56" s="383" t="s">
        <v>47</v>
      </c>
      <c r="LJX56" s="383" t="s">
        <v>47</v>
      </c>
      <c r="LJY56" s="383" t="s">
        <v>47</v>
      </c>
      <c r="LJZ56" s="383" t="s">
        <v>47</v>
      </c>
      <c r="LKA56" s="383" t="s">
        <v>47</v>
      </c>
      <c r="LKB56" s="383" t="s">
        <v>47</v>
      </c>
      <c r="LKC56" s="383" t="s">
        <v>47</v>
      </c>
      <c r="LKD56" s="383" t="s">
        <v>47</v>
      </c>
      <c r="LKE56" s="383" t="s">
        <v>47</v>
      </c>
      <c r="LKF56" s="383" t="s">
        <v>47</v>
      </c>
      <c r="LKG56" s="383" t="s">
        <v>47</v>
      </c>
      <c r="LKH56" s="383" t="s">
        <v>47</v>
      </c>
      <c r="LKI56" s="383" t="s">
        <v>47</v>
      </c>
      <c r="LKJ56" s="383" t="s">
        <v>47</v>
      </c>
      <c r="LKK56" s="383" t="s">
        <v>47</v>
      </c>
      <c r="LKL56" s="383" t="s">
        <v>47</v>
      </c>
      <c r="LKM56" s="383" t="s">
        <v>47</v>
      </c>
      <c r="LKN56" s="383" t="s">
        <v>47</v>
      </c>
      <c r="LKO56" s="383" t="s">
        <v>47</v>
      </c>
      <c r="LKP56" s="383" t="s">
        <v>47</v>
      </c>
      <c r="LKQ56" s="383" t="s">
        <v>47</v>
      </c>
      <c r="LKR56" s="383" t="s">
        <v>47</v>
      </c>
      <c r="LKS56" s="383" t="s">
        <v>47</v>
      </c>
      <c r="LKT56" s="383" t="s">
        <v>47</v>
      </c>
      <c r="LKU56" s="383" t="s">
        <v>47</v>
      </c>
      <c r="LKV56" s="383" t="s">
        <v>47</v>
      </c>
      <c r="LKW56" s="383" t="s">
        <v>47</v>
      </c>
      <c r="LKX56" s="383" t="s">
        <v>47</v>
      </c>
      <c r="LKY56" s="383" t="s">
        <v>47</v>
      </c>
      <c r="LKZ56" s="383" t="s">
        <v>47</v>
      </c>
      <c r="LLA56" s="383" t="s">
        <v>47</v>
      </c>
      <c r="LLB56" s="383" t="s">
        <v>47</v>
      </c>
      <c r="LLC56" s="383" t="s">
        <v>47</v>
      </c>
      <c r="LLD56" s="383" t="s">
        <v>47</v>
      </c>
      <c r="LLE56" s="383" t="s">
        <v>47</v>
      </c>
      <c r="LLF56" s="383" t="s">
        <v>47</v>
      </c>
      <c r="LLG56" s="383" t="s">
        <v>47</v>
      </c>
      <c r="LLH56" s="383" t="s">
        <v>47</v>
      </c>
      <c r="LLI56" s="383" t="s">
        <v>47</v>
      </c>
      <c r="LLJ56" s="383" t="s">
        <v>47</v>
      </c>
      <c r="LLK56" s="383" t="s">
        <v>47</v>
      </c>
      <c r="LLL56" s="383" t="s">
        <v>47</v>
      </c>
      <c r="LLM56" s="383" t="s">
        <v>47</v>
      </c>
      <c r="LLN56" s="383" t="s">
        <v>47</v>
      </c>
      <c r="LLO56" s="383" t="s">
        <v>47</v>
      </c>
      <c r="LLP56" s="383" t="s">
        <v>47</v>
      </c>
      <c r="LLQ56" s="383" t="s">
        <v>47</v>
      </c>
      <c r="LLR56" s="383" t="s">
        <v>47</v>
      </c>
      <c r="LLS56" s="383" t="s">
        <v>47</v>
      </c>
      <c r="LLT56" s="383" t="s">
        <v>47</v>
      </c>
      <c r="LLU56" s="383" t="s">
        <v>47</v>
      </c>
      <c r="LLV56" s="383" t="s">
        <v>47</v>
      </c>
      <c r="LLW56" s="383" t="s">
        <v>47</v>
      </c>
      <c r="LLX56" s="383" t="s">
        <v>47</v>
      </c>
      <c r="LLY56" s="383" t="s">
        <v>47</v>
      </c>
      <c r="LLZ56" s="383" t="s">
        <v>47</v>
      </c>
      <c r="LMA56" s="383" t="s">
        <v>47</v>
      </c>
      <c r="LMB56" s="383" t="s">
        <v>47</v>
      </c>
      <c r="LMC56" s="383" t="s">
        <v>47</v>
      </c>
      <c r="LMD56" s="383" t="s">
        <v>47</v>
      </c>
      <c r="LME56" s="383" t="s">
        <v>47</v>
      </c>
      <c r="LMF56" s="383" t="s">
        <v>47</v>
      </c>
      <c r="LMG56" s="383" t="s">
        <v>47</v>
      </c>
      <c r="LMH56" s="383" t="s">
        <v>47</v>
      </c>
      <c r="LMI56" s="383" t="s">
        <v>47</v>
      </c>
      <c r="LMJ56" s="383" t="s">
        <v>47</v>
      </c>
      <c r="LMK56" s="383" t="s">
        <v>47</v>
      </c>
      <c r="LML56" s="383" t="s">
        <v>47</v>
      </c>
      <c r="LMM56" s="383" t="s">
        <v>47</v>
      </c>
      <c r="LMN56" s="383" t="s">
        <v>47</v>
      </c>
      <c r="LMO56" s="383" t="s">
        <v>47</v>
      </c>
      <c r="LMP56" s="383" t="s">
        <v>47</v>
      </c>
      <c r="LMQ56" s="383" t="s">
        <v>47</v>
      </c>
      <c r="LMR56" s="383" t="s">
        <v>47</v>
      </c>
      <c r="LMS56" s="383" t="s">
        <v>47</v>
      </c>
      <c r="LMT56" s="383" t="s">
        <v>47</v>
      </c>
      <c r="LMU56" s="383" t="s">
        <v>47</v>
      </c>
      <c r="LMV56" s="383" t="s">
        <v>47</v>
      </c>
      <c r="LMW56" s="383" t="s">
        <v>47</v>
      </c>
      <c r="LMX56" s="383" t="s">
        <v>47</v>
      </c>
      <c r="LMY56" s="383" t="s">
        <v>47</v>
      </c>
      <c r="LMZ56" s="383" t="s">
        <v>47</v>
      </c>
      <c r="LNA56" s="383" t="s">
        <v>47</v>
      </c>
      <c r="LNB56" s="383" t="s">
        <v>47</v>
      </c>
      <c r="LNC56" s="383" t="s">
        <v>47</v>
      </c>
      <c r="LND56" s="383" t="s">
        <v>47</v>
      </c>
      <c r="LNE56" s="383" t="s">
        <v>47</v>
      </c>
      <c r="LNF56" s="383" t="s">
        <v>47</v>
      </c>
      <c r="LNG56" s="383" t="s">
        <v>47</v>
      </c>
      <c r="LNH56" s="383" t="s">
        <v>47</v>
      </c>
      <c r="LNI56" s="383" t="s">
        <v>47</v>
      </c>
      <c r="LNJ56" s="383" t="s">
        <v>47</v>
      </c>
      <c r="LNK56" s="383" t="s">
        <v>47</v>
      </c>
      <c r="LNL56" s="383" t="s">
        <v>47</v>
      </c>
      <c r="LNM56" s="383" t="s">
        <v>47</v>
      </c>
      <c r="LNN56" s="383" t="s">
        <v>47</v>
      </c>
      <c r="LNO56" s="383" t="s">
        <v>47</v>
      </c>
      <c r="LNP56" s="383" t="s">
        <v>47</v>
      </c>
      <c r="LNQ56" s="383" t="s">
        <v>47</v>
      </c>
      <c r="LNR56" s="383" t="s">
        <v>47</v>
      </c>
      <c r="LNS56" s="383" t="s">
        <v>47</v>
      </c>
      <c r="LNT56" s="383" t="s">
        <v>47</v>
      </c>
      <c r="LNU56" s="383" t="s">
        <v>47</v>
      </c>
      <c r="LNV56" s="383" t="s">
        <v>47</v>
      </c>
      <c r="LNW56" s="383" t="s">
        <v>47</v>
      </c>
      <c r="LNX56" s="383" t="s">
        <v>47</v>
      </c>
      <c r="LNY56" s="383" t="s">
        <v>47</v>
      </c>
      <c r="LNZ56" s="383" t="s">
        <v>47</v>
      </c>
      <c r="LOA56" s="383" t="s">
        <v>47</v>
      </c>
      <c r="LOB56" s="383" t="s">
        <v>47</v>
      </c>
      <c r="LOC56" s="383" t="s">
        <v>47</v>
      </c>
      <c r="LOD56" s="383" t="s">
        <v>47</v>
      </c>
      <c r="LOE56" s="383" t="s">
        <v>47</v>
      </c>
      <c r="LOF56" s="383" t="s">
        <v>47</v>
      </c>
      <c r="LOG56" s="383" t="s">
        <v>47</v>
      </c>
      <c r="LOH56" s="383" t="s">
        <v>47</v>
      </c>
      <c r="LOI56" s="383" t="s">
        <v>47</v>
      </c>
      <c r="LOJ56" s="383" t="s">
        <v>47</v>
      </c>
      <c r="LOK56" s="383" t="s">
        <v>47</v>
      </c>
      <c r="LOL56" s="383" t="s">
        <v>47</v>
      </c>
      <c r="LOM56" s="383" t="s">
        <v>47</v>
      </c>
      <c r="LON56" s="383" t="s">
        <v>47</v>
      </c>
      <c r="LOO56" s="383" t="s">
        <v>47</v>
      </c>
      <c r="LOP56" s="383" t="s">
        <v>47</v>
      </c>
      <c r="LOQ56" s="383" t="s">
        <v>47</v>
      </c>
      <c r="LOR56" s="383" t="s">
        <v>47</v>
      </c>
      <c r="LOS56" s="383" t="s">
        <v>47</v>
      </c>
      <c r="LOT56" s="383" t="s">
        <v>47</v>
      </c>
      <c r="LOU56" s="383" t="s">
        <v>47</v>
      </c>
      <c r="LOV56" s="383" t="s">
        <v>47</v>
      </c>
      <c r="LOW56" s="383" t="s">
        <v>47</v>
      </c>
      <c r="LOX56" s="383" t="s">
        <v>47</v>
      </c>
      <c r="LOY56" s="383" t="s">
        <v>47</v>
      </c>
      <c r="LOZ56" s="383" t="s">
        <v>47</v>
      </c>
      <c r="LPA56" s="383" t="s">
        <v>47</v>
      </c>
      <c r="LPB56" s="383" t="s">
        <v>47</v>
      </c>
      <c r="LPC56" s="383" t="s">
        <v>47</v>
      </c>
      <c r="LPD56" s="383" t="s">
        <v>47</v>
      </c>
      <c r="LPE56" s="383" t="s">
        <v>47</v>
      </c>
      <c r="LPF56" s="383" t="s">
        <v>47</v>
      </c>
      <c r="LPG56" s="383" t="s">
        <v>47</v>
      </c>
      <c r="LPH56" s="383" t="s">
        <v>47</v>
      </c>
      <c r="LPI56" s="383" t="s">
        <v>47</v>
      </c>
      <c r="LPJ56" s="383" t="s">
        <v>47</v>
      </c>
      <c r="LPK56" s="383" t="s">
        <v>47</v>
      </c>
      <c r="LPL56" s="383" t="s">
        <v>47</v>
      </c>
      <c r="LPM56" s="383" t="s">
        <v>47</v>
      </c>
      <c r="LPN56" s="383" t="s">
        <v>47</v>
      </c>
      <c r="LPO56" s="383" t="s">
        <v>47</v>
      </c>
      <c r="LPP56" s="383" t="s">
        <v>47</v>
      </c>
      <c r="LPQ56" s="383" t="s">
        <v>47</v>
      </c>
      <c r="LPR56" s="383" t="s">
        <v>47</v>
      </c>
      <c r="LPS56" s="383" t="s">
        <v>47</v>
      </c>
      <c r="LPT56" s="383" t="s">
        <v>47</v>
      </c>
      <c r="LPU56" s="383" t="s">
        <v>47</v>
      </c>
      <c r="LPV56" s="383" t="s">
        <v>47</v>
      </c>
      <c r="LPW56" s="383" t="s">
        <v>47</v>
      </c>
      <c r="LPX56" s="383" t="s">
        <v>47</v>
      </c>
      <c r="LPY56" s="383" t="s">
        <v>47</v>
      </c>
      <c r="LPZ56" s="383" t="s">
        <v>47</v>
      </c>
      <c r="LQA56" s="383" t="s">
        <v>47</v>
      </c>
      <c r="LQB56" s="383" t="s">
        <v>47</v>
      </c>
      <c r="LQC56" s="383" t="s">
        <v>47</v>
      </c>
      <c r="LQD56" s="383" t="s">
        <v>47</v>
      </c>
      <c r="LQE56" s="383" t="s">
        <v>47</v>
      </c>
      <c r="LQF56" s="383" t="s">
        <v>47</v>
      </c>
      <c r="LQG56" s="383" t="s">
        <v>47</v>
      </c>
      <c r="LQH56" s="383" t="s">
        <v>47</v>
      </c>
      <c r="LQI56" s="383" t="s">
        <v>47</v>
      </c>
      <c r="LQJ56" s="383" t="s">
        <v>47</v>
      </c>
      <c r="LQK56" s="383" t="s">
        <v>47</v>
      </c>
      <c r="LQL56" s="383" t="s">
        <v>47</v>
      </c>
      <c r="LQM56" s="383" t="s">
        <v>47</v>
      </c>
      <c r="LQN56" s="383" t="s">
        <v>47</v>
      </c>
      <c r="LQO56" s="383" t="s">
        <v>47</v>
      </c>
      <c r="LQP56" s="383" t="s">
        <v>47</v>
      </c>
      <c r="LQQ56" s="383" t="s">
        <v>47</v>
      </c>
      <c r="LQR56" s="383" t="s">
        <v>47</v>
      </c>
      <c r="LQS56" s="383" t="s">
        <v>47</v>
      </c>
      <c r="LQT56" s="383" t="s">
        <v>47</v>
      </c>
      <c r="LQU56" s="383" t="s">
        <v>47</v>
      </c>
      <c r="LQV56" s="383" t="s">
        <v>47</v>
      </c>
      <c r="LQW56" s="383" t="s">
        <v>47</v>
      </c>
      <c r="LQX56" s="383" t="s">
        <v>47</v>
      </c>
      <c r="LQY56" s="383" t="s">
        <v>47</v>
      </c>
      <c r="LQZ56" s="383" t="s">
        <v>47</v>
      </c>
      <c r="LRA56" s="383" t="s">
        <v>47</v>
      </c>
      <c r="LRB56" s="383" t="s">
        <v>47</v>
      </c>
      <c r="LRC56" s="383" t="s">
        <v>47</v>
      </c>
      <c r="LRD56" s="383" t="s">
        <v>47</v>
      </c>
      <c r="LRE56" s="383" t="s">
        <v>47</v>
      </c>
      <c r="LRF56" s="383" t="s">
        <v>47</v>
      </c>
      <c r="LRG56" s="383" t="s">
        <v>47</v>
      </c>
      <c r="LRH56" s="383" t="s">
        <v>47</v>
      </c>
      <c r="LRI56" s="383" t="s">
        <v>47</v>
      </c>
      <c r="LRJ56" s="383" t="s">
        <v>47</v>
      </c>
      <c r="LRK56" s="383" t="s">
        <v>47</v>
      </c>
      <c r="LRL56" s="383" t="s">
        <v>47</v>
      </c>
      <c r="LRM56" s="383" t="s">
        <v>47</v>
      </c>
      <c r="LRN56" s="383" t="s">
        <v>47</v>
      </c>
      <c r="LRO56" s="383" t="s">
        <v>47</v>
      </c>
      <c r="LRP56" s="383" t="s">
        <v>47</v>
      </c>
      <c r="LRQ56" s="383" t="s">
        <v>47</v>
      </c>
      <c r="LRR56" s="383" t="s">
        <v>47</v>
      </c>
      <c r="LRS56" s="383" t="s">
        <v>47</v>
      </c>
      <c r="LRT56" s="383" t="s">
        <v>47</v>
      </c>
      <c r="LRU56" s="383" t="s">
        <v>47</v>
      </c>
      <c r="LRV56" s="383" t="s">
        <v>47</v>
      </c>
      <c r="LRW56" s="383" t="s">
        <v>47</v>
      </c>
      <c r="LRX56" s="383" t="s">
        <v>47</v>
      </c>
      <c r="LRY56" s="383" t="s">
        <v>47</v>
      </c>
      <c r="LRZ56" s="383" t="s">
        <v>47</v>
      </c>
      <c r="LSA56" s="383" t="s">
        <v>47</v>
      </c>
      <c r="LSB56" s="383" t="s">
        <v>47</v>
      </c>
      <c r="LSC56" s="383" t="s">
        <v>47</v>
      </c>
      <c r="LSD56" s="383" t="s">
        <v>47</v>
      </c>
      <c r="LSE56" s="383" t="s">
        <v>47</v>
      </c>
      <c r="LSF56" s="383" t="s">
        <v>47</v>
      </c>
      <c r="LSG56" s="383" t="s">
        <v>47</v>
      </c>
      <c r="LSH56" s="383" t="s">
        <v>47</v>
      </c>
      <c r="LSI56" s="383" t="s">
        <v>47</v>
      </c>
      <c r="LSJ56" s="383" t="s">
        <v>47</v>
      </c>
      <c r="LSK56" s="383" t="s">
        <v>47</v>
      </c>
      <c r="LSL56" s="383" t="s">
        <v>47</v>
      </c>
      <c r="LSM56" s="383" t="s">
        <v>47</v>
      </c>
      <c r="LSN56" s="383" t="s">
        <v>47</v>
      </c>
      <c r="LSO56" s="383" t="s">
        <v>47</v>
      </c>
      <c r="LSP56" s="383" t="s">
        <v>47</v>
      </c>
      <c r="LSQ56" s="383" t="s">
        <v>47</v>
      </c>
      <c r="LSR56" s="383" t="s">
        <v>47</v>
      </c>
      <c r="LSS56" s="383" t="s">
        <v>47</v>
      </c>
      <c r="LST56" s="383" t="s">
        <v>47</v>
      </c>
      <c r="LSU56" s="383" t="s">
        <v>47</v>
      </c>
      <c r="LSV56" s="383" t="s">
        <v>47</v>
      </c>
      <c r="LSW56" s="383" t="s">
        <v>47</v>
      </c>
      <c r="LSX56" s="383" t="s">
        <v>47</v>
      </c>
      <c r="LSY56" s="383" t="s">
        <v>47</v>
      </c>
      <c r="LSZ56" s="383" t="s">
        <v>47</v>
      </c>
      <c r="LTA56" s="383" t="s">
        <v>47</v>
      </c>
      <c r="LTB56" s="383" t="s">
        <v>47</v>
      </c>
      <c r="LTC56" s="383" t="s">
        <v>47</v>
      </c>
      <c r="LTD56" s="383" t="s">
        <v>47</v>
      </c>
      <c r="LTE56" s="383" t="s">
        <v>47</v>
      </c>
      <c r="LTF56" s="383" t="s">
        <v>47</v>
      </c>
      <c r="LTG56" s="383" t="s">
        <v>47</v>
      </c>
      <c r="LTH56" s="383" t="s">
        <v>47</v>
      </c>
      <c r="LTI56" s="383" t="s">
        <v>47</v>
      </c>
      <c r="LTJ56" s="383" t="s">
        <v>47</v>
      </c>
      <c r="LTK56" s="383" t="s">
        <v>47</v>
      </c>
      <c r="LTL56" s="383" t="s">
        <v>47</v>
      </c>
      <c r="LTM56" s="383" t="s">
        <v>47</v>
      </c>
      <c r="LTN56" s="383" t="s">
        <v>47</v>
      </c>
      <c r="LTO56" s="383" t="s">
        <v>47</v>
      </c>
      <c r="LTP56" s="383" t="s">
        <v>47</v>
      </c>
      <c r="LTQ56" s="383" t="s">
        <v>47</v>
      </c>
      <c r="LTR56" s="383" t="s">
        <v>47</v>
      </c>
      <c r="LTS56" s="383" t="s">
        <v>47</v>
      </c>
      <c r="LTT56" s="383" t="s">
        <v>47</v>
      </c>
      <c r="LTU56" s="383" t="s">
        <v>47</v>
      </c>
      <c r="LTV56" s="383" t="s">
        <v>47</v>
      </c>
      <c r="LTW56" s="383" t="s">
        <v>47</v>
      </c>
      <c r="LTX56" s="383" t="s">
        <v>47</v>
      </c>
      <c r="LTY56" s="383" t="s">
        <v>47</v>
      </c>
      <c r="LTZ56" s="383" t="s">
        <v>47</v>
      </c>
      <c r="LUA56" s="383" t="s">
        <v>47</v>
      </c>
      <c r="LUB56" s="383" t="s">
        <v>47</v>
      </c>
      <c r="LUC56" s="383" t="s">
        <v>47</v>
      </c>
      <c r="LUD56" s="383" t="s">
        <v>47</v>
      </c>
      <c r="LUE56" s="383" t="s">
        <v>47</v>
      </c>
      <c r="LUF56" s="383" t="s">
        <v>47</v>
      </c>
      <c r="LUG56" s="383" t="s">
        <v>47</v>
      </c>
      <c r="LUH56" s="383" t="s">
        <v>47</v>
      </c>
      <c r="LUI56" s="383" t="s">
        <v>47</v>
      </c>
      <c r="LUJ56" s="383" t="s">
        <v>47</v>
      </c>
      <c r="LUK56" s="383" t="s">
        <v>47</v>
      </c>
      <c r="LUL56" s="383" t="s">
        <v>47</v>
      </c>
      <c r="LUM56" s="383" t="s">
        <v>47</v>
      </c>
      <c r="LUN56" s="383" t="s">
        <v>47</v>
      </c>
      <c r="LUO56" s="383" t="s">
        <v>47</v>
      </c>
      <c r="LUP56" s="383" t="s">
        <v>47</v>
      </c>
      <c r="LUQ56" s="383" t="s">
        <v>47</v>
      </c>
      <c r="LUR56" s="383" t="s">
        <v>47</v>
      </c>
      <c r="LUS56" s="383" t="s">
        <v>47</v>
      </c>
      <c r="LUT56" s="383" t="s">
        <v>47</v>
      </c>
      <c r="LUU56" s="383" t="s">
        <v>47</v>
      </c>
      <c r="LUV56" s="383" t="s">
        <v>47</v>
      </c>
      <c r="LUW56" s="383" t="s">
        <v>47</v>
      </c>
      <c r="LUX56" s="383" t="s">
        <v>47</v>
      </c>
      <c r="LUY56" s="383" t="s">
        <v>47</v>
      </c>
      <c r="LUZ56" s="383" t="s">
        <v>47</v>
      </c>
      <c r="LVA56" s="383" t="s">
        <v>47</v>
      </c>
      <c r="LVB56" s="383" t="s">
        <v>47</v>
      </c>
      <c r="LVC56" s="383" t="s">
        <v>47</v>
      </c>
      <c r="LVD56" s="383" t="s">
        <v>47</v>
      </c>
      <c r="LVE56" s="383" t="s">
        <v>47</v>
      </c>
      <c r="LVF56" s="383" t="s">
        <v>47</v>
      </c>
      <c r="LVG56" s="383" t="s">
        <v>47</v>
      </c>
      <c r="LVH56" s="383" t="s">
        <v>47</v>
      </c>
      <c r="LVI56" s="383" t="s">
        <v>47</v>
      </c>
      <c r="LVJ56" s="383" t="s">
        <v>47</v>
      </c>
      <c r="LVK56" s="383" t="s">
        <v>47</v>
      </c>
      <c r="LVL56" s="383" t="s">
        <v>47</v>
      </c>
      <c r="LVM56" s="383" t="s">
        <v>47</v>
      </c>
      <c r="LVN56" s="383" t="s">
        <v>47</v>
      </c>
      <c r="LVO56" s="383" t="s">
        <v>47</v>
      </c>
      <c r="LVP56" s="383" t="s">
        <v>47</v>
      </c>
      <c r="LVQ56" s="383" t="s">
        <v>47</v>
      </c>
      <c r="LVR56" s="383" t="s">
        <v>47</v>
      </c>
      <c r="LVS56" s="383" t="s">
        <v>47</v>
      </c>
      <c r="LVT56" s="383" t="s">
        <v>47</v>
      </c>
      <c r="LVU56" s="383" t="s">
        <v>47</v>
      </c>
      <c r="LVV56" s="383" t="s">
        <v>47</v>
      </c>
      <c r="LVW56" s="383" t="s">
        <v>47</v>
      </c>
      <c r="LVX56" s="383" t="s">
        <v>47</v>
      </c>
      <c r="LVY56" s="383" t="s">
        <v>47</v>
      </c>
      <c r="LVZ56" s="383" t="s">
        <v>47</v>
      </c>
      <c r="LWA56" s="383" t="s">
        <v>47</v>
      </c>
      <c r="LWB56" s="383" t="s">
        <v>47</v>
      </c>
      <c r="LWC56" s="383" t="s">
        <v>47</v>
      </c>
      <c r="LWD56" s="383" t="s">
        <v>47</v>
      </c>
      <c r="LWE56" s="383" t="s">
        <v>47</v>
      </c>
      <c r="LWF56" s="383" t="s">
        <v>47</v>
      </c>
      <c r="LWG56" s="383" t="s">
        <v>47</v>
      </c>
      <c r="LWH56" s="383" t="s">
        <v>47</v>
      </c>
      <c r="LWI56" s="383" t="s">
        <v>47</v>
      </c>
      <c r="LWJ56" s="383" t="s">
        <v>47</v>
      </c>
      <c r="LWK56" s="383" t="s">
        <v>47</v>
      </c>
      <c r="LWL56" s="383" t="s">
        <v>47</v>
      </c>
      <c r="LWM56" s="383" t="s">
        <v>47</v>
      </c>
      <c r="LWN56" s="383" t="s">
        <v>47</v>
      </c>
      <c r="LWO56" s="383" t="s">
        <v>47</v>
      </c>
      <c r="LWP56" s="383" t="s">
        <v>47</v>
      </c>
      <c r="LWQ56" s="383" t="s">
        <v>47</v>
      </c>
      <c r="LWR56" s="383" t="s">
        <v>47</v>
      </c>
      <c r="LWS56" s="383" t="s">
        <v>47</v>
      </c>
      <c r="LWT56" s="383" t="s">
        <v>47</v>
      </c>
      <c r="LWU56" s="383" t="s">
        <v>47</v>
      </c>
      <c r="LWV56" s="383" t="s">
        <v>47</v>
      </c>
      <c r="LWW56" s="383" t="s">
        <v>47</v>
      </c>
      <c r="LWX56" s="383" t="s">
        <v>47</v>
      </c>
      <c r="LWY56" s="383" t="s">
        <v>47</v>
      </c>
      <c r="LWZ56" s="383" t="s">
        <v>47</v>
      </c>
      <c r="LXA56" s="383" t="s">
        <v>47</v>
      </c>
      <c r="LXB56" s="383" t="s">
        <v>47</v>
      </c>
      <c r="LXC56" s="383" t="s">
        <v>47</v>
      </c>
      <c r="LXD56" s="383" t="s">
        <v>47</v>
      </c>
      <c r="LXE56" s="383" t="s">
        <v>47</v>
      </c>
      <c r="LXF56" s="383" t="s">
        <v>47</v>
      </c>
      <c r="LXG56" s="383" t="s">
        <v>47</v>
      </c>
      <c r="LXH56" s="383" t="s">
        <v>47</v>
      </c>
      <c r="LXI56" s="383" t="s">
        <v>47</v>
      </c>
      <c r="LXJ56" s="383" t="s">
        <v>47</v>
      </c>
      <c r="LXK56" s="383" t="s">
        <v>47</v>
      </c>
      <c r="LXL56" s="383" t="s">
        <v>47</v>
      </c>
      <c r="LXM56" s="383" t="s">
        <v>47</v>
      </c>
      <c r="LXN56" s="383" t="s">
        <v>47</v>
      </c>
      <c r="LXO56" s="383" t="s">
        <v>47</v>
      </c>
      <c r="LXP56" s="383" t="s">
        <v>47</v>
      </c>
      <c r="LXQ56" s="383" t="s">
        <v>47</v>
      </c>
      <c r="LXR56" s="383" t="s">
        <v>47</v>
      </c>
      <c r="LXS56" s="383" t="s">
        <v>47</v>
      </c>
      <c r="LXT56" s="383" t="s">
        <v>47</v>
      </c>
      <c r="LXU56" s="383" t="s">
        <v>47</v>
      </c>
      <c r="LXV56" s="383" t="s">
        <v>47</v>
      </c>
      <c r="LXW56" s="383" t="s">
        <v>47</v>
      </c>
      <c r="LXX56" s="383" t="s">
        <v>47</v>
      </c>
      <c r="LXY56" s="383" t="s">
        <v>47</v>
      </c>
      <c r="LXZ56" s="383" t="s">
        <v>47</v>
      </c>
      <c r="LYA56" s="383" t="s">
        <v>47</v>
      </c>
      <c r="LYB56" s="383" t="s">
        <v>47</v>
      </c>
      <c r="LYC56" s="383" t="s">
        <v>47</v>
      </c>
      <c r="LYD56" s="383" t="s">
        <v>47</v>
      </c>
      <c r="LYE56" s="383" t="s">
        <v>47</v>
      </c>
      <c r="LYF56" s="383" t="s">
        <v>47</v>
      </c>
      <c r="LYG56" s="383" t="s">
        <v>47</v>
      </c>
      <c r="LYH56" s="383" t="s">
        <v>47</v>
      </c>
      <c r="LYI56" s="383" t="s">
        <v>47</v>
      </c>
      <c r="LYJ56" s="383" t="s">
        <v>47</v>
      </c>
      <c r="LYK56" s="383" t="s">
        <v>47</v>
      </c>
      <c r="LYL56" s="383" t="s">
        <v>47</v>
      </c>
      <c r="LYM56" s="383" t="s">
        <v>47</v>
      </c>
      <c r="LYN56" s="383" t="s">
        <v>47</v>
      </c>
      <c r="LYO56" s="383" t="s">
        <v>47</v>
      </c>
      <c r="LYP56" s="383" t="s">
        <v>47</v>
      </c>
      <c r="LYQ56" s="383" t="s">
        <v>47</v>
      </c>
      <c r="LYR56" s="383" t="s">
        <v>47</v>
      </c>
      <c r="LYS56" s="383" t="s">
        <v>47</v>
      </c>
      <c r="LYT56" s="383" t="s">
        <v>47</v>
      </c>
      <c r="LYU56" s="383" t="s">
        <v>47</v>
      </c>
      <c r="LYV56" s="383" t="s">
        <v>47</v>
      </c>
      <c r="LYW56" s="383" t="s">
        <v>47</v>
      </c>
      <c r="LYX56" s="383" t="s">
        <v>47</v>
      </c>
      <c r="LYY56" s="383" t="s">
        <v>47</v>
      </c>
      <c r="LYZ56" s="383" t="s">
        <v>47</v>
      </c>
      <c r="LZA56" s="383" t="s">
        <v>47</v>
      </c>
      <c r="LZB56" s="383" t="s">
        <v>47</v>
      </c>
      <c r="LZC56" s="383" t="s">
        <v>47</v>
      </c>
      <c r="LZD56" s="383" t="s">
        <v>47</v>
      </c>
      <c r="LZE56" s="383" t="s">
        <v>47</v>
      </c>
      <c r="LZF56" s="383" t="s">
        <v>47</v>
      </c>
      <c r="LZG56" s="383" t="s">
        <v>47</v>
      </c>
      <c r="LZH56" s="383" t="s">
        <v>47</v>
      </c>
      <c r="LZI56" s="383" t="s">
        <v>47</v>
      </c>
      <c r="LZJ56" s="383" t="s">
        <v>47</v>
      </c>
      <c r="LZK56" s="383" t="s">
        <v>47</v>
      </c>
      <c r="LZL56" s="383" t="s">
        <v>47</v>
      </c>
      <c r="LZM56" s="383" t="s">
        <v>47</v>
      </c>
      <c r="LZN56" s="383" t="s">
        <v>47</v>
      </c>
      <c r="LZO56" s="383" t="s">
        <v>47</v>
      </c>
      <c r="LZP56" s="383" t="s">
        <v>47</v>
      </c>
      <c r="LZQ56" s="383" t="s">
        <v>47</v>
      </c>
      <c r="LZR56" s="383" t="s">
        <v>47</v>
      </c>
      <c r="LZS56" s="383" t="s">
        <v>47</v>
      </c>
      <c r="LZT56" s="383" t="s">
        <v>47</v>
      </c>
      <c r="LZU56" s="383" t="s">
        <v>47</v>
      </c>
      <c r="LZV56" s="383" t="s">
        <v>47</v>
      </c>
      <c r="LZW56" s="383" t="s">
        <v>47</v>
      </c>
      <c r="LZX56" s="383" t="s">
        <v>47</v>
      </c>
      <c r="LZY56" s="383" t="s">
        <v>47</v>
      </c>
      <c r="LZZ56" s="383" t="s">
        <v>47</v>
      </c>
      <c r="MAA56" s="383" t="s">
        <v>47</v>
      </c>
      <c r="MAB56" s="383" t="s">
        <v>47</v>
      </c>
      <c r="MAC56" s="383" t="s">
        <v>47</v>
      </c>
      <c r="MAD56" s="383" t="s">
        <v>47</v>
      </c>
      <c r="MAE56" s="383" t="s">
        <v>47</v>
      </c>
      <c r="MAF56" s="383" t="s">
        <v>47</v>
      </c>
      <c r="MAG56" s="383" t="s">
        <v>47</v>
      </c>
      <c r="MAH56" s="383" t="s">
        <v>47</v>
      </c>
      <c r="MAI56" s="383" t="s">
        <v>47</v>
      </c>
      <c r="MAJ56" s="383" t="s">
        <v>47</v>
      </c>
      <c r="MAK56" s="383" t="s">
        <v>47</v>
      </c>
      <c r="MAL56" s="383" t="s">
        <v>47</v>
      </c>
      <c r="MAM56" s="383" t="s">
        <v>47</v>
      </c>
      <c r="MAN56" s="383" t="s">
        <v>47</v>
      </c>
      <c r="MAO56" s="383" t="s">
        <v>47</v>
      </c>
      <c r="MAP56" s="383" t="s">
        <v>47</v>
      </c>
      <c r="MAQ56" s="383" t="s">
        <v>47</v>
      </c>
      <c r="MAR56" s="383" t="s">
        <v>47</v>
      </c>
      <c r="MAS56" s="383" t="s">
        <v>47</v>
      </c>
      <c r="MAT56" s="383" t="s">
        <v>47</v>
      </c>
      <c r="MAU56" s="383" t="s">
        <v>47</v>
      </c>
      <c r="MAV56" s="383" t="s">
        <v>47</v>
      </c>
      <c r="MAW56" s="383" t="s">
        <v>47</v>
      </c>
      <c r="MAX56" s="383" t="s">
        <v>47</v>
      </c>
      <c r="MAY56" s="383" t="s">
        <v>47</v>
      </c>
      <c r="MAZ56" s="383" t="s">
        <v>47</v>
      </c>
      <c r="MBA56" s="383" t="s">
        <v>47</v>
      </c>
      <c r="MBB56" s="383" t="s">
        <v>47</v>
      </c>
      <c r="MBC56" s="383" t="s">
        <v>47</v>
      </c>
      <c r="MBD56" s="383" t="s">
        <v>47</v>
      </c>
      <c r="MBE56" s="383" t="s">
        <v>47</v>
      </c>
      <c r="MBF56" s="383" t="s">
        <v>47</v>
      </c>
      <c r="MBG56" s="383" t="s">
        <v>47</v>
      </c>
      <c r="MBH56" s="383" t="s">
        <v>47</v>
      </c>
      <c r="MBI56" s="383" t="s">
        <v>47</v>
      </c>
      <c r="MBJ56" s="383" t="s">
        <v>47</v>
      </c>
      <c r="MBK56" s="383" t="s">
        <v>47</v>
      </c>
      <c r="MBL56" s="383" t="s">
        <v>47</v>
      </c>
      <c r="MBM56" s="383" t="s">
        <v>47</v>
      </c>
      <c r="MBN56" s="383" t="s">
        <v>47</v>
      </c>
      <c r="MBO56" s="383" t="s">
        <v>47</v>
      </c>
      <c r="MBP56" s="383" t="s">
        <v>47</v>
      </c>
      <c r="MBQ56" s="383" t="s">
        <v>47</v>
      </c>
      <c r="MBR56" s="383" t="s">
        <v>47</v>
      </c>
      <c r="MBS56" s="383" t="s">
        <v>47</v>
      </c>
      <c r="MBT56" s="383" t="s">
        <v>47</v>
      </c>
      <c r="MBU56" s="383" t="s">
        <v>47</v>
      </c>
      <c r="MBV56" s="383" t="s">
        <v>47</v>
      </c>
      <c r="MBW56" s="383" t="s">
        <v>47</v>
      </c>
      <c r="MBX56" s="383" t="s">
        <v>47</v>
      </c>
      <c r="MBY56" s="383" t="s">
        <v>47</v>
      </c>
      <c r="MBZ56" s="383" t="s">
        <v>47</v>
      </c>
      <c r="MCA56" s="383" t="s">
        <v>47</v>
      </c>
      <c r="MCB56" s="383" t="s">
        <v>47</v>
      </c>
      <c r="MCC56" s="383" t="s">
        <v>47</v>
      </c>
      <c r="MCD56" s="383" t="s">
        <v>47</v>
      </c>
      <c r="MCE56" s="383" t="s">
        <v>47</v>
      </c>
      <c r="MCF56" s="383" t="s">
        <v>47</v>
      </c>
      <c r="MCG56" s="383" t="s">
        <v>47</v>
      </c>
      <c r="MCH56" s="383" t="s">
        <v>47</v>
      </c>
      <c r="MCI56" s="383" t="s">
        <v>47</v>
      </c>
      <c r="MCJ56" s="383" t="s">
        <v>47</v>
      </c>
      <c r="MCK56" s="383" t="s">
        <v>47</v>
      </c>
      <c r="MCL56" s="383" t="s">
        <v>47</v>
      </c>
      <c r="MCM56" s="383" t="s">
        <v>47</v>
      </c>
      <c r="MCN56" s="383" t="s">
        <v>47</v>
      </c>
      <c r="MCO56" s="383" t="s">
        <v>47</v>
      </c>
      <c r="MCP56" s="383" t="s">
        <v>47</v>
      </c>
      <c r="MCQ56" s="383" t="s">
        <v>47</v>
      </c>
      <c r="MCR56" s="383" t="s">
        <v>47</v>
      </c>
      <c r="MCS56" s="383" t="s">
        <v>47</v>
      </c>
      <c r="MCT56" s="383" t="s">
        <v>47</v>
      </c>
      <c r="MCU56" s="383" t="s">
        <v>47</v>
      </c>
      <c r="MCV56" s="383" t="s">
        <v>47</v>
      </c>
      <c r="MCW56" s="383" t="s">
        <v>47</v>
      </c>
      <c r="MCX56" s="383" t="s">
        <v>47</v>
      </c>
      <c r="MCY56" s="383" t="s">
        <v>47</v>
      </c>
      <c r="MCZ56" s="383" t="s">
        <v>47</v>
      </c>
      <c r="MDA56" s="383" t="s">
        <v>47</v>
      </c>
      <c r="MDB56" s="383" t="s">
        <v>47</v>
      </c>
      <c r="MDC56" s="383" t="s">
        <v>47</v>
      </c>
      <c r="MDD56" s="383" t="s">
        <v>47</v>
      </c>
      <c r="MDE56" s="383" t="s">
        <v>47</v>
      </c>
      <c r="MDF56" s="383" t="s">
        <v>47</v>
      </c>
      <c r="MDG56" s="383" t="s">
        <v>47</v>
      </c>
      <c r="MDH56" s="383" t="s">
        <v>47</v>
      </c>
      <c r="MDI56" s="383" t="s">
        <v>47</v>
      </c>
      <c r="MDJ56" s="383" t="s">
        <v>47</v>
      </c>
      <c r="MDK56" s="383" t="s">
        <v>47</v>
      </c>
      <c r="MDL56" s="383" t="s">
        <v>47</v>
      </c>
      <c r="MDM56" s="383" t="s">
        <v>47</v>
      </c>
      <c r="MDN56" s="383" t="s">
        <v>47</v>
      </c>
      <c r="MDO56" s="383" t="s">
        <v>47</v>
      </c>
      <c r="MDP56" s="383" t="s">
        <v>47</v>
      </c>
      <c r="MDQ56" s="383" t="s">
        <v>47</v>
      </c>
      <c r="MDR56" s="383" t="s">
        <v>47</v>
      </c>
      <c r="MDS56" s="383" t="s">
        <v>47</v>
      </c>
      <c r="MDT56" s="383" t="s">
        <v>47</v>
      </c>
      <c r="MDU56" s="383" t="s">
        <v>47</v>
      </c>
      <c r="MDV56" s="383" t="s">
        <v>47</v>
      </c>
      <c r="MDW56" s="383" t="s">
        <v>47</v>
      </c>
      <c r="MDX56" s="383" t="s">
        <v>47</v>
      </c>
      <c r="MDY56" s="383" t="s">
        <v>47</v>
      </c>
      <c r="MDZ56" s="383" t="s">
        <v>47</v>
      </c>
      <c r="MEA56" s="383" t="s">
        <v>47</v>
      </c>
      <c r="MEB56" s="383" t="s">
        <v>47</v>
      </c>
      <c r="MEC56" s="383" t="s">
        <v>47</v>
      </c>
      <c r="MED56" s="383" t="s">
        <v>47</v>
      </c>
      <c r="MEE56" s="383" t="s">
        <v>47</v>
      </c>
      <c r="MEF56" s="383" t="s">
        <v>47</v>
      </c>
      <c r="MEG56" s="383" t="s">
        <v>47</v>
      </c>
      <c r="MEH56" s="383" t="s">
        <v>47</v>
      </c>
      <c r="MEI56" s="383" t="s">
        <v>47</v>
      </c>
      <c r="MEJ56" s="383" t="s">
        <v>47</v>
      </c>
      <c r="MEK56" s="383" t="s">
        <v>47</v>
      </c>
      <c r="MEL56" s="383" t="s">
        <v>47</v>
      </c>
      <c r="MEM56" s="383" t="s">
        <v>47</v>
      </c>
      <c r="MEN56" s="383" t="s">
        <v>47</v>
      </c>
      <c r="MEO56" s="383" t="s">
        <v>47</v>
      </c>
      <c r="MEP56" s="383" t="s">
        <v>47</v>
      </c>
      <c r="MEQ56" s="383" t="s">
        <v>47</v>
      </c>
      <c r="MER56" s="383" t="s">
        <v>47</v>
      </c>
      <c r="MES56" s="383" t="s">
        <v>47</v>
      </c>
      <c r="MET56" s="383" t="s">
        <v>47</v>
      </c>
      <c r="MEU56" s="383" t="s">
        <v>47</v>
      </c>
      <c r="MEV56" s="383" t="s">
        <v>47</v>
      </c>
      <c r="MEW56" s="383" t="s">
        <v>47</v>
      </c>
      <c r="MEX56" s="383" t="s">
        <v>47</v>
      </c>
      <c r="MEY56" s="383" t="s">
        <v>47</v>
      </c>
      <c r="MEZ56" s="383" t="s">
        <v>47</v>
      </c>
      <c r="MFA56" s="383" t="s">
        <v>47</v>
      </c>
      <c r="MFB56" s="383" t="s">
        <v>47</v>
      </c>
      <c r="MFC56" s="383" t="s">
        <v>47</v>
      </c>
      <c r="MFD56" s="383" t="s">
        <v>47</v>
      </c>
      <c r="MFE56" s="383" t="s">
        <v>47</v>
      </c>
      <c r="MFF56" s="383" t="s">
        <v>47</v>
      </c>
      <c r="MFG56" s="383" t="s">
        <v>47</v>
      </c>
      <c r="MFH56" s="383" t="s">
        <v>47</v>
      </c>
      <c r="MFI56" s="383" t="s">
        <v>47</v>
      </c>
      <c r="MFJ56" s="383" t="s">
        <v>47</v>
      </c>
      <c r="MFK56" s="383" t="s">
        <v>47</v>
      </c>
      <c r="MFL56" s="383" t="s">
        <v>47</v>
      </c>
      <c r="MFM56" s="383" t="s">
        <v>47</v>
      </c>
      <c r="MFN56" s="383" t="s">
        <v>47</v>
      </c>
      <c r="MFO56" s="383" t="s">
        <v>47</v>
      </c>
      <c r="MFP56" s="383" t="s">
        <v>47</v>
      </c>
      <c r="MFQ56" s="383" t="s">
        <v>47</v>
      </c>
      <c r="MFR56" s="383" t="s">
        <v>47</v>
      </c>
      <c r="MFS56" s="383" t="s">
        <v>47</v>
      </c>
      <c r="MFT56" s="383" t="s">
        <v>47</v>
      </c>
      <c r="MFU56" s="383" t="s">
        <v>47</v>
      </c>
      <c r="MFV56" s="383" t="s">
        <v>47</v>
      </c>
      <c r="MFW56" s="383" t="s">
        <v>47</v>
      </c>
      <c r="MFX56" s="383" t="s">
        <v>47</v>
      </c>
      <c r="MFY56" s="383" t="s">
        <v>47</v>
      </c>
      <c r="MFZ56" s="383" t="s">
        <v>47</v>
      </c>
      <c r="MGA56" s="383" t="s">
        <v>47</v>
      </c>
      <c r="MGB56" s="383" t="s">
        <v>47</v>
      </c>
      <c r="MGC56" s="383" t="s">
        <v>47</v>
      </c>
      <c r="MGD56" s="383" t="s">
        <v>47</v>
      </c>
      <c r="MGE56" s="383" t="s">
        <v>47</v>
      </c>
      <c r="MGF56" s="383" t="s">
        <v>47</v>
      </c>
      <c r="MGG56" s="383" t="s">
        <v>47</v>
      </c>
      <c r="MGH56" s="383" t="s">
        <v>47</v>
      </c>
      <c r="MGI56" s="383" t="s">
        <v>47</v>
      </c>
      <c r="MGJ56" s="383" t="s">
        <v>47</v>
      </c>
      <c r="MGK56" s="383" t="s">
        <v>47</v>
      </c>
      <c r="MGL56" s="383" t="s">
        <v>47</v>
      </c>
      <c r="MGM56" s="383" t="s">
        <v>47</v>
      </c>
      <c r="MGN56" s="383" t="s">
        <v>47</v>
      </c>
      <c r="MGO56" s="383" t="s">
        <v>47</v>
      </c>
      <c r="MGP56" s="383" t="s">
        <v>47</v>
      </c>
      <c r="MGQ56" s="383" t="s">
        <v>47</v>
      </c>
      <c r="MGR56" s="383" t="s">
        <v>47</v>
      </c>
      <c r="MGS56" s="383" t="s">
        <v>47</v>
      </c>
      <c r="MGT56" s="383" t="s">
        <v>47</v>
      </c>
      <c r="MGU56" s="383" t="s">
        <v>47</v>
      </c>
      <c r="MGV56" s="383" t="s">
        <v>47</v>
      </c>
      <c r="MGW56" s="383" t="s">
        <v>47</v>
      </c>
      <c r="MGX56" s="383" t="s">
        <v>47</v>
      </c>
      <c r="MGY56" s="383" t="s">
        <v>47</v>
      </c>
      <c r="MGZ56" s="383" t="s">
        <v>47</v>
      </c>
      <c r="MHA56" s="383" t="s">
        <v>47</v>
      </c>
      <c r="MHB56" s="383" t="s">
        <v>47</v>
      </c>
      <c r="MHC56" s="383" t="s">
        <v>47</v>
      </c>
      <c r="MHD56" s="383" t="s">
        <v>47</v>
      </c>
      <c r="MHE56" s="383" t="s">
        <v>47</v>
      </c>
      <c r="MHF56" s="383" t="s">
        <v>47</v>
      </c>
      <c r="MHG56" s="383" t="s">
        <v>47</v>
      </c>
      <c r="MHH56" s="383" t="s">
        <v>47</v>
      </c>
      <c r="MHI56" s="383" t="s">
        <v>47</v>
      </c>
      <c r="MHJ56" s="383" t="s">
        <v>47</v>
      </c>
      <c r="MHK56" s="383" t="s">
        <v>47</v>
      </c>
      <c r="MHL56" s="383" t="s">
        <v>47</v>
      </c>
      <c r="MHM56" s="383" t="s">
        <v>47</v>
      </c>
      <c r="MHN56" s="383" t="s">
        <v>47</v>
      </c>
      <c r="MHO56" s="383" t="s">
        <v>47</v>
      </c>
      <c r="MHP56" s="383" t="s">
        <v>47</v>
      </c>
      <c r="MHQ56" s="383" t="s">
        <v>47</v>
      </c>
      <c r="MHR56" s="383" t="s">
        <v>47</v>
      </c>
      <c r="MHS56" s="383" t="s">
        <v>47</v>
      </c>
      <c r="MHT56" s="383" t="s">
        <v>47</v>
      </c>
      <c r="MHU56" s="383" t="s">
        <v>47</v>
      </c>
      <c r="MHV56" s="383" t="s">
        <v>47</v>
      </c>
      <c r="MHW56" s="383" t="s">
        <v>47</v>
      </c>
      <c r="MHX56" s="383" t="s">
        <v>47</v>
      </c>
      <c r="MHY56" s="383" t="s">
        <v>47</v>
      </c>
      <c r="MHZ56" s="383" t="s">
        <v>47</v>
      </c>
      <c r="MIA56" s="383" t="s">
        <v>47</v>
      </c>
      <c r="MIB56" s="383" t="s">
        <v>47</v>
      </c>
      <c r="MIC56" s="383" t="s">
        <v>47</v>
      </c>
      <c r="MID56" s="383" t="s">
        <v>47</v>
      </c>
      <c r="MIE56" s="383" t="s">
        <v>47</v>
      </c>
      <c r="MIF56" s="383" t="s">
        <v>47</v>
      </c>
      <c r="MIG56" s="383" t="s">
        <v>47</v>
      </c>
      <c r="MIH56" s="383" t="s">
        <v>47</v>
      </c>
      <c r="MII56" s="383" t="s">
        <v>47</v>
      </c>
      <c r="MIJ56" s="383" t="s">
        <v>47</v>
      </c>
      <c r="MIK56" s="383" t="s">
        <v>47</v>
      </c>
      <c r="MIL56" s="383" t="s">
        <v>47</v>
      </c>
      <c r="MIM56" s="383" t="s">
        <v>47</v>
      </c>
      <c r="MIN56" s="383" t="s">
        <v>47</v>
      </c>
      <c r="MIO56" s="383" t="s">
        <v>47</v>
      </c>
      <c r="MIP56" s="383" t="s">
        <v>47</v>
      </c>
      <c r="MIQ56" s="383" t="s">
        <v>47</v>
      </c>
      <c r="MIR56" s="383" t="s">
        <v>47</v>
      </c>
      <c r="MIS56" s="383" t="s">
        <v>47</v>
      </c>
      <c r="MIT56" s="383" t="s">
        <v>47</v>
      </c>
      <c r="MIU56" s="383" t="s">
        <v>47</v>
      </c>
      <c r="MIV56" s="383" t="s">
        <v>47</v>
      </c>
      <c r="MIW56" s="383" t="s">
        <v>47</v>
      </c>
      <c r="MIX56" s="383" t="s">
        <v>47</v>
      </c>
      <c r="MIY56" s="383" t="s">
        <v>47</v>
      </c>
      <c r="MIZ56" s="383" t="s">
        <v>47</v>
      </c>
      <c r="MJA56" s="383" t="s">
        <v>47</v>
      </c>
      <c r="MJB56" s="383" t="s">
        <v>47</v>
      </c>
      <c r="MJC56" s="383" t="s">
        <v>47</v>
      </c>
      <c r="MJD56" s="383" t="s">
        <v>47</v>
      </c>
      <c r="MJE56" s="383" t="s">
        <v>47</v>
      </c>
      <c r="MJF56" s="383" t="s">
        <v>47</v>
      </c>
      <c r="MJG56" s="383" t="s">
        <v>47</v>
      </c>
      <c r="MJH56" s="383" t="s">
        <v>47</v>
      </c>
      <c r="MJI56" s="383" t="s">
        <v>47</v>
      </c>
      <c r="MJJ56" s="383" t="s">
        <v>47</v>
      </c>
      <c r="MJK56" s="383" t="s">
        <v>47</v>
      </c>
      <c r="MJL56" s="383" t="s">
        <v>47</v>
      </c>
      <c r="MJM56" s="383" t="s">
        <v>47</v>
      </c>
      <c r="MJN56" s="383" t="s">
        <v>47</v>
      </c>
      <c r="MJO56" s="383" t="s">
        <v>47</v>
      </c>
      <c r="MJP56" s="383" t="s">
        <v>47</v>
      </c>
      <c r="MJQ56" s="383" t="s">
        <v>47</v>
      </c>
      <c r="MJR56" s="383" t="s">
        <v>47</v>
      </c>
      <c r="MJS56" s="383" t="s">
        <v>47</v>
      </c>
      <c r="MJT56" s="383" t="s">
        <v>47</v>
      </c>
      <c r="MJU56" s="383" t="s">
        <v>47</v>
      </c>
      <c r="MJV56" s="383" t="s">
        <v>47</v>
      </c>
      <c r="MJW56" s="383" t="s">
        <v>47</v>
      </c>
      <c r="MJX56" s="383" t="s">
        <v>47</v>
      </c>
      <c r="MJY56" s="383" t="s">
        <v>47</v>
      </c>
      <c r="MJZ56" s="383" t="s">
        <v>47</v>
      </c>
      <c r="MKA56" s="383" t="s">
        <v>47</v>
      </c>
      <c r="MKB56" s="383" t="s">
        <v>47</v>
      </c>
      <c r="MKC56" s="383" t="s">
        <v>47</v>
      </c>
      <c r="MKD56" s="383" t="s">
        <v>47</v>
      </c>
      <c r="MKE56" s="383" t="s">
        <v>47</v>
      </c>
      <c r="MKF56" s="383" t="s">
        <v>47</v>
      </c>
      <c r="MKG56" s="383" t="s">
        <v>47</v>
      </c>
      <c r="MKH56" s="383" t="s">
        <v>47</v>
      </c>
      <c r="MKI56" s="383" t="s">
        <v>47</v>
      </c>
      <c r="MKJ56" s="383" t="s">
        <v>47</v>
      </c>
      <c r="MKK56" s="383" t="s">
        <v>47</v>
      </c>
      <c r="MKL56" s="383" t="s">
        <v>47</v>
      </c>
      <c r="MKM56" s="383" t="s">
        <v>47</v>
      </c>
      <c r="MKN56" s="383" t="s">
        <v>47</v>
      </c>
      <c r="MKO56" s="383" t="s">
        <v>47</v>
      </c>
      <c r="MKP56" s="383" t="s">
        <v>47</v>
      </c>
      <c r="MKQ56" s="383" t="s">
        <v>47</v>
      </c>
      <c r="MKR56" s="383" t="s">
        <v>47</v>
      </c>
      <c r="MKS56" s="383" t="s">
        <v>47</v>
      </c>
      <c r="MKT56" s="383" t="s">
        <v>47</v>
      </c>
      <c r="MKU56" s="383" t="s">
        <v>47</v>
      </c>
      <c r="MKV56" s="383" t="s">
        <v>47</v>
      </c>
      <c r="MKW56" s="383" t="s">
        <v>47</v>
      </c>
      <c r="MKX56" s="383" t="s">
        <v>47</v>
      </c>
      <c r="MKY56" s="383" t="s">
        <v>47</v>
      </c>
      <c r="MKZ56" s="383" t="s">
        <v>47</v>
      </c>
      <c r="MLA56" s="383" t="s">
        <v>47</v>
      </c>
      <c r="MLB56" s="383" t="s">
        <v>47</v>
      </c>
      <c r="MLC56" s="383" t="s">
        <v>47</v>
      </c>
      <c r="MLD56" s="383" t="s">
        <v>47</v>
      </c>
      <c r="MLE56" s="383" t="s">
        <v>47</v>
      </c>
      <c r="MLF56" s="383" t="s">
        <v>47</v>
      </c>
      <c r="MLG56" s="383" t="s">
        <v>47</v>
      </c>
      <c r="MLH56" s="383" t="s">
        <v>47</v>
      </c>
      <c r="MLI56" s="383" t="s">
        <v>47</v>
      </c>
      <c r="MLJ56" s="383" t="s">
        <v>47</v>
      </c>
      <c r="MLK56" s="383" t="s">
        <v>47</v>
      </c>
      <c r="MLL56" s="383" t="s">
        <v>47</v>
      </c>
      <c r="MLM56" s="383" t="s">
        <v>47</v>
      </c>
      <c r="MLN56" s="383" t="s">
        <v>47</v>
      </c>
      <c r="MLO56" s="383" t="s">
        <v>47</v>
      </c>
      <c r="MLP56" s="383" t="s">
        <v>47</v>
      </c>
      <c r="MLQ56" s="383" t="s">
        <v>47</v>
      </c>
      <c r="MLR56" s="383" t="s">
        <v>47</v>
      </c>
      <c r="MLS56" s="383" t="s">
        <v>47</v>
      </c>
      <c r="MLT56" s="383" t="s">
        <v>47</v>
      </c>
      <c r="MLU56" s="383" t="s">
        <v>47</v>
      </c>
      <c r="MLV56" s="383" t="s">
        <v>47</v>
      </c>
      <c r="MLW56" s="383" t="s">
        <v>47</v>
      </c>
      <c r="MLX56" s="383" t="s">
        <v>47</v>
      </c>
      <c r="MLY56" s="383" t="s">
        <v>47</v>
      </c>
      <c r="MLZ56" s="383" t="s">
        <v>47</v>
      </c>
      <c r="MMA56" s="383" t="s">
        <v>47</v>
      </c>
      <c r="MMB56" s="383" t="s">
        <v>47</v>
      </c>
      <c r="MMC56" s="383" t="s">
        <v>47</v>
      </c>
      <c r="MMD56" s="383" t="s">
        <v>47</v>
      </c>
      <c r="MME56" s="383" t="s">
        <v>47</v>
      </c>
      <c r="MMF56" s="383" t="s">
        <v>47</v>
      </c>
      <c r="MMG56" s="383" t="s">
        <v>47</v>
      </c>
      <c r="MMH56" s="383" t="s">
        <v>47</v>
      </c>
      <c r="MMI56" s="383" t="s">
        <v>47</v>
      </c>
      <c r="MMJ56" s="383" t="s">
        <v>47</v>
      </c>
      <c r="MMK56" s="383" t="s">
        <v>47</v>
      </c>
      <c r="MML56" s="383" t="s">
        <v>47</v>
      </c>
      <c r="MMM56" s="383" t="s">
        <v>47</v>
      </c>
      <c r="MMN56" s="383" t="s">
        <v>47</v>
      </c>
      <c r="MMO56" s="383" t="s">
        <v>47</v>
      </c>
      <c r="MMP56" s="383" t="s">
        <v>47</v>
      </c>
      <c r="MMQ56" s="383" t="s">
        <v>47</v>
      </c>
      <c r="MMR56" s="383" t="s">
        <v>47</v>
      </c>
      <c r="MMS56" s="383" t="s">
        <v>47</v>
      </c>
      <c r="MMT56" s="383" t="s">
        <v>47</v>
      </c>
      <c r="MMU56" s="383" t="s">
        <v>47</v>
      </c>
      <c r="MMV56" s="383" t="s">
        <v>47</v>
      </c>
      <c r="MMW56" s="383" t="s">
        <v>47</v>
      </c>
      <c r="MMX56" s="383" t="s">
        <v>47</v>
      </c>
      <c r="MMY56" s="383" t="s">
        <v>47</v>
      </c>
      <c r="MMZ56" s="383" t="s">
        <v>47</v>
      </c>
      <c r="MNA56" s="383" t="s">
        <v>47</v>
      </c>
      <c r="MNB56" s="383" t="s">
        <v>47</v>
      </c>
      <c r="MNC56" s="383" t="s">
        <v>47</v>
      </c>
      <c r="MND56" s="383" t="s">
        <v>47</v>
      </c>
      <c r="MNE56" s="383" t="s">
        <v>47</v>
      </c>
      <c r="MNF56" s="383" t="s">
        <v>47</v>
      </c>
      <c r="MNG56" s="383" t="s">
        <v>47</v>
      </c>
      <c r="MNH56" s="383" t="s">
        <v>47</v>
      </c>
      <c r="MNI56" s="383" t="s">
        <v>47</v>
      </c>
      <c r="MNJ56" s="383" t="s">
        <v>47</v>
      </c>
      <c r="MNK56" s="383" t="s">
        <v>47</v>
      </c>
      <c r="MNL56" s="383" t="s">
        <v>47</v>
      </c>
      <c r="MNM56" s="383" t="s">
        <v>47</v>
      </c>
      <c r="MNN56" s="383" t="s">
        <v>47</v>
      </c>
      <c r="MNO56" s="383" t="s">
        <v>47</v>
      </c>
      <c r="MNP56" s="383" t="s">
        <v>47</v>
      </c>
      <c r="MNQ56" s="383" t="s">
        <v>47</v>
      </c>
      <c r="MNR56" s="383" t="s">
        <v>47</v>
      </c>
      <c r="MNS56" s="383" t="s">
        <v>47</v>
      </c>
      <c r="MNT56" s="383" t="s">
        <v>47</v>
      </c>
      <c r="MNU56" s="383" t="s">
        <v>47</v>
      </c>
      <c r="MNV56" s="383" t="s">
        <v>47</v>
      </c>
      <c r="MNW56" s="383" t="s">
        <v>47</v>
      </c>
      <c r="MNX56" s="383" t="s">
        <v>47</v>
      </c>
      <c r="MNY56" s="383" t="s">
        <v>47</v>
      </c>
      <c r="MNZ56" s="383" t="s">
        <v>47</v>
      </c>
      <c r="MOA56" s="383" t="s">
        <v>47</v>
      </c>
      <c r="MOB56" s="383" t="s">
        <v>47</v>
      </c>
      <c r="MOC56" s="383" t="s">
        <v>47</v>
      </c>
      <c r="MOD56" s="383" t="s">
        <v>47</v>
      </c>
      <c r="MOE56" s="383" t="s">
        <v>47</v>
      </c>
      <c r="MOF56" s="383" t="s">
        <v>47</v>
      </c>
      <c r="MOG56" s="383" t="s">
        <v>47</v>
      </c>
      <c r="MOH56" s="383" t="s">
        <v>47</v>
      </c>
      <c r="MOI56" s="383" t="s">
        <v>47</v>
      </c>
      <c r="MOJ56" s="383" t="s">
        <v>47</v>
      </c>
      <c r="MOK56" s="383" t="s">
        <v>47</v>
      </c>
      <c r="MOL56" s="383" t="s">
        <v>47</v>
      </c>
      <c r="MOM56" s="383" t="s">
        <v>47</v>
      </c>
      <c r="MON56" s="383" t="s">
        <v>47</v>
      </c>
      <c r="MOO56" s="383" t="s">
        <v>47</v>
      </c>
      <c r="MOP56" s="383" t="s">
        <v>47</v>
      </c>
      <c r="MOQ56" s="383" t="s">
        <v>47</v>
      </c>
      <c r="MOR56" s="383" t="s">
        <v>47</v>
      </c>
      <c r="MOS56" s="383" t="s">
        <v>47</v>
      </c>
      <c r="MOT56" s="383" t="s">
        <v>47</v>
      </c>
      <c r="MOU56" s="383" t="s">
        <v>47</v>
      </c>
      <c r="MOV56" s="383" t="s">
        <v>47</v>
      </c>
      <c r="MOW56" s="383" t="s">
        <v>47</v>
      </c>
      <c r="MOX56" s="383" t="s">
        <v>47</v>
      </c>
      <c r="MOY56" s="383" t="s">
        <v>47</v>
      </c>
      <c r="MOZ56" s="383" t="s">
        <v>47</v>
      </c>
      <c r="MPA56" s="383" t="s">
        <v>47</v>
      </c>
      <c r="MPB56" s="383" t="s">
        <v>47</v>
      </c>
      <c r="MPC56" s="383" t="s">
        <v>47</v>
      </c>
      <c r="MPD56" s="383" t="s">
        <v>47</v>
      </c>
      <c r="MPE56" s="383" t="s">
        <v>47</v>
      </c>
      <c r="MPF56" s="383" t="s">
        <v>47</v>
      </c>
      <c r="MPG56" s="383" t="s">
        <v>47</v>
      </c>
      <c r="MPH56" s="383" t="s">
        <v>47</v>
      </c>
      <c r="MPI56" s="383" t="s">
        <v>47</v>
      </c>
      <c r="MPJ56" s="383" t="s">
        <v>47</v>
      </c>
      <c r="MPK56" s="383" t="s">
        <v>47</v>
      </c>
      <c r="MPL56" s="383" t="s">
        <v>47</v>
      </c>
      <c r="MPM56" s="383" t="s">
        <v>47</v>
      </c>
      <c r="MPN56" s="383" t="s">
        <v>47</v>
      </c>
      <c r="MPO56" s="383" t="s">
        <v>47</v>
      </c>
      <c r="MPP56" s="383" t="s">
        <v>47</v>
      </c>
      <c r="MPQ56" s="383" t="s">
        <v>47</v>
      </c>
      <c r="MPR56" s="383" t="s">
        <v>47</v>
      </c>
      <c r="MPS56" s="383" t="s">
        <v>47</v>
      </c>
      <c r="MPT56" s="383" t="s">
        <v>47</v>
      </c>
      <c r="MPU56" s="383" t="s">
        <v>47</v>
      </c>
      <c r="MPV56" s="383" t="s">
        <v>47</v>
      </c>
      <c r="MPW56" s="383" t="s">
        <v>47</v>
      </c>
      <c r="MPX56" s="383" t="s">
        <v>47</v>
      </c>
      <c r="MPY56" s="383" t="s">
        <v>47</v>
      </c>
      <c r="MPZ56" s="383" t="s">
        <v>47</v>
      </c>
      <c r="MQA56" s="383" t="s">
        <v>47</v>
      </c>
      <c r="MQB56" s="383" t="s">
        <v>47</v>
      </c>
      <c r="MQC56" s="383" t="s">
        <v>47</v>
      </c>
      <c r="MQD56" s="383" t="s">
        <v>47</v>
      </c>
      <c r="MQE56" s="383" t="s">
        <v>47</v>
      </c>
      <c r="MQF56" s="383" t="s">
        <v>47</v>
      </c>
      <c r="MQG56" s="383" t="s">
        <v>47</v>
      </c>
      <c r="MQH56" s="383" t="s">
        <v>47</v>
      </c>
      <c r="MQI56" s="383" t="s">
        <v>47</v>
      </c>
      <c r="MQJ56" s="383" t="s">
        <v>47</v>
      </c>
      <c r="MQK56" s="383" t="s">
        <v>47</v>
      </c>
      <c r="MQL56" s="383" t="s">
        <v>47</v>
      </c>
      <c r="MQM56" s="383" t="s">
        <v>47</v>
      </c>
      <c r="MQN56" s="383" t="s">
        <v>47</v>
      </c>
      <c r="MQO56" s="383" t="s">
        <v>47</v>
      </c>
      <c r="MQP56" s="383" t="s">
        <v>47</v>
      </c>
      <c r="MQQ56" s="383" t="s">
        <v>47</v>
      </c>
      <c r="MQR56" s="383" t="s">
        <v>47</v>
      </c>
      <c r="MQS56" s="383" t="s">
        <v>47</v>
      </c>
      <c r="MQT56" s="383" t="s">
        <v>47</v>
      </c>
      <c r="MQU56" s="383" t="s">
        <v>47</v>
      </c>
      <c r="MQV56" s="383" t="s">
        <v>47</v>
      </c>
      <c r="MQW56" s="383" t="s">
        <v>47</v>
      </c>
      <c r="MQX56" s="383" t="s">
        <v>47</v>
      </c>
      <c r="MQY56" s="383" t="s">
        <v>47</v>
      </c>
      <c r="MQZ56" s="383" t="s">
        <v>47</v>
      </c>
      <c r="MRA56" s="383" t="s">
        <v>47</v>
      </c>
      <c r="MRB56" s="383" t="s">
        <v>47</v>
      </c>
      <c r="MRC56" s="383" t="s">
        <v>47</v>
      </c>
      <c r="MRD56" s="383" t="s">
        <v>47</v>
      </c>
      <c r="MRE56" s="383" t="s">
        <v>47</v>
      </c>
      <c r="MRF56" s="383" t="s">
        <v>47</v>
      </c>
      <c r="MRG56" s="383" t="s">
        <v>47</v>
      </c>
      <c r="MRH56" s="383" t="s">
        <v>47</v>
      </c>
      <c r="MRI56" s="383" t="s">
        <v>47</v>
      </c>
      <c r="MRJ56" s="383" t="s">
        <v>47</v>
      </c>
      <c r="MRK56" s="383" t="s">
        <v>47</v>
      </c>
      <c r="MRL56" s="383" t="s">
        <v>47</v>
      </c>
      <c r="MRM56" s="383" t="s">
        <v>47</v>
      </c>
      <c r="MRN56" s="383" t="s">
        <v>47</v>
      </c>
      <c r="MRO56" s="383" t="s">
        <v>47</v>
      </c>
      <c r="MRP56" s="383" t="s">
        <v>47</v>
      </c>
      <c r="MRQ56" s="383" t="s">
        <v>47</v>
      </c>
      <c r="MRR56" s="383" t="s">
        <v>47</v>
      </c>
      <c r="MRS56" s="383" t="s">
        <v>47</v>
      </c>
      <c r="MRT56" s="383" t="s">
        <v>47</v>
      </c>
      <c r="MRU56" s="383" t="s">
        <v>47</v>
      </c>
      <c r="MRV56" s="383" t="s">
        <v>47</v>
      </c>
      <c r="MRW56" s="383" t="s">
        <v>47</v>
      </c>
      <c r="MRX56" s="383" t="s">
        <v>47</v>
      </c>
      <c r="MRY56" s="383" t="s">
        <v>47</v>
      </c>
      <c r="MRZ56" s="383" t="s">
        <v>47</v>
      </c>
      <c r="MSA56" s="383" t="s">
        <v>47</v>
      </c>
      <c r="MSB56" s="383" t="s">
        <v>47</v>
      </c>
      <c r="MSC56" s="383" t="s">
        <v>47</v>
      </c>
      <c r="MSD56" s="383" t="s">
        <v>47</v>
      </c>
      <c r="MSE56" s="383" t="s">
        <v>47</v>
      </c>
      <c r="MSF56" s="383" t="s">
        <v>47</v>
      </c>
      <c r="MSG56" s="383" t="s">
        <v>47</v>
      </c>
      <c r="MSH56" s="383" t="s">
        <v>47</v>
      </c>
      <c r="MSI56" s="383" t="s">
        <v>47</v>
      </c>
      <c r="MSJ56" s="383" t="s">
        <v>47</v>
      </c>
      <c r="MSK56" s="383" t="s">
        <v>47</v>
      </c>
      <c r="MSL56" s="383" t="s">
        <v>47</v>
      </c>
      <c r="MSM56" s="383" t="s">
        <v>47</v>
      </c>
      <c r="MSN56" s="383" t="s">
        <v>47</v>
      </c>
      <c r="MSO56" s="383" t="s">
        <v>47</v>
      </c>
      <c r="MSP56" s="383" t="s">
        <v>47</v>
      </c>
      <c r="MSQ56" s="383" t="s">
        <v>47</v>
      </c>
      <c r="MSR56" s="383" t="s">
        <v>47</v>
      </c>
      <c r="MSS56" s="383" t="s">
        <v>47</v>
      </c>
      <c r="MST56" s="383" t="s">
        <v>47</v>
      </c>
      <c r="MSU56" s="383" t="s">
        <v>47</v>
      </c>
      <c r="MSV56" s="383" t="s">
        <v>47</v>
      </c>
      <c r="MSW56" s="383" t="s">
        <v>47</v>
      </c>
      <c r="MSX56" s="383" t="s">
        <v>47</v>
      </c>
      <c r="MSY56" s="383" t="s">
        <v>47</v>
      </c>
      <c r="MSZ56" s="383" t="s">
        <v>47</v>
      </c>
      <c r="MTA56" s="383" t="s">
        <v>47</v>
      </c>
      <c r="MTB56" s="383" t="s">
        <v>47</v>
      </c>
      <c r="MTC56" s="383" t="s">
        <v>47</v>
      </c>
      <c r="MTD56" s="383" t="s">
        <v>47</v>
      </c>
      <c r="MTE56" s="383" t="s">
        <v>47</v>
      </c>
      <c r="MTF56" s="383" t="s">
        <v>47</v>
      </c>
      <c r="MTG56" s="383" t="s">
        <v>47</v>
      </c>
      <c r="MTH56" s="383" t="s">
        <v>47</v>
      </c>
      <c r="MTI56" s="383" t="s">
        <v>47</v>
      </c>
      <c r="MTJ56" s="383" t="s">
        <v>47</v>
      </c>
      <c r="MTK56" s="383" t="s">
        <v>47</v>
      </c>
      <c r="MTL56" s="383" t="s">
        <v>47</v>
      </c>
      <c r="MTM56" s="383" t="s">
        <v>47</v>
      </c>
      <c r="MTN56" s="383" t="s">
        <v>47</v>
      </c>
      <c r="MTO56" s="383" t="s">
        <v>47</v>
      </c>
      <c r="MTP56" s="383" t="s">
        <v>47</v>
      </c>
      <c r="MTQ56" s="383" t="s">
        <v>47</v>
      </c>
      <c r="MTR56" s="383" t="s">
        <v>47</v>
      </c>
      <c r="MTS56" s="383" t="s">
        <v>47</v>
      </c>
      <c r="MTT56" s="383" t="s">
        <v>47</v>
      </c>
      <c r="MTU56" s="383" t="s">
        <v>47</v>
      </c>
      <c r="MTV56" s="383" t="s">
        <v>47</v>
      </c>
      <c r="MTW56" s="383" t="s">
        <v>47</v>
      </c>
      <c r="MTX56" s="383" t="s">
        <v>47</v>
      </c>
      <c r="MTY56" s="383" t="s">
        <v>47</v>
      </c>
      <c r="MTZ56" s="383" t="s">
        <v>47</v>
      </c>
      <c r="MUA56" s="383" t="s">
        <v>47</v>
      </c>
      <c r="MUB56" s="383" t="s">
        <v>47</v>
      </c>
      <c r="MUC56" s="383" t="s">
        <v>47</v>
      </c>
      <c r="MUD56" s="383" t="s">
        <v>47</v>
      </c>
      <c r="MUE56" s="383" t="s">
        <v>47</v>
      </c>
      <c r="MUF56" s="383" t="s">
        <v>47</v>
      </c>
      <c r="MUG56" s="383" t="s">
        <v>47</v>
      </c>
      <c r="MUH56" s="383" t="s">
        <v>47</v>
      </c>
      <c r="MUI56" s="383" t="s">
        <v>47</v>
      </c>
      <c r="MUJ56" s="383" t="s">
        <v>47</v>
      </c>
      <c r="MUK56" s="383" t="s">
        <v>47</v>
      </c>
      <c r="MUL56" s="383" t="s">
        <v>47</v>
      </c>
      <c r="MUM56" s="383" t="s">
        <v>47</v>
      </c>
      <c r="MUN56" s="383" t="s">
        <v>47</v>
      </c>
      <c r="MUO56" s="383" t="s">
        <v>47</v>
      </c>
      <c r="MUP56" s="383" t="s">
        <v>47</v>
      </c>
      <c r="MUQ56" s="383" t="s">
        <v>47</v>
      </c>
      <c r="MUR56" s="383" t="s">
        <v>47</v>
      </c>
      <c r="MUS56" s="383" t="s">
        <v>47</v>
      </c>
      <c r="MUT56" s="383" t="s">
        <v>47</v>
      </c>
      <c r="MUU56" s="383" t="s">
        <v>47</v>
      </c>
      <c r="MUV56" s="383" t="s">
        <v>47</v>
      </c>
      <c r="MUW56" s="383" t="s">
        <v>47</v>
      </c>
      <c r="MUX56" s="383" t="s">
        <v>47</v>
      </c>
      <c r="MUY56" s="383" t="s">
        <v>47</v>
      </c>
      <c r="MUZ56" s="383" t="s">
        <v>47</v>
      </c>
      <c r="MVA56" s="383" t="s">
        <v>47</v>
      </c>
      <c r="MVB56" s="383" t="s">
        <v>47</v>
      </c>
      <c r="MVC56" s="383" t="s">
        <v>47</v>
      </c>
      <c r="MVD56" s="383" t="s">
        <v>47</v>
      </c>
      <c r="MVE56" s="383" t="s">
        <v>47</v>
      </c>
      <c r="MVF56" s="383" t="s">
        <v>47</v>
      </c>
      <c r="MVG56" s="383" t="s">
        <v>47</v>
      </c>
      <c r="MVH56" s="383" t="s">
        <v>47</v>
      </c>
      <c r="MVI56" s="383" t="s">
        <v>47</v>
      </c>
      <c r="MVJ56" s="383" t="s">
        <v>47</v>
      </c>
      <c r="MVK56" s="383" t="s">
        <v>47</v>
      </c>
      <c r="MVL56" s="383" t="s">
        <v>47</v>
      </c>
      <c r="MVM56" s="383" t="s">
        <v>47</v>
      </c>
      <c r="MVN56" s="383" t="s">
        <v>47</v>
      </c>
      <c r="MVO56" s="383" t="s">
        <v>47</v>
      </c>
      <c r="MVP56" s="383" t="s">
        <v>47</v>
      </c>
      <c r="MVQ56" s="383" t="s">
        <v>47</v>
      </c>
      <c r="MVR56" s="383" t="s">
        <v>47</v>
      </c>
      <c r="MVS56" s="383" t="s">
        <v>47</v>
      </c>
      <c r="MVT56" s="383" t="s">
        <v>47</v>
      </c>
      <c r="MVU56" s="383" t="s">
        <v>47</v>
      </c>
      <c r="MVV56" s="383" t="s">
        <v>47</v>
      </c>
      <c r="MVW56" s="383" t="s">
        <v>47</v>
      </c>
      <c r="MVX56" s="383" t="s">
        <v>47</v>
      </c>
      <c r="MVY56" s="383" t="s">
        <v>47</v>
      </c>
      <c r="MVZ56" s="383" t="s">
        <v>47</v>
      </c>
      <c r="MWA56" s="383" t="s">
        <v>47</v>
      </c>
      <c r="MWB56" s="383" t="s">
        <v>47</v>
      </c>
      <c r="MWC56" s="383" t="s">
        <v>47</v>
      </c>
      <c r="MWD56" s="383" t="s">
        <v>47</v>
      </c>
      <c r="MWE56" s="383" t="s">
        <v>47</v>
      </c>
      <c r="MWF56" s="383" t="s">
        <v>47</v>
      </c>
      <c r="MWG56" s="383" t="s">
        <v>47</v>
      </c>
      <c r="MWH56" s="383" t="s">
        <v>47</v>
      </c>
      <c r="MWI56" s="383" t="s">
        <v>47</v>
      </c>
      <c r="MWJ56" s="383" t="s">
        <v>47</v>
      </c>
      <c r="MWK56" s="383" t="s">
        <v>47</v>
      </c>
      <c r="MWL56" s="383" t="s">
        <v>47</v>
      </c>
      <c r="MWM56" s="383" t="s">
        <v>47</v>
      </c>
      <c r="MWN56" s="383" t="s">
        <v>47</v>
      </c>
      <c r="MWO56" s="383" t="s">
        <v>47</v>
      </c>
      <c r="MWP56" s="383" t="s">
        <v>47</v>
      </c>
      <c r="MWQ56" s="383" t="s">
        <v>47</v>
      </c>
      <c r="MWR56" s="383" t="s">
        <v>47</v>
      </c>
      <c r="MWS56" s="383" t="s">
        <v>47</v>
      </c>
      <c r="MWT56" s="383" t="s">
        <v>47</v>
      </c>
      <c r="MWU56" s="383" t="s">
        <v>47</v>
      </c>
      <c r="MWV56" s="383" t="s">
        <v>47</v>
      </c>
      <c r="MWW56" s="383" t="s">
        <v>47</v>
      </c>
      <c r="MWX56" s="383" t="s">
        <v>47</v>
      </c>
      <c r="MWY56" s="383" t="s">
        <v>47</v>
      </c>
      <c r="MWZ56" s="383" t="s">
        <v>47</v>
      </c>
      <c r="MXA56" s="383" t="s">
        <v>47</v>
      </c>
      <c r="MXB56" s="383" t="s">
        <v>47</v>
      </c>
      <c r="MXC56" s="383" t="s">
        <v>47</v>
      </c>
      <c r="MXD56" s="383" t="s">
        <v>47</v>
      </c>
      <c r="MXE56" s="383" t="s">
        <v>47</v>
      </c>
      <c r="MXF56" s="383" t="s">
        <v>47</v>
      </c>
      <c r="MXG56" s="383" t="s">
        <v>47</v>
      </c>
      <c r="MXH56" s="383" t="s">
        <v>47</v>
      </c>
      <c r="MXI56" s="383" t="s">
        <v>47</v>
      </c>
      <c r="MXJ56" s="383" t="s">
        <v>47</v>
      </c>
      <c r="MXK56" s="383" t="s">
        <v>47</v>
      </c>
      <c r="MXL56" s="383" t="s">
        <v>47</v>
      </c>
      <c r="MXM56" s="383" t="s">
        <v>47</v>
      </c>
      <c r="MXN56" s="383" t="s">
        <v>47</v>
      </c>
      <c r="MXO56" s="383" t="s">
        <v>47</v>
      </c>
      <c r="MXP56" s="383" t="s">
        <v>47</v>
      </c>
      <c r="MXQ56" s="383" t="s">
        <v>47</v>
      </c>
      <c r="MXR56" s="383" t="s">
        <v>47</v>
      </c>
      <c r="MXS56" s="383" t="s">
        <v>47</v>
      </c>
      <c r="MXT56" s="383" t="s">
        <v>47</v>
      </c>
      <c r="MXU56" s="383" t="s">
        <v>47</v>
      </c>
      <c r="MXV56" s="383" t="s">
        <v>47</v>
      </c>
      <c r="MXW56" s="383" t="s">
        <v>47</v>
      </c>
      <c r="MXX56" s="383" t="s">
        <v>47</v>
      </c>
      <c r="MXY56" s="383" t="s">
        <v>47</v>
      </c>
      <c r="MXZ56" s="383" t="s">
        <v>47</v>
      </c>
      <c r="MYA56" s="383" t="s">
        <v>47</v>
      </c>
      <c r="MYB56" s="383" t="s">
        <v>47</v>
      </c>
      <c r="MYC56" s="383" t="s">
        <v>47</v>
      </c>
      <c r="MYD56" s="383" t="s">
        <v>47</v>
      </c>
      <c r="MYE56" s="383" t="s">
        <v>47</v>
      </c>
      <c r="MYF56" s="383" t="s">
        <v>47</v>
      </c>
      <c r="MYG56" s="383" t="s">
        <v>47</v>
      </c>
      <c r="MYH56" s="383" t="s">
        <v>47</v>
      </c>
      <c r="MYI56" s="383" t="s">
        <v>47</v>
      </c>
      <c r="MYJ56" s="383" t="s">
        <v>47</v>
      </c>
      <c r="MYK56" s="383" t="s">
        <v>47</v>
      </c>
      <c r="MYL56" s="383" t="s">
        <v>47</v>
      </c>
      <c r="MYM56" s="383" t="s">
        <v>47</v>
      </c>
      <c r="MYN56" s="383" t="s">
        <v>47</v>
      </c>
      <c r="MYO56" s="383" t="s">
        <v>47</v>
      </c>
      <c r="MYP56" s="383" t="s">
        <v>47</v>
      </c>
      <c r="MYQ56" s="383" t="s">
        <v>47</v>
      </c>
      <c r="MYR56" s="383" t="s">
        <v>47</v>
      </c>
      <c r="MYS56" s="383" t="s">
        <v>47</v>
      </c>
      <c r="MYT56" s="383" t="s">
        <v>47</v>
      </c>
      <c r="MYU56" s="383" t="s">
        <v>47</v>
      </c>
      <c r="MYV56" s="383" t="s">
        <v>47</v>
      </c>
      <c r="MYW56" s="383" t="s">
        <v>47</v>
      </c>
      <c r="MYX56" s="383" t="s">
        <v>47</v>
      </c>
      <c r="MYY56" s="383" t="s">
        <v>47</v>
      </c>
      <c r="MYZ56" s="383" t="s">
        <v>47</v>
      </c>
      <c r="MZA56" s="383" t="s">
        <v>47</v>
      </c>
      <c r="MZB56" s="383" t="s">
        <v>47</v>
      </c>
      <c r="MZC56" s="383" t="s">
        <v>47</v>
      </c>
      <c r="MZD56" s="383" t="s">
        <v>47</v>
      </c>
      <c r="MZE56" s="383" t="s">
        <v>47</v>
      </c>
      <c r="MZF56" s="383" t="s">
        <v>47</v>
      </c>
      <c r="MZG56" s="383" t="s">
        <v>47</v>
      </c>
      <c r="MZH56" s="383" t="s">
        <v>47</v>
      </c>
      <c r="MZI56" s="383" t="s">
        <v>47</v>
      </c>
      <c r="MZJ56" s="383" t="s">
        <v>47</v>
      </c>
      <c r="MZK56" s="383" t="s">
        <v>47</v>
      </c>
      <c r="MZL56" s="383" t="s">
        <v>47</v>
      </c>
      <c r="MZM56" s="383" t="s">
        <v>47</v>
      </c>
      <c r="MZN56" s="383" t="s">
        <v>47</v>
      </c>
      <c r="MZO56" s="383" t="s">
        <v>47</v>
      </c>
      <c r="MZP56" s="383" t="s">
        <v>47</v>
      </c>
      <c r="MZQ56" s="383" t="s">
        <v>47</v>
      </c>
      <c r="MZR56" s="383" t="s">
        <v>47</v>
      </c>
      <c r="MZS56" s="383" t="s">
        <v>47</v>
      </c>
      <c r="MZT56" s="383" t="s">
        <v>47</v>
      </c>
      <c r="MZU56" s="383" t="s">
        <v>47</v>
      </c>
      <c r="MZV56" s="383" t="s">
        <v>47</v>
      </c>
      <c r="MZW56" s="383" t="s">
        <v>47</v>
      </c>
      <c r="MZX56" s="383" t="s">
        <v>47</v>
      </c>
      <c r="MZY56" s="383" t="s">
        <v>47</v>
      </c>
      <c r="MZZ56" s="383" t="s">
        <v>47</v>
      </c>
      <c r="NAA56" s="383" t="s">
        <v>47</v>
      </c>
      <c r="NAB56" s="383" t="s">
        <v>47</v>
      </c>
      <c r="NAC56" s="383" t="s">
        <v>47</v>
      </c>
      <c r="NAD56" s="383" t="s">
        <v>47</v>
      </c>
      <c r="NAE56" s="383" t="s">
        <v>47</v>
      </c>
      <c r="NAF56" s="383" t="s">
        <v>47</v>
      </c>
      <c r="NAG56" s="383" t="s">
        <v>47</v>
      </c>
      <c r="NAH56" s="383" t="s">
        <v>47</v>
      </c>
      <c r="NAI56" s="383" t="s">
        <v>47</v>
      </c>
      <c r="NAJ56" s="383" t="s">
        <v>47</v>
      </c>
      <c r="NAK56" s="383" t="s">
        <v>47</v>
      </c>
      <c r="NAL56" s="383" t="s">
        <v>47</v>
      </c>
      <c r="NAM56" s="383" t="s">
        <v>47</v>
      </c>
      <c r="NAN56" s="383" t="s">
        <v>47</v>
      </c>
      <c r="NAO56" s="383" t="s">
        <v>47</v>
      </c>
      <c r="NAP56" s="383" t="s">
        <v>47</v>
      </c>
      <c r="NAQ56" s="383" t="s">
        <v>47</v>
      </c>
      <c r="NAR56" s="383" t="s">
        <v>47</v>
      </c>
      <c r="NAS56" s="383" t="s">
        <v>47</v>
      </c>
      <c r="NAT56" s="383" t="s">
        <v>47</v>
      </c>
      <c r="NAU56" s="383" t="s">
        <v>47</v>
      </c>
      <c r="NAV56" s="383" t="s">
        <v>47</v>
      </c>
      <c r="NAW56" s="383" t="s">
        <v>47</v>
      </c>
      <c r="NAX56" s="383" t="s">
        <v>47</v>
      </c>
      <c r="NAY56" s="383" t="s">
        <v>47</v>
      </c>
      <c r="NAZ56" s="383" t="s">
        <v>47</v>
      </c>
      <c r="NBA56" s="383" t="s">
        <v>47</v>
      </c>
      <c r="NBB56" s="383" t="s">
        <v>47</v>
      </c>
      <c r="NBC56" s="383" t="s">
        <v>47</v>
      </c>
      <c r="NBD56" s="383" t="s">
        <v>47</v>
      </c>
      <c r="NBE56" s="383" t="s">
        <v>47</v>
      </c>
      <c r="NBF56" s="383" t="s">
        <v>47</v>
      </c>
      <c r="NBG56" s="383" t="s">
        <v>47</v>
      </c>
      <c r="NBH56" s="383" t="s">
        <v>47</v>
      </c>
      <c r="NBI56" s="383" t="s">
        <v>47</v>
      </c>
      <c r="NBJ56" s="383" t="s">
        <v>47</v>
      </c>
      <c r="NBK56" s="383" t="s">
        <v>47</v>
      </c>
      <c r="NBL56" s="383" t="s">
        <v>47</v>
      </c>
      <c r="NBM56" s="383" t="s">
        <v>47</v>
      </c>
      <c r="NBN56" s="383" t="s">
        <v>47</v>
      </c>
      <c r="NBO56" s="383" t="s">
        <v>47</v>
      </c>
      <c r="NBP56" s="383" t="s">
        <v>47</v>
      </c>
      <c r="NBQ56" s="383" t="s">
        <v>47</v>
      </c>
      <c r="NBR56" s="383" t="s">
        <v>47</v>
      </c>
      <c r="NBS56" s="383" t="s">
        <v>47</v>
      </c>
      <c r="NBT56" s="383" t="s">
        <v>47</v>
      </c>
      <c r="NBU56" s="383" t="s">
        <v>47</v>
      </c>
      <c r="NBV56" s="383" t="s">
        <v>47</v>
      </c>
      <c r="NBW56" s="383" t="s">
        <v>47</v>
      </c>
      <c r="NBX56" s="383" t="s">
        <v>47</v>
      </c>
      <c r="NBY56" s="383" t="s">
        <v>47</v>
      </c>
      <c r="NBZ56" s="383" t="s">
        <v>47</v>
      </c>
      <c r="NCA56" s="383" t="s">
        <v>47</v>
      </c>
      <c r="NCB56" s="383" t="s">
        <v>47</v>
      </c>
      <c r="NCC56" s="383" t="s">
        <v>47</v>
      </c>
      <c r="NCD56" s="383" t="s">
        <v>47</v>
      </c>
      <c r="NCE56" s="383" t="s">
        <v>47</v>
      </c>
      <c r="NCF56" s="383" t="s">
        <v>47</v>
      </c>
      <c r="NCG56" s="383" t="s">
        <v>47</v>
      </c>
      <c r="NCH56" s="383" t="s">
        <v>47</v>
      </c>
      <c r="NCI56" s="383" t="s">
        <v>47</v>
      </c>
      <c r="NCJ56" s="383" t="s">
        <v>47</v>
      </c>
      <c r="NCK56" s="383" t="s">
        <v>47</v>
      </c>
      <c r="NCL56" s="383" t="s">
        <v>47</v>
      </c>
      <c r="NCM56" s="383" t="s">
        <v>47</v>
      </c>
      <c r="NCN56" s="383" t="s">
        <v>47</v>
      </c>
      <c r="NCO56" s="383" t="s">
        <v>47</v>
      </c>
      <c r="NCP56" s="383" t="s">
        <v>47</v>
      </c>
      <c r="NCQ56" s="383" t="s">
        <v>47</v>
      </c>
      <c r="NCR56" s="383" t="s">
        <v>47</v>
      </c>
      <c r="NCS56" s="383" t="s">
        <v>47</v>
      </c>
      <c r="NCT56" s="383" t="s">
        <v>47</v>
      </c>
      <c r="NCU56" s="383" t="s">
        <v>47</v>
      </c>
      <c r="NCV56" s="383" t="s">
        <v>47</v>
      </c>
      <c r="NCW56" s="383" t="s">
        <v>47</v>
      </c>
      <c r="NCX56" s="383" t="s">
        <v>47</v>
      </c>
      <c r="NCY56" s="383" t="s">
        <v>47</v>
      </c>
      <c r="NCZ56" s="383" t="s">
        <v>47</v>
      </c>
      <c r="NDA56" s="383" t="s">
        <v>47</v>
      </c>
      <c r="NDB56" s="383" t="s">
        <v>47</v>
      </c>
      <c r="NDC56" s="383" t="s">
        <v>47</v>
      </c>
      <c r="NDD56" s="383" t="s">
        <v>47</v>
      </c>
      <c r="NDE56" s="383" t="s">
        <v>47</v>
      </c>
      <c r="NDF56" s="383" t="s">
        <v>47</v>
      </c>
      <c r="NDG56" s="383" t="s">
        <v>47</v>
      </c>
      <c r="NDH56" s="383" t="s">
        <v>47</v>
      </c>
      <c r="NDI56" s="383" t="s">
        <v>47</v>
      </c>
      <c r="NDJ56" s="383" t="s">
        <v>47</v>
      </c>
      <c r="NDK56" s="383" t="s">
        <v>47</v>
      </c>
      <c r="NDL56" s="383" t="s">
        <v>47</v>
      </c>
      <c r="NDM56" s="383" t="s">
        <v>47</v>
      </c>
      <c r="NDN56" s="383" t="s">
        <v>47</v>
      </c>
      <c r="NDO56" s="383" t="s">
        <v>47</v>
      </c>
      <c r="NDP56" s="383" t="s">
        <v>47</v>
      </c>
      <c r="NDQ56" s="383" t="s">
        <v>47</v>
      </c>
      <c r="NDR56" s="383" t="s">
        <v>47</v>
      </c>
      <c r="NDS56" s="383" t="s">
        <v>47</v>
      </c>
      <c r="NDT56" s="383" t="s">
        <v>47</v>
      </c>
      <c r="NDU56" s="383" t="s">
        <v>47</v>
      </c>
      <c r="NDV56" s="383" t="s">
        <v>47</v>
      </c>
      <c r="NDW56" s="383" t="s">
        <v>47</v>
      </c>
      <c r="NDX56" s="383" t="s">
        <v>47</v>
      </c>
      <c r="NDY56" s="383" t="s">
        <v>47</v>
      </c>
      <c r="NDZ56" s="383" t="s">
        <v>47</v>
      </c>
      <c r="NEA56" s="383" t="s">
        <v>47</v>
      </c>
      <c r="NEB56" s="383" t="s">
        <v>47</v>
      </c>
      <c r="NEC56" s="383" t="s">
        <v>47</v>
      </c>
      <c r="NED56" s="383" t="s">
        <v>47</v>
      </c>
      <c r="NEE56" s="383" t="s">
        <v>47</v>
      </c>
      <c r="NEF56" s="383" t="s">
        <v>47</v>
      </c>
      <c r="NEG56" s="383" t="s">
        <v>47</v>
      </c>
      <c r="NEH56" s="383" t="s">
        <v>47</v>
      </c>
      <c r="NEI56" s="383" t="s">
        <v>47</v>
      </c>
      <c r="NEJ56" s="383" t="s">
        <v>47</v>
      </c>
      <c r="NEK56" s="383" t="s">
        <v>47</v>
      </c>
      <c r="NEL56" s="383" t="s">
        <v>47</v>
      </c>
      <c r="NEM56" s="383" t="s">
        <v>47</v>
      </c>
      <c r="NEN56" s="383" t="s">
        <v>47</v>
      </c>
      <c r="NEO56" s="383" t="s">
        <v>47</v>
      </c>
      <c r="NEP56" s="383" t="s">
        <v>47</v>
      </c>
      <c r="NEQ56" s="383" t="s">
        <v>47</v>
      </c>
      <c r="NER56" s="383" t="s">
        <v>47</v>
      </c>
      <c r="NES56" s="383" t="s">
        <v>47</v>
      </c>
      <c r="NET56" s="383" t="s">
        <v>47</v>
      </c>
      <c r="NEU56" s="383" t="s">
        <v>47</v>
      </c>
      <c r="NEV56" s="383" t="s">
        <v>47</v>
      </c>
      <c r="NEW56" s="383" t="s">
        <v>47</v>
      </c>
      <c r="NEX56" s="383" t="s">
        <v>47</v>
      </c>
      <c r="NEY56" s="383" t="s">
        <v>47</v>
      </c>
      <c r="NEZ56" s="383" t="s">
        <v>47</v>
      </c>
      <c r="NFA56" s="383" t="s">
        <v>47</v>
      </c>
      <c r="NFB56" s="383" t="s">
        <v>47</v>
      </c>
      <c r="NFC56" s="383" t="s">
        <v>47</v>
      </c>
      <c r="NFD56" s="383" t="s">
        <v>47</v>
      </c>
      <c r="NFE56" s="383" t="s">
        <v>47</v>
      </c>
      <c r="NFF56" s="383" t="s">
        <v>47</v>
      </c>
      <c r="NFG56" s="383" t="s">
        <v>47</v>
      </c>
      <c r="NFH56" s="383" t="s">
        <v>47</v>
      </c>
      <c r="NFI56" s="383" t="s">
        <v>47</v>
      </c>
      <c r="NFJ56" s="383" t="s">
        <v>47</v>
      </c>
      <c r="NFK56" s="383" t="s">
        <v>47</v>
      </c>
      <c r="NFL56" s="383" t="s">
        <v>47</v>
      </c>
      <c r="NFM56" s="383" t="s">
        <v>47</v>
      </c>
      <c r="NFN56" s="383" t="s">
        <v>47</v>
      </c>
      <c r="NFO56" s="383" t="s">
        <v>47</v>
      </c>
      <c r="NFP56" s="383" t="s">
        <v>47</v>
      </c>
      <c r="NFQ56" s="383" t="s">
        <v>47</v>
      </c>
      <c r="NFR56" s="383" t="s">
        <v>47</v>
      </c>
      <c r="NFS56" s="383" t="s">
        <v>47</v>
      </c>
      <c r="NFT56" s="383" t="s">
        <v>47</v>
      </c>
      <c r="NFU56" s="383" t="s">
        <v>47</v>
      </c>
      <c r="NFV56" s="383" t="s">
        <v>47</v>
      </c>
      <c r="NFW56" s="383" t="s">
        <v>47</v>
      </c>
      <c r="NFX56" s="383" t="s">
        <v>47</v>
      </c>
      <c r="NFY56" s="383" t="s">
        <v>47</v>
      </c>
      <c r="NFZ56" s="383" t="s">
        <v>47</v>
      </c>
      <c r="NGA56" s="383" t="s">
        <v>47</v>
      </c>
      <c r="NGB56" s="383" t="s">
        <v>47</v>
      </c>
      <c r="NGC56" s="383" t="s">
        <v>47</v>
      </c>
      <c r="NGD56" s="383" t="s">
        <v>47</v>
      </c>
      <c r="NGE56" s="383" t="s">
        <v>47</v>
      </c>
      <c r="NGF56" s="383" t="s">
        <v>47</v>
      </c>
      <c r="NGG56" s="383" t="s">
        <v>47</v>
      </c>
      <c r="NGH56" s="383" t="s">
        <v>47</v>
      </c>
      <c r="NGI56" s="383" t="s">
        <v>47</v>
      </c>
      <c r="NGJ56" s="383" t="s">
        <v>47</v>
      </c>
      <c r="NGK56" s="383" t="s">
        <v>47</v>
      </c>
      <c r="NGL56" s="383" t="s">
        <v>47</v>
      </c>
      <c r="NGM56" s="383" t="s">
        <v>47</v>
      </c>
      <c r="NGN56" s="383" t="s">
        <v>47</v>
      </c>
      <c r="NGO56" s="383" t="s">
        <v>47</v>
      </c>
      <c r="NGP56" s="383" t="s">
        <v>47</v>
      </c>
      <c r="NGQ56" s="383" t="s">
        <v>47</v>
      </c>
      <c r="NGR56" s="383" t="s">
        <v>47</v>
      </c>
      <c r="NGS56" s="383" t="s">
        <v>47</v>
      </c>
      <c r="NGT56" s="383" t="s">
        <v>47</v>
      </c>
      <c r="NGU56" s="383" t="s">
        <v>47</v>
      </c>
      <c r="NGV56" s="383" t="s">
        <v>47</v>
      </c>
      <c r="NGW56" s="383" t="s">
        <v>47</v>
      </c>
      <c r="NGX56" s="383" t="s">
        <v>47</v>
      </c>
      <c r="NGY56" s="383" t="s">
        <v>47</v>
      </c>
      <c r="NGZ56" s="383" t="s">
        <v>47</v>
      </c>
      <c r="NHA56" s="383" t="s">
        <v>47</v>
      </c>
      <c r="NHB56" s="383" t="s">
        <v>47</v>
      </c>
      <c r="NHC56" s="383" t="s">
        <v>47</v>
      </c>
      <c r="NHD56" s="383" t="s">
        <v>47</v>
      </c>
      <c r="NHE56" s="383" t="s">
        <v>47</v>
      </c>
      <c r="NHF56" s="383" t="s">
        <v>47</v>
      </c>
      <c r="NHG56" s="383" t="s">
        <v>47</v>
      </c>
      <c r="NHH56" s="383" t="s">
        <v>47</v>
      </c>
      <c r="NHI56" s="383" t="s">
        <v>47</v>
      </c>
      <c r="NHJ56" s="383" t="s">
        <v>47</v>
      </c>
      <c r="NHK56" s="383" t="s">
        <v>47</v>
      </c>
      <c r="NHL56" s="383" t="s">
        <v>47</v>
      </c>
      <c r="NHM56" s="383" t="s">
        <v>47</v>
      </c>
      <c r="NHN56" s="383" t="s">
        <v>47</v>
      </c>
      <c r="NHO56" s="383" t="s">
        <v>47</v>
      </c>
      <c r="NHP56" s="383" t="s">
        <v>47</v>
      </c>
      <c r="NHQ56" s="383" t="s">
        <v>47</v>
      </c>
      <c r="NHR56" s="383" t="s">
        <v>47</v>
      </c>
      <c r="NHS56" s="383" t="s">
        <v>47</v>
      </c>
      <c r="NHT56" s="383" t="s">
        <v>47</v>
      </c>
      <c r="NHU56" s="383" t="s">
        <v>47</v>
      </c>
      <c r="NHV56" s="383" t="s">
        <v>47</v>
      </c>
      <c r="NHW56" s="383" t="s">
        <v>47</v>
      </c>
      <c r="NHX56" s="383" t="s">
        <v>47</v>
      </c>
      <c r="NHY56" s="383" t="s">
        <v>47</v>
      </c>
      <c r="NHZ56" s="383" t="s">
        <v>47</v>
      </c>
      <c r="NIA56" s="383" t="s">
        <v>47</v>
      </c>
      <c r="NIB56" s="383" t="s">
        <v>47</v>
      </c>
      <c r="NIC56" s="383" t="s">
        <v>47</v>
      </c>
      <c r="NID56" s="383" t="s">
        <v>47</v>
      </c>
      <c r="NIE56" s="383" t="s">
        <v>47</v>
      </c>
      <c r="NIF56" s="383" t="s">
        <v>47</v>
      </c>
      <c r="NIG56" s="383" t="s">
        <v>47</v>
      </c>
      <c r="NIH56" s="383" t="s">
        <v>47</v>
      </c>
      <c r="NII56" s="383" t="s">
        <v>47</v>
      </c>
      <c r="NIJ56" s="383" t="s">
        <v>47</v>
      </c>
      <c r="NIK56" s="383" t="s">
        <v>47</v>
      </c>
      <c r="NIL56" s="383" t="s">
        <v>47</v>
      </c>
      <c r="NIM56" s="383" t="s">
        <v>47</v>
      </c>
      <c r="NIN56" s="383" t="s">
        <v>47</v>
      </c>
      <c r="NIO56" s="383" t="s">
        <v>47</v>
      </c>
      <c r="NIP56" s="383" t="s">
        <v>47</v>
      </c>
      <c r="NIQ56" s="383" t="s">
        <v>47</v>
      </c>
      <c r="NIR56" s="383" t="s">
        <v>47</v>
      </c>
      <c r="NIS56" s="383" t="s">
        <v>47</v>
      </c>
      <c r="NIT56" s="383" t="s">
        <v>47</v>
      </c>
      <c r="NIU56" s="383" t="s">
        <v>47</v>
      </c>
      <c r="NIV56" s="383" t="s">
        <v>47</v>
      </c>
      <c r="NIW56" s="383" t="s">
        <v>47</v>
      </c>
      <c r="NIX56" s="383" t="s">
        <v>47</v>
      </c>
      <c r="NIY56" s="383" t="s">
        <v>47</v>
      </c>
      <c r="NIZ56" s="383" t="s">
        <v>47</v>
      </c>
      <c r="NJA56" s="383" t="s">
        <v>47</v>
      </c>
      <c r="NJB56" s="383" t="s">
        <v>47</v>
      </c>
      <c r="NJC56" s="383" t="s">
        <v>47</v>
      </c>
      <c r="NJD56" s="383" t="s">
        <v>47</v>
      </c>
      <c r="NJE56" s="383" t="s">
        <v>47</v>
      </c>
      <c r="NJF56" s="383" t="s">
        <v>47</v>
      </c>
      <c r="NJG56" s="383" t="s">
        <v>47</v>
      </c>
      <c r="NJH56" s="383" t="s">
        <v>47</v>
      </c>
      <c r="NJI56" s="383" t="s">
        <v>47</v>
      </c>
      <c r="NJJ56" s="383" t="s">
        <v>47</v>
      </c>
      <c r="NJK56" s="383" t="s">
        <v>47</v>
      </c>
      <c r="NJL56" s="383" t="s">
        <v>47</v>
      </c>
      <c r="NJM56" s="383" t="s">
        <v>47</v>
      </c>
      <c r="NJN56" s="383" t="s">
        <v>47</v>
      </c>
      <c r="NJO56" s="383" t="s">
        <v>47</v>
      </c>
      <c r="NJP56" s="383" t="s">
        <v>47</v>
      </c>
      <c r="NJQ56" s="383" t="s">
        <v>47</v>
      </c>
      <c r="NJR56" s="383" t="s">
        <v>47</v>
      </c>
      <c r="NJS56" s="383" t="s">
        <v>47</v>
      </c>
      <c r="NJT56" s="383" t="s">
        <v>47</v>
      </c>
      <c r="NJU56" s="383" t="s">
        <v>47</v>
      </c>
      <c r="NJV56" s="383" t="s">
        <v>47</v>
      </c>
      <c r="NJW56" s="383" t="s">
        <v>47</v>
      </c>
      <c r="NJX56" s="383" t="s">
        <v>47</v>
      </c>
      <c r="NJY56" s="383" t="s">
        <v>47</v>
      </c>
      <c r="NJZ56" s="383" t="s">
        <v>47</v>
      </c>
      <c r="NKA56" s="383" t="s">
        <v>47</v>
      </c>
      <c r="NKB56" s="383" t="s">
        <v>47</v>
      </c>
      <c r="NKC56" s="383" t="s">
        <v>47</v>
      </c>
      <c r="NKD56" s="383" t="s">
        <v>47</v>
      </c>
      <c r="NKE56" s="383" t="s">
        <v>47</v>
      </c>
      <c r="NKF56" s="383" t="s">
        <v>47</v>
      </c>
      <c r="NKG56" s="383" t="s">
        <v>47</v>
      </c>
      <c r="NKH56" s="383" t="s">
        <v>47</v>
      </c>
      <c r="NKI56" s="383" t="s">
        <v>47</v>
      </c>
      <c r="NKJ56" s="383" t="s">
        <v>47</v>
      </c>
      <c r="NKK56" s="383" t="s">
        <v>47</v>
      </c>
      <c r="NKL56" s="383" t="s">
        <v>47</v>
      </c>
      <c r="NKM56" s="383" t="s">
        <v>47</v>
      </c>
      <c r="NKN56" s="383" t="s">
        <v>47</v>
      </c>
      <c r="NKO56" s="383" t="s">
        <v>47</v>
      </c>
      <c r="NKP56" s="383" t="s">
        <v>47</v>
      </c>
      <c r="NKQ56" s="383" t="s">
        <v>47</v>
      </c>
      <c r="NKR56" s="383" t="s">
        <v>47</v>
      </c>
      <c r="NKS56" s="383" t="s">
        <v>47</v>
      </c>
      <c r="NKT56" s="383" t="s">
        <v>47</v>
      </c>
      <c r="NKU56" s="383" t="s">
        <v>47</v>
      </c>
      <c r="NKV56" s="383" t="s">
        <v>47</v>
      </c>
      <c r="NKW56" s="383" t="s">
        <v>47</v>
      </c>
      <c r="NKX56" s="383" t="s">
        <v>47</v>
      </c>
      <c r="NKY56" s="383" t="s">
        <v>47</v>
      </c>
      <c r="NKZ56" s="383" t="s">
        <v>47</v>
      </c>
      <c r="NLA56" s="383" t="s">
        <v>47</v>
      </c>
      <c r="NLB56" s="383" t="s">
        <v>47</v>
      </c>
      <c r="NLC56" s="383" t="s">
        <v>47</v>
      </c>
      <c r="NLD56" s="383" t="s">
        <v>47</v>
      </c>
      <c r="NLE56" s="383" t="s">
        <v>47</v>
      </c>
      <c r="NLF56" s="383" t="s">
        <v>47</v>
      </c>
      <c r="NLG56" s="383" t="s">
        <v>47</v>
      </c>
      <c r="NLH56" s="383" t="s">
        <v>47</v>
      </c>
      <c r="NLI56" s="383" t="s">
        <v>47</v>
      </c>
      <c r="NLJ56" s="383" t="s">
        <v>47</v>
      </c>
      <c r="NLK56" s="383" t="s">
        <v>47</v>
      </c>
      <c r="NLL56" s="383" t="s">
        <v>47</v>
      </c>
      <c r="NLM56" s="383" t="s">
        <v>47</v>
      </c>
      <c r="NLN56" s="383" t="s">
        <v>47</v>
      </c>
      <c r="NLO56" s="383" t="s">
        <v>47</v>
      </c>
      <c r="NLP56" s="383" t="s">
        <v>47</v>
      </c>
      <c r="NLQ56" s="383" t="s">
        <v>47</v>
      </c>
      <c r="NLR56" s="383" t="s">
        <v>47</v>
      </c>
      <c r="NLS56" s="383" t="s">
        <v>47</v>
      </c>
      <c r="NLT56" s="383" t="s">
        <v>47</v>
      </c>
      <c r="NLU56" s="383" t="s">
        <v>47</v>
      </c>
      <c r="NLV56" s="383" t="s">
        <v>47</v>
      </c>
      <c r="NLW56" s="383" t="s">
        <v>47</v>
      </c>
      <c r="NLX56" s="383" t="s">
        <v>47</v>
      </c>
      <c r="NLY56" s="383" t="s">
        <v>47</v>
      </c>
      <c r="NLZ56" s="383" t="s">
        <v>47</v>
      </c>
      <c r="NMA56" s="383" t="s">
        <v>47</v>
      </c>
      <c r="NMB56" s="383" t="s">
        <v>47</v>
      </c>
      <c r="NMC56" s="383" t="s">
        <v>47</v>
      </c>
      <c r="NMD56" s="383" t="s">
        <v>47</v>
      </c>
      <c r="NME56" s="383" t="s">
        <v>47</v>
      </c>
      <c r="NMF56" s="383" t="s">
        <v>47</v>
      </c>
      <c r="NMG56" s="383" t="s">
        <v>47</v>
      </c>
      <c r="NMH56" s="383" t="s">
        <v>47</v>
      </c>
      <c r="NMI56" s="383" t="s">
        <v>47</v>
      </c>
      <c r="NMJ56" s="383" t="s">
        <v>47</v>
      </c>
      <c r="NMK56" s="383" t="s">
        <v>47</v>
      </c>
      <c r="NML56" s="383" t="s">
        <v>47</v>
      </c>
      <c r="NMM56" s="383" t="s">
        <v>47</v>
      </c>
      <c r="NMN56" s="383" t="s">
        <v>47</v>
      </c>
      <c r="NMO56" s="383" t="s">
        <v>47</v>
      </c>
      <c r="NMP56" s="383" t="s">
        <v>47</v>
      </c>
      <c r="NMQ56" s="383" t="s">
        <v>47</v>
      </c>
      <c r="NMR56" s="383" t="s">
        <v>47</v>
      </c>
      <c r="NMS56" s="383" t="s">
        <v>47</v>
      </c>
      <c r="NMT56" s="383" t="s">
        <v>47</v>
      </c>
      <c r="NMU56" s="383" t="s">
        <v>47</v>
      </c>
      <c r="NMV56" s="383" t="s">
        <v>47</v>
      </c>
      <c r="NMW56" s="383" t="s">
        <v>47</v>
      </c>
      <c r="NMX56" s="383" t="s">
        <v>47</v>
      </c>
      <c r="NMY56" s="383" t="s">
        <v>47</v>
      </c>
      <c r="NMZ56" s="383" t="s">
        <v>47</v>
      </c>
      <c r="NNA56" s="383" t="s">
        <v>47</v>
      </c>
      <c r="NNB56" s="383" t="s">
        <v>47</v>
      </c>
      <c r="NNC56" s="383" t="s">
        <v>47</v>
      </c>
      <c r="NND56" s="383" t="s">
        <v>47</v>
      </c>
      <c r="NNE56" s="383" t="s">
        <v>47</v>
      </c>
      <c r="NNF56" s="383" t="s">
        <v>47</v>
      </c>
      <c r="NNG56" s="383" t="s">
        <v>47</v>
      </c>
      <c r="NNH56" s="383" t="s">
        <v>47</v>
      </c>
      <c r="NNI56" s="383" t="s">
        <v>47</v>
      </c>
      <c r="NNJ56" s="383" t="s">
        <v>47</v>
      </c>
      <c r="NNK56" s="383" t="s">
        <v>47</v>
      </c>
      <c r="NNL56" s="383" t="s">
        <v>47</v>
      </c>
      <c r="NNM56" s="383" t="s">
        <v>47</v>
      </c>
      <c r="NNN56" s="383" t="s">
        <v>47</v>
      </c>
      <c r="NNO56" s="383" t="s">
        <v>47</v>
      </c>
      <c r="NNP56" s="383" t="s">
        <v>47</v>
      </c>
      <c r="NNQ56" s="383" t="s">
        <v>47</v>
      </c>
      <c r="NNR56" s="383" t="s">
        <v>47</v>
      </c>
      <c r="NNS56" s="383" t="s">
        <v>47</v>
      </c>
      <c r="NNT56" s="383" t="s">
        <v>47</v>
      </c>
      <c r="NNU56" s="383" t="s">
        <v>47</v>
      </c>
      <c r="NNV56" s="383" t="s">
        <v>47</v>
      </c>
      <c r="NNW56" s="383" t="s">
        <v>47</v>
      </c>
      <c r="NNX56" s="383" t="s">
        <v>47</v>
      </c>
      <c r="NNY56" s="383" t="s">
        <v>47</v>
      </c>
      <c r="NNZ56" s="383" t="s">
        <v>47</v>
      </c>
      <c r="NOA56" s="383" t="s">
        <v>47</v>
      </c>
      <c r="NOB56" s="383" t="s">
        <v>47</v>
      </c>
      <c r="NOC56" s="383" t="s">
        <v>47</v>
      </c>
      <c r="NOD56" s="383" t="s">
        <v>47</v>
      </c>
      <c r="NOE56" s="383" t="s">
        <v>47</v>
      </c>
      <c r="NOF56" s="383" t="s">
        <v>47</v>
      </c>
      <c r="NOG56" s="383" t="s">
        <v>47</v>
      </c>
      <c r="NOH56" s="383" t="s">
        <v>47</v>
      </c>
      <c r="NOI56" s="383" t="s">
        <v>47</v>
      </c>
      <c r="NOJ56" s="383" t="s">
        <v>47</v>
      </c>
      <c r="NOK56" s="383" t="s">
        <v>47</v>
      </c>
      <c r="NOL56" s="383" t="s">
        <v>47</v>
      </c>
      <c r="NOM56" s="383" t="s">
        <v>47</v>
      </c>
      <c r="NON56" s="383" t="s">
        <v>47</v>
      </c>
      <c r="NOO56" s="383" t="s">
        <v>47</v>
      </c>
      <c r="NOP56" s="383" t="s">
        <v>47</v>
      </c>
      <c r="NOQ56" s="383" t="s">
        <v>47</v>
      </c>
      <c r="NOR56" s="383" t="s">
        <v>47</v>
      </c>
      <c r="NOS56" s="383" t="s">
        <v>47</v>
      </c>
      <c r="NOT56" s="383" t="s">
        <v>47</v>
      </c>
      <c r="NOU56" s="383" t="s">
        <v>47</v>
      </c>
      <c r="NOV56" s="383" t="s">
        <v>47</v>
      </c>
      <c r="NOW56" s="383" t="s">
        <v>47</v>
      </c>
      <c r="NOX56" s="383" t="s">
        <v>47</v>
      </c>
      <c r="NOY56" s="383" t="s">
        <v>47</v>
      </c>
      <c r="NOZ56" s="383" t="s">
        <v>47</v>
      </c>
      <c r="NPA56" s="383" t="s">
        <v>47</v>
      </c>
      <c r="NPB56" s="383" t="s">
        <v>47</v>
      </c>
      <c r="NPC56" s="383" t="s">
        <v>47</v>
      </c>
      <c r="NPD56" s="383" t="s">
        <v>47</v>
      </c>
      <c r="NPE56" s="383" t="s">
        <v>47</v>
      </c>
      <c r="NPF56" s="383" t="s">
        <v>47</v>
      </c>
      <c r="NPG56" s="383" t="s">
        <v>47</v>
      </c>
      <c r="NPH56" s="383" t="s">
        <v>47</v>
      </c>
      <c r="NPI56" s="383" t="s">
        <v>47</v>
      </c>
      <c r="NPJ56" s="383" t="s">
        <v>47</v>
      </c>
      <c r="NPK56" s="383" t="s">
        <v>47</v>
      </c>
      <c r="NPL56" s="383" t="s">
        <v>47</v>
      </c>
      <c r="NPM56" s="383" t="s">
        <v>47</v>
      </c>
      <c r="NPN56" s="383" t="s">
        <v>47</v>
      </c>
      <c r="NPO56" s="383" t="s">
        <v>47</v>
      </c>
      <c r="NPP56" s="383" t="s">
        <v>47</v>
      </c>
      <c r="NPQ56" s="383" t="s">
        <v>47</v>
      </c>
      <c r="NPR56" s="383" t="s">
        <v>47</v>
      </c>
      <c r="NPS56" s="383" t="s">
        <v>47</v>
      </c>
      <c r="NPT56" s="383" t="s">
        <v>47</v>
      </c>
      <c r="NPU56" s="383" t="s">
        <v>47</v>
      </c>
      <c r="NPV56" s="383" t="s">
        <v>47</v>
      </c>
      <c r="NPW56" s="383" t="s">
        <v>47</v>
      </c>
      <c r="NPX56" s="383" t="s">
        <v>47</v>
      </c>
      <c r="NPY56" s="383" t="s">
        <v>47</v>
      </c>
      <c r="NPZ56" s="383" t="s">
        <v>47</v>
      </c>
      <c r="NQA56" s="383" t="s">
        <v>47</v>
      </c>
      <c r="NQB56" s="383" t="s">
        <v>47</v>
      </c>
      <c r="NQC56" s="383" t="s">
        <v>47</v>
      </c>
      <c r="NQD56" s="383" t="s">
        <v>47</v>
      </c>
      <c r="NQE56" s="383" t="s">
        <v>47</v>
      </c>
      <c r="NQF56" s="383" t="s">
        <v>47</v>
      </c>
      <c r="NQG56" s="383" t="s">
        <v>47</v>
      </c>
      <c r="NQH56" s="383" t="s">
        <v>47</v>
      </c>
      <c r="NQI56" s="383" t="s">
        <v>47</v>
      </c>
      <c r="NQJ56" s="383" t="s">
        <v>47</v>
      </c>
      <c r="NQK56" s="383" t="s">
        <v>47</v>
      </c>
      <c r="NQL56" s="383" t="s">
        <v>47</v>
      </c>
      <c r="NQM56" s="383" t="s">
        <v>47</v>
      </c>
      <c r="NQN56" s="383" t="s">
        <v>47</v>
      </c>
      <c r="NQO56" s="383" t="s">
        <v>47</v>
      </c>
      <c r="NQP56" s="383" t="s">
        <v>47</v>
      </c>
      <c r="NQQ56" s="383" t="s">
        <v>47</v>
      </c>
      <c r="NQR56" s="383" t="s">
        <v>47</v>
      </c>
      <c r="NQS56" s="383" t="s">
        <v>47</v>
      </c>
      <c r="NQT56" s="383" t="s">
        <v>47</v>
      </c>
      <c r="NQU56" s="383" t="s">
        <v>47</v>
      </c>
      <c r="NQV56" s="383" t="s">
        <v>47</v>
      </c>
      <c r="NQW56" s="383" t="s">
        <v>47</v>
      </c>
      <c r="NQX56" s="383" t="s">
        <v>47</v>
      </c>
      <c r="NQY56" s="383" t="s">
        <v>47</v>
      </c>
      <c r="NQZ56" s="383" t="s">
        <v>47</v>
      </c>
      <c r="NRA56" s="383" t="s">
        <v>47</v>
      </c>
      <c r="NRB56" s="383" t="s">
        <v>47</v>
      </c>
      <c r="NRC56" s="383" t="s">
        <v>47</v>
      </c>
      <c r="NRD56" s="383" t="s">
        <v>47</v>
      </c>
      <c r="NRE56" s="383" t="s">
        <v>47</v>
      </c>
      <c r="NRF56" s="383" t="s">
        <v>47</v>
      </c>
      <c r="NRG56" s="383" t="s">
        <v>47</v>
      </c>
      <c r="NRH56" s="383" t="s">
        <v>47</v>
      </c>
      <c r="NRI56" s="383" t="s">
        <v>47</v>
      </c>
      <c r="NRJ56" s="383" t="s">
        <v>47</v>
      </c>
      <c r="NRK56" s="383" t="s">
        <v>47</v>
      </c>
      <c r="NRL56" s="383" t="s">
        <v>47</v>
      </c>
      <c r="NRM56" s="383" t="s">
        <v>47</v>
      </c>
      <c r="NRN56" s="383" t="s">
        <v>47</v>
      </c>
      <c r="NRO56" s="383" t="s">
        <v>47</v>
      </c>
      <c r="NRP56" s="383" t="s">
        <v>47</v>
      </c>
      <c r="NRQ56" s="383" t="s">
        <v>47</v>
      </c>
      <c r="NRR56" s="383" t="s">
        <v>47</v>
      </c>
      <c r="NRS56" s="383" t="s">
        <v>47</v>
      </c>
      <c r="NRT56" s="383" t="s">
        <v>47</v>
      </c>
      <c r="NRU56" s="383" t="s">
        <v>47</v>
      </c>
      <c r="NRV56" s="383" t="s">
        <v>47</v>
      </c>
      <c r="NRW56" s="383" t="s">
        <v>47</v>
      </c>
      <c r="NRX56" s="383" t="s">
        <v>47</v>
      </c>
      <c r="NRY56" s="383" t="s">
        <v>47</v>
      </c>
      <c r="NRZ56" s="383" t="s">
        <v>47</v>
      </c>
      <c r="NSA56" s="383" t="s">
        <v>47</v>
      </c>
      <c r="NSB56" s="383" t="s">
        <v>47</v>
      </c>
      <c r="NSC56" s="383" t="s">
        <v>47</v>
      </c>
      <c r="NSD56" s="383" t="s">
        <v>47</v>
      </c>
      <c r="NSE56" s="383" t="s">
        <v>47</v>
      </c>
      <c r="NSF56" s="383" t="s">
        <v>47</v>
      </c>
      <c r="NSG56" s="383" t="s">
        <v>47</v>
      </c>
      <c r="NSH56" s="383" t="s">
        <v>47</v>
      </c>
      <c r="NSI56" s="383" t="s">
        <v>47</v>
      </c>
      <c r="NSJ56" s="383" t="s">
        <v>47</v>
      </c>
      <c r="NSK56" s="383" t="s">
        <v>47</v>
      </c>
      <c r="NSL56" s="383" t="s">
        <v>47</v>
      </c>
      <c r="NSM56" s="383" t="s">
        <v>47</v>
      </c>
      <c r="NSN56" s="383" t="s">
        <v>47</v>
      </c>
      <c r="NSO56" s="383" t="s">
        <v>47</v>
      </c>
      <c r="NSP56" s="383" t="s">
        <v>47</v>
      </c>
      <c r="NSQ56" s="383" t="s">
        <v>47</v>
      </c>
      <c r="NSR56" s="383" t="s">
        <v>47</v>
      </c>
      <c r="NSS56" s="383" t="s">
        <v>47</v>
      </c>
      <c r="NST56" s="383" t="s">
        <v>47</v>
      </c>
      <c r="NSU56" s="383" t="s">
        <v>47</v>
      </c>
      <c r="NSV56" s="383" t="s">
        <v>47</v>
      </c>
      <c r="NSW56" s="383" t="s">
        <v>47</v>
      </c>
      <c r="NSX56" s="383" t="s">
        <v>47</v>
      </c>
      <c r="NSY56" s="383" t="s">
        <v>47</v>
      </c>
      <c r="NSZ56" s="383" t="s">
        <v>47</v>
      </c>
      <c r="NTA56" s="383" t="s">
        <v>47</v>
      </c>
      <c r="NTB56" s="383" t="s">
        <v>47</v>
      </c>
      <c r="NTC56" s="383" t="s">
        <v>47</v>
      </c>
      <c r="NTD56" s="383" t="s">
        <v>47</v>
      </c>
      <c r="NTE56" s="383" t="s">
        <v>47</v>
      </c>
      <c r="NTF56" s="383" t="s">
        <v>47</v>
      </c>
      <c r="NTG56" s="383" t="s">
        <v>47</v>
      </c>
      <c r="NTH56" s="383" t="s">
        <v>47</v>
      </c>
      <c r="NTI56" s="383" t="s">
        <v>47</v>
      </c>
      <c r="NTJ56" s="383" t="s">
        <v>47</v>
      </c>
      <c r="NTK56" s="383" t="s">
        <v>47</v>
      </c>
      <c r="NTL56" s="383" t="s">
        <v>47</v>
      </c>
      <c r="NTM56" s="383" t="s">
        <v>47</v>
      </c>
      <c r="NTN56" s="383" t="s">
        <v>47</v>
      </c>
      <c r="NTO56" s="383" t="s">
        <v>47</v>
      </c>
      <c r="NTP56" s="383" t="s">
        <v>47</v>
      </c>
      <c r="NTQ56" s="383" t="s">
        <v>47</v>
      </c>
      <c r="NTR56" s="383" t="s">
        <v>47</v>
      </c>
      <c r="NTS56" s="383" t="s">
        <v>47</v>
      </c>
      <c r="NTT56" s="383" t="s">
        <v>47</v>
      </c>
      <c r="NTU56" s="383" t="s">
        <v>47</v>
      </c>
      <c r="NTV56" s="383" t="s">
        <v>47</v>
      </c>
      <c r="NTW56" s="383" t="s">
        <v>47</v>
      </c>
      <c r="NTX56" s="383" t="s">
        <v>47</v>
      </c>
      <c r="NTY56" s="383" t="s">
        <v>47</v>
      </c>
      <c r="NTZ56" s="383" t="s">
        <v>47</v>
      </c>
      <c r="NUA56" s="383" t="s">
        <v>47</v>
      </c>
      <c r="NUB56" s="383" t="s">
        <v>47</v>
      </c>
      <c r="NUC56" s="383" t="s">
        <v>47</v>
      </c>
      <c r="NUD56" s="383" t="s">
        <v>47</v>
      </c>
      <c r="NUE56" s="383" t="s">
        <v>47</v>
      </c>
      <c r="NUF56" s="383" t="s">
        <v>47</v>
      </c>
      <c r="NUG56" s="383" t="s">
        <v>47</v>
      </c>
      <c r="NUH56" s="383" t="s">
        <v>47</v>
      </c>
      <c r="NUI56" s="383" t="s">
        <v>47</v>
      </c>
      <c r="NUJ56" s="383" t="s">
        <v>47</v>
      </c>
      <c r="NUK56" s="383" t="s">
        <v>47</v>
      </c>
      <c r="NUL56" s="383" t="s">
        <v>47</v>
      </c>
      <c r="NUM56" s="383" t="s">
        <v>47</v>
      </c>
      <c r="NUN56" s="383" t="s">
        <v>47</v>
      </c>
      <c r="NUO56" s="383" t="s">
        <v>47</v>
      </c>
      <c r="NUP56" s="383" t="s">
        <v>47</v>
      </c>
      <c r="NUQ56" s="383" t="s">
        <v>47</v>
      </c>
      <c r="NUR56" s="383" t="s">
        <v>47</v>
      </c>
      <c r="NUS56" s="383" t="s">
        <v>47</v>
      </c>
      <c r="NUT56" s="383" t="s">
        <v>47</v>
      </c>
      <c r="NUU56" s="383" t="s">
        <v>47</v>
      </c>
      <c r="NUV56" s="383" t="s">
        <v>47</v>
      </c>
      <c r="NUW56" s="383" t="s">
        <v>47</v>
      </c>
      <c r="NUX56" s="383" t="s">
        <v>47</v>
      </c>
      <c r="NUY56" s="383" t="s">
        <v>47</v>
      </c>
      <c r="NUZ56" s="383" t="s">
        <v>47</v>
      </c>
      <c r="NVA56" s="383" t="s">
        <v>47</v>
      </c>
      <c r="NVB56" s="383" t="s">
        <v>47</v>
      </c>
      <c r="NVC56" s="383" t="s">
        <v>47</v>
      </c>
      <c r="NVD56" s="383" t="s">
        <v>47</v>
      </c>
      <c r="NVE56" s="383" t="s">
        <v>47</v>
      </c>
      <c r="NVF56" s="383" t="s">
        <v>47</v>
      </c>
      <c r="NVG56" s="383" t="s">
        <v>47</v>
      </c>
      <c r="NVH56" s="383" t="s">
        <v>47</v>
      </c>
      <c r="NVI56" s="383" t="s">
        <v>47</v>
      </c>
      <c r="NVJ56" s="383" t="s">
        <v>47</v>
      </c>
      <c r="NVK56" s="383" t="s">
        <v>47</v>
      </c>
      <c r="NVL56" s="383" t="s">
        <v>47</v>
      </c>
      <c r="NVM56" s="383" t="s">
        <v>47</v>
      </c>
      <c r="NVN56" s="383" t="s">
        <v>47</v>
      </c>
      <c r="NVO56" s="383" t="s">
        <v>47</v>
      </c>
      <c r="NVP56" s="383" t="s">
        <v>47</v>
      </c>
      <c r="NVQ56" s="383" t="s">
        <v>47</v>
      </c>
      <c r="NVR56" s="383" t="s">
        <v>47</v>
      </c>
      <c r="NVS56" s="383" t="s">
        <v>47</v>
      </c>
      <c r="NVT56" s="383" t="s">
        <v>47</v>
      </c>
      <c r="NVU56" s="383" t="s">
        <v>47</v>
      </c>
      <c r="NVV56" s="383" t="s">
        <v>47</v>
      </c>
      <c r="NVW56" s="383" t="s">
        <v>47</v>
      </c>
      <c r="NVX56" s="383" t="s">
        <v>47</v>
      </c>
      <c r="NVY56" s="383" t="s">
        <v>47</v>
      </c>
      <c r="NVZ56" s="383" t="s">
        <v>47</v>
      </c>
      <c r="NWA56" s="383" t="s">
        <v>47</v>
      </c>
      <c r="NWB56" s="383" t="s">
        <v>47</v>
      </c>
      <c r="NWC56" s="383" t="s">
        <v>47</v>
      </c>
      <c r="NWD56" s="383" t="s">
        <v>47</v>
      </c>
      <c r="NWE56" s="383" t="s">
        <v>47</v>
      </c>
      <c r="NWF56" s="383" t="s">
        <v>47</v>
      </c>
      <c r="NWG56" s="383" t="s">
        <v>47</v>
      </c>
      <c r="NWH56" s="383" t="s">
        <v>47</v>
      </c>
      <c r="NWI56" s="383" t="s">
        <v>47</v>
      </c>
      <c r="NWJ56" s="383" t="s">
        <v>47</v>
      </c>
      <c r="NWK56" s="383" t="s">
        <v>47</v>
      </c>
      <c r="NWL56" s="383" t="s">
        <v>47</v>
      </c>
      <c r="NWM56" s="383" t="s">
        <v>47</v>
      </c>
      <c r="NWN56" s="383" t="s">
        <v>47</v>
      </c>
      <c r="NWO56" s="383" t="s">
        <v>47</v>
      </c>
      <c r="NWP56" s="383" t="s">
        <v>47</v>
      </c>
      <c r="NWQ56" s="383" t="s">
        <v>47</v>
      </c>
      <c r="NWR56" s="383" t="s">
        <v>47</v>
      </c>
      <c r="NWS56" s="383" t="s">
        <v>47</v>
      </c>
      <c r="NWT56" s="383" t="s">
        <v>47</v>
      </c>
      <c r="NWU56" s="383" t="s">
        <v>47</v>
      </c>
      <c r="NWV56" s="383" t="s">
        <v>47</v>
      </c>
      <c r="NWW56" s="383" t="s">
        <v>47</v>
      </c>
      <c r="NWX56" s="383" t="s">
        <v>47</v>
      </c>
      <c r="NWY56" s="383" t="s">
        <v>47</v>
      </c>
      <c r="NWZ56" s="383" t="s">
        <v>47</v>
      </c>
      <c r="NXA56" s="383" t="s">
        <v>47</v>
      </c>
      <c r="NXB56" s="383" t="s">
        <v>47</v>
      </c>
      <c r="NXC56" s="383" t="s">
        <v>47</v>
      </c>
      <c r="NXD56" s="383" t="s">
        <v>47</v>
      </c>
      <c r="NXE56" s="383" t="s">
        <v>47</v>
      </c>
      <c r="NXF56" s="383" t="s">
        <v>47</v>
      </c>
      <c r="NXG56" s="383" t="s">
        <v>47</v>
      </c>
      <c r="NXH56" s="383" t="s">
        <v>47</v>
      </c>
      <c r="NXI56" s="383" t="s">
        <v>47</v>
      </c>
      <c r="NXJ56" s="383" t="s">
        <v>47</v>
      </c>
      <c r="NXK56" s="383" t="s">
        <v>47</v>
      </c>
      <c r="NXL56" s="383" t="s">
        <v>47</v>
      </c>
      <c r="NXM56" s="383" t="s">
        <v>47</v>
      </c>
      <c r="NXN56" s="383" t="s">
        <v>47</v>
      </c>
      <c r="NXO56" s="383" t="s">
        <v>47</v>
      </c>
      <c r="NXP56" s="383" t="s">
        <v>47</v>
      </c>
      <c r="NXQ56" s="383" t="s">
        <v>47</v>
      </c>
      <c r="NXR56" s="383" t="s">
        <v>47</v>
      </c>
      <c r="NXS56" s="383" t="s">
        <v>47</v>
      </c>
      <c r="NXT56" s="383" t="s">
        <v>47</v>
      </c>
      <c r="NXU56" s="383" t="s">
        <v>47</v>
      </c>
      <c r="NXV56" s="383" t="s">
        <v>47</v>
      </c>
      <c r="NXW56" s="383" t="s">
        <v>47</v>
      </c>
      <c r="NXX56" s="383" t="s">
        <v>47</v>
      </c>
      <c r="NXY56" s="383" t="s">
        <v>47</v>
      </c>
      <c r="NXZ56" s="383" t="s">
        <v>47</v>
      </c>
      <c r="NYA56" s="383" t="s">
        <v>47</v>
      </c>
      <c r="NYB56" s="383" t="s">
        <v>47</v>
      </c>
      <c r="NYC56" s="383" t="s">
        <v>47</v>
      </c>
      <c r="NYD56" s="383" t="s">
        <v>47</v>
      </c>
      <c r="NYE56" s="383" t="s">
        <v>47</v>
      </c>
      <c r="NYF56" s="383" t="s">
        <v>47</v>
      </c>
      <c r="NYG56" s="383" t="s">
        <v>47</v>
      </c>
      <c r="NYH56" s="383" t="s">
        <v>47</v>
      </c>
      <c r="NYI56" s="383" t="s">
        <v>47</v>
      </c>
      <c r="NYJ56" s="383" t="s">
        <v>47</v>
      </c>
      <c r="NYK56" s="383" t="s">
        <v>47</v>
      </c>
      <c r="NYL56" s="383" t="s">
        <v>47</v>
      </c>
      <c r="NYM56" s="383" t="s">
        <v>47</v>
      </c>
      <c r="NYN56" s="383" t="s">
        <v>47</v>
      </c>
      <c r="NYO56" s="383" t="s">
        <v>47</v>
      </c>
      <c r="NYP56" s="383" t="s">
        <v>47</v>
      </c>
      <c r="NYQ56" s="383" t="s">
        <v>47</v>
      </c>
      <c r="NYR56" s="383" t="s">
        <v>47</v>
      </c>
      <c r="NYS56" s="383" t="s">
        <v>47</v>
      </c>
      <c r="NYT56" s="383" t="s">
        <v>47</v>
      </c>
      <c r="NYU56" s="383" t="s">
        <v>47</v>
      </c>
      <c r="NYV56" s="383" t="s">
        <v>47</v>
      </c>
      <c r="NYW56" s="383" t="s">
        <v>47</v>
      </c>
      <c r="NYX56" s="383" t="s">
        <v>47</v>
      </c>
      <c r="NYY56" s="383" t="s">
        <v>47</v>
      </c>
      <c r="NYZ56" s="383" t="s">
        <v>47</v>
      </c>
      <c r="NZA56" s="383" t="s">
        <v>47</v>
      </c>
      <c r="NZB56" s="383" t="s">
        <v>47</v>
      </c>
      <c r="NZC56" s="383" t="s">
        <v>47</v>
      </c>
      <c r="NZD56" s="383" t="s">
        <v>47</v>
      </c>
      <c r="NZE56" s="383" t="s">
        <v>47</v>
      </c>
      <c r="NZF56" s="383" t="s">
        <v>47</v>
      </c>
      <c r="NZG56" s="383" t="s">
        <v>47</v>
      </c>
      <c r="NZH56" s="383" t="s">
        <v>47</v>
      </c>
      <c r="NZI56" s="383" t="s">
        <v>47</v>
      </c>
      <c r="NZJ56" s="383" t="s">
        <v>47</v>
      </c>
      <c r="NZK56" s="383" t="s">
        <v>47</v>
      </c>
      <c r="NZL56" s="383" t="s">
        <v>47</v>
      </c>
      <c r="NZM56" s="383" t="s">
        <v>47</v>
      </c>
      <c r="NZN56" s="383" t="s">
        <v>47</v>
      </c>
      <c r="NZO56" s="383" t="s">
        <v>47</v>
      </c>
      <c r="NZP56" s="383" t="s">
        <v>47</v>
      </c>
      <c r="NZQ56" s="383" t="s">
        <v>47</v>
      </c>
      <c r="NZR56" s="383" t="s">
        <v>47</v>
      </c>
      <c r="NZS56" s="383" t="s">
        <v>47</v>
      </c>
      <c r="NZT56" s="383" t="s">
        <v>47</v>
      </c>
      <c r="NZU56" s="383" t="s">
        <v>47</v>
      </c>
      <c r="NZV56" s="383" t="s">
        <v>47</v>
      </c>
      <c r="NZW56" s="383" t="s">
        <v>47</v>
      </c>
      <c r="NZX56" s="383" t="s">
        <v>47</v>
      </c>
      <c r="NZY56" s="383" t="s">
        <v>47</v>
      </c>
      <c r="NZZ56" s="383" t="s">
        <v>47</v>
      </c>
      <c r="OAA56" s="383" t="s">
        <v>47</v>
      </c>
      <c r="OAB56" s="383" t="s">
        <v>47</v>
      </c>
      <c r="OAC56" s="383" t="s">
        <v>47</v>
      </c>
      <c r="OAD56" s="383" t="s">
        <v>47</v>
      </c>
      <c r="OAE56" s="383" t="s">
        <v>47</v>
      </c>
      <c r="OAF56" s="383" t="s">
        <v>47</v>
      </c>
      <c r="OAG56" s="383" t="s">
        <v>47</v>
      </c>
      <c r="OAH56" s="383" t="s">
        <v>47</v>
      </c>
      <c r="OAI56" s="383" t="s">
        <v>47</v>
      </c>
      <c r="OAJ56" s="383" t="s">
        <v>47</v>
      </c>
      <c r="OAK56" s="383" t="s">
        <v>47</v>
      </c>
      <c r="OAL56" s="383" t="s">
        <v>47</v>
      </c>
      <c r="OAM56" s="383" t="s">
        <v>47</v>
      </c>
      <c r="OAN56" s="383" t="s">
        <v>47</v>
      </c>
      <c r="OAO56" s="383" t="s">
        <v>47</v>
      </c>
      <c r="OAP56" s="383" t="s">
        <v>47</v>
      </c>
      <c r="OAQ56" s="383" t="s">
        <v>47</v>
      </c>
      <c r="OAR56" s="383" t="s">
        <v>47</v>
      </c>
      <c r="OAS56" s="383" t="s">
        <v>47</v>
      </c>
      <c r="OAT56" s="383" t="s">
        <v>47</v>
      </c>
      <c r="OAU56" s="383" t="s">
        <v>47</v>
      </c>
      <c r="OAV56" s="383" t="s">
        <v>47</v>
      </c>
      <c r="OAW56" s="383" t="s">
        <v>47</v>
      </c>
      <c r="OAX56" s="383" t="s">
        <v>47</v>
      </c>
      <c r="OAY56" s="383" t="s">
        <v>47</v>
      </c>
      <c r="OAZ56" s="383" t="s">
        <v>47</v>
      </c>
      <c r="OBA56" s="383" t="s">
        <v>47</v>
      </c>
      <c r="OBB56" s="383" t="s">
        <v>47</v>
      </c>
      <c r="OBC56" s="383" t="s">
        <v>47</v>
      </c>
      <c r="OBD56" s="383" t="s">
        <v>47</v>
      </c>
      <c r="OBE56" s="383" t="s">
        <v>47</v>
      </c>
      <c r="OBF56" s="383" t="s">
        <v>47</v>
      </c>
      <c r="OBG56" s="383" t="s">
        <v>47</v>
      </c>
      <c r="OBH56" s="383" t="s">
        <v>47</v>
      </c>
      <c r="OBI56" s="383" t="s">
        <v>47</v>
      </c>
      <c r="OBJ56" s="383" t="s">
        <v>47</v>
      </c>
      <c r="OBK56" s="383" t="s">
        <v>47</v>
      </c>
      <c r="OBL56" s="383" t="s">
        <v>47</v>
      </c>
      <c r="OBM56" s="383" t="s">
        <v>47</v>
      </c>
      <c r="OBN56" s="383" t="s">
        <v>47</v>
      </c>
      <c r="OBO56" s="383" t="s">
        <v>47</v>
      </c>
      <c r="OBP56" s="383" t="s">
        <v>47</v>
      </c>
      <c r="OBQ56" s="383" t="s">
        <v>47</v>
      </c>
      <c r="OBR56" s="383" t="s">
        <v>47</v>
      </c>
      <c r="OBS56" s="383" t="s">
        <v>47</v>
      </c>
      <c r="OBT56" s="383" t="s">
        <v>47</v>
      </c>
      <c r="OBU56" s="383" t="s">
        <v>47</v>
      </c>
      <c r="OBV56" s="383" t="s">
        <v>47</v>
      </c>
      <c r="OBW56" s="383" t="s">
        <v>47</v>
      </c>
      <c r="OBX56" s="383" t="s">
        <v>47</v>
      </c>
      <c r="OBY56" s="383" t="s">
        <v>47</v>
      </c>
      <c r="OBZ56" s="383" t="s">
        <v>47</v>
      </c>
      <c r="OCA56" s="383" t="s">
        <v>47</v>
      </c>
      <c r="OCB56" s="383" t="s">
        <v>47</v>
      </c>
      <c r="OCC56" s="383" t="s">
        <v>47</v>
      </c>
      <c r="OCD56" s="383" t="s">
        <v>47</v>
      </c>
      <c r="OCE56" s="383" t="s">
        <v>47</v>
      </c>
      <c r="OCF56" s="383" t="s">
        <v>47</v>
      </c>
      <c r="OCG56" s="383" t="s">
        <v>47</v>
      </c>
      <c r="OCH56" s="383" t="s">
        <v>47</v>
      </c>
      <c r="OCI56" s="383" t="s">
        <v>47</v>
      </c>
      <c r="OCJ56" s="383" t="s">
        <v>47</v>
      </c>
      <c r="OCK56" s="383" t="s">
        <v>47</v>
      </c>
      <c r="OCL56" s="383" t="s">
        <v>47</v>
      </c>
      <c r="OCM56" s="383" t="s">
        <v>47</v>
      </c>
      <c r="OCN56" s="383" t="s">
        <v>47</v>
      </c>
      <c r="OCO56" s="383" t="s">
        <v>47</v>
      </c>
      <c r="OCP56" s="383" t="s">
        <v>47</v>
      </c>
      <c r="OCQ56" s="383" t="s">
        <v>47</v>
      </c>
      <c r="OCR56" s="383" t="s">
        <v>47</v>
      </c>
      <c r="OCS56" s="383" t="s">
        <v>47</v>
      </c>
      <c r="OCT56" s="383" t="s">
        <v>47</v>
      </c>
      <c r="OCU56" s="383" t="s">
        <v>47</v>
      </c>
      <c r="OCV56" s="383" t="s">
        <v>47</v>
      </c>
      <c r="OCW56" s="383" t="s">
        <v>47</v>
      </c>
      <c r="OCX56" s="383" t="s">
        <v>47</v>
      </c>
      <c r="OCY56" s="383" t="s">
        <v>47</v>
      </c>
      <c r="OCZ56" s="383" t="s">
        <v>47</v>
      </c>
      <c r="ODA56" s="383" t="s">
        <v>47</v>
      </c>
      <c r="ODB56" s="383" t="s">
        <v>47</v>
      </c>
      <c r="ODC56" s="383" t="s">
        <v>47</v>
      </c>
      <c r="ODD56" s="383" t="s">
        <v>47</v>
      </c>
      <c r="ODE56" s="383" t="s">
        <v>47</v>
      </c>
      <c r="ODF56" s="383" t="s">
        <v>47</v>
      </c>
      <c r="ODG56" s="383" t="s">
        <v>47</v>
      </c>
      <c r="ODH56" s="383" t="s">
        <v>47</v>
      </c>
      <c r="ODI56" s="383" t="s">
        <v>47</v>
      </c>
      <c r="ODJ56" s="383" t="s">
        <v>47</v>
      </c>
      <c r="ODK56" s="383" t="s">
        <v>47</v>
      </c>
      <c r="ODL56" s="383" t="s">
        <v>47</v>
      </c>
      <c r="ODM56" s="383" t="s">
        <v>47</v>
      </c>
      <c r="ODN56" s="383" t="s">
        <v>47</v>
      </c>
      <c r="ODO56" s="383" t="s">
        <v>47</v>
      </c>
      <c r="ODP56" s="383" t="s">
        <v>47</v>
      </c>
      <c r="ODQ56" s="383" t="s">
        <v>47</v>
      </c>
      <c r="ODR56" s="383" t="s">
        <v>47</v>
      </c>
      <c r="ODS56" s="383" t="s">
        <v>47</v>
      </c>
      <c r="ODT56" s="383" t="s">
        <v>47</v>
      </c>
      <c r="ODU56" s="383" t="s">
        <v>47</v>
      </c>
      <c r="ODV56" s="383" t="s">
        <v>47</v>
      </c>
      <c r="ODW56" s="383" t="s">
        <v>47</v>
      </c>
      <c r="ODX56" s="383" t="s">
        <v>47</v>
      </c>
      <c r="ODY56" s="383" t="s">
        <v>47</v>
      </c>
      <c r="ODZ56" s="383" t="s">
        <v>47</v>
      </c>
      <c r="OEA56" s="383" t="s">
        <v>47</v>
      </c>
      <c r="OEB56" s="383" t="s">
        <v>47</v>
      </c>
      <c r="OEC56" s="383" t="s">
        <v>47</v>
      </c>
      <c r="OED56" s="383" t="s">
        <v>47</v>
      </c>
      <c r="OEE56" s="383" t="s">
        <v>47</v>
      </c>
      <c r="OEF56" s="383" t="s">
        <v>47</v>
      </c>
      <c r="OEG56" s="383" t="s">
        <v>47</v>
      </c>
      <c r="OEH56" s="383" t="s">
        <v>47</v>
      </c>
      <c r="OEI56" s="383" t="s">
        <v>47</v>
      </c>
      <c r="OEJ56" s="383" t="s">
        <v>47</v>
      </c>
      <c r="OEK56" s="383" t="s">
        <v>47</v>
      </c>
      <c r="OEL56" s="383" t="s">
        <v>47</v>
      </c>
      <c r="OEM56" s="383" t="s">
        <v>47</v>
      </c>
      <c r="OEN56" s="383" t="s">
        <v>47</v>
      </c>
      <c r="OEO56" s="383" t="s">
        <v>47</v>
      </c>
      <c r="OEP56" s="383" t="s">
        <v>47</v>
      </c>
      <c r="OEQ56" s="383" t="s">
        <v>47</v>
      </c>
      <c r="OER56" s="383" t="s">
        <v>47</v>
      </c>
      <c r="OES56" s="383" t="s">
        <v>47</v>
      </c>
      <c r="OET56" s="383" t="s">
        <v>47</v>
      </c>
      <c r="OEU56" s="383" t="s">
        <v>47</v>
      </c>
      <c r="OEV56" s="383" t="s">
        <v>47</v>
      </c>
      <c r="OEW56" s="383" t="s">
        <v>47</v>
      </c>
      <c r="OEX56" s="383" t="s">
        <v>47</v>
      </c>
      <c r="OEY56" s="383" t="s">
        <v>47</v>
      </c>
      <c r="OEZ56" s="383" t="s">
        <v>47</v>
      </c>
      <c r="OFA56" s="383" t="s">
        <v>47</v>
      </c>
      <c r="OFB56" s="383" t="s">
        <v>47</v>
      </c>
      <c r="OFC56" s="383" t="s">
        <v>47</v>
      </c>
      <c r="OFD56" s="383" t="s">
        <v>47</v>
      </c>
      <c r="OFE56" s="383" t="s">
        <v>47</v>
      </c>
      <c r="OFF56" s="383" t="s">
        <v>47</v>
      </c>
      <c r="OFG56" s="383" t="s">
        <v>47</v>
      </c>
      <c r="OFH56" s="383" t="s">
        <v>47</v>
      </c>
      <c r="OFI56" s="383" t="s">
        <v>47</v>
      </c>
      <c r="OFJ56" s="383" t="s">
        <v>47</v>
      </c>
      <c r="OFK56" s="383" t="s">
        <v>47</v>
      </c>
      <c r="OFL56" s="383" t="s">
        <v>47</v>
      </c>
      <c r="OFM56" s="383" t="s">
        <v>47</v>
      </c>
      <c r="OFN56" s="383" t="s">
        <v>47</v>
      </c>
      <c r="OFO56" s="383" t="s">
        <v>47</v>
      </c>
      <c r="OFP56" s="383" t="s">
        <v>47</v>
      </c>
      <c r="OFQ56" s="383" t="s">
        <v>47</v>
      </c>
      <c r="OFR56" s="383" t="s">
        <v>47</v>
      </c>
      <c r="OFS56" s="383" t="s">
        <v>47</v>
      </c>
      <c r="OFT56" s="383" t="s">
        <v>47</v>
      </c>
      <c r="OFU56" s="383" t="s">
        <v>47</v>
      </c>
      <c r="OFV56" s="383" t="s">
        <v>47</v>
      </c>
      <c r="OFW56" s="383" t="s">
        <v>47</v>
      </c>
      <c r="OFX56" s="383" t="s">
        <v>47</v>
      </c>
      <c r="OFY56" s="383" t="s">
        <v>47</v>
      </c>
      <c r="OFZ56" s="383" t="s">
        <v>47</v>
      </c>
      <c r="OGA56" s="383" t="s">
        <v>47</v>
      </c>
      <c r="OGB56" s="383" t="s">
        <v>47</v>
      </c>
      <c r="OGC56" s="383" t="s">
        <v>47</v>
      </c>
      <c r="OGD56" s="383" t="s">
        <v>47</v>
      </c>
      <c r="OGE56" s="383" t="s">
        <v>47</v>
      </c>
      <c r="OGF56" s="383" t="s">
        <v>47</v>
      </c>
      <c r="OGG56" s="383" t="s">
        <v>47</v>
      </c>
      <c r="OGH56" s="383" t="s">
        <v>47</v>
      </c>
      <c r="OGI56" s="383" t="s">
        <v>47</v>
      </c>
      <c r="OGJ56" s="383" t="s">
        <v>47</v>
      </c>
      <c r="OGK56" s="383" t="s">
        <v>47</v>
      </c>
      <c r="OGL56" s="383" t="s">
        <v>47</v>
      </c>
      <c r="OGM56" s="383" t="s">
        <v>47</v>
      </c>
      <c r="OGN56" s="383" t="s">
        <v>47</v>
      </c>
      <c r="OGO56" s="383" t="s">
        <v>47</v>
      </c>
      <c r="OGP56" s="383" t="s">
        <v>47</v>
      </c>
      <c r="OGQ56" s="383" t="s">
        <v>47</v>
      </c>
      <c r="OGR56" s="383" t="s">
        <v>47</v>
      </c>
      <c r="OGS56" s="383" t="s">
        <v>47</v>
      </c>
      <c r="OGT56" s="383" t="s">
        <v>47</v>
      </c>
      <c r="OGU56" s="383" t="s">
        <v>47</v>
      </c>
      <c r="OGV56" s="383" t="s">
        <v>47</v>
      </c>
      <c r="OGW56" s="383" t="s">
        <v>47</v>
      </c>
      <c r="OGX56" s="383" t="s">
        <v>47</v>
      </c>
      <c r="OGY56" s="383" t="s">
        <v>47</v>
      </c>
      <c r="OGZ56" s="383" t="s">
        <v>47</v>
      </c>
      <c r="OHA56" s="383" t="s">
        <v>47</v>
      </c>
      <c r="OHB56" s="383" t="s">
        <v>47</v>
      </c>
      <c r="OHC56" s="383" t="s">
        <v>47</v>
      </c>
      <c r="OHD56" s="383" t="s">
        <v>47</v>
      </c>
      <c r="OHE56" s="383" t="s">
        <v>47</v>
      </c>
      <c r="OHF56" s="383" t="s">
        <v>47</v>
      </c>
      <c r="OHG56" s="383" t="s">
        <v>47</v>
      </c>
      <c r="OHH56" s="383" t="s">
        <v>47</v>
      </c>
      <c r="OHI56" s="383" t="s">
        <v>47</v>
      </c>
      <c r="OHJ56" s="383" t="s">
        <v>47</v>
      </c>
      <c r="OHK56" s="383" t="s">
        <v>47</v>
      </c>
      <c r="OHL56" s="383" t="s">
        <v>47</v>
      </c>
      <c r="OHM56" s="383" t="s">
        <v>47</v>
      </c>
      <c r="OHN56" s="383" t="s">
        <v>47</v>
      </c>
      <c r="OHO56" s="383" t="s">
        <v>47</v>
      </c>
      <c r="OHP56" s="383" t="s">
        <v>47</v>
      </c>
      <c r="OHQ56" s="383" t="s">
        <v>47</v>
      </c>
      <c r="OHR56" s="383" t="s">
        <v>47</v>
      </c>
      <c r="OHS56" s="383" t="s">
        <v>47</v>
      </c>
      <c r="OHT56" s="383" t="s">
        <v>47</v>
      </c>
      <c r="OHU56" s="383" t="s">
        <v>47</v>
      </c>
      <c r="OHV56" s="383" t="s">
        <v>47</v>
      </c>
      <c r="OHW56" s="383" t="s">
        <v>47</v>
      </c>
      <c r="OHX56" s="383" t="s">
        <v>47</v>
      </c>
      <c r="OHY56" s="383" t="s">
        <v>47</v>
      </c>
      <c r="OHZ56" s="383" t="s">
        <v>47</v>
      </c>
      <c r="OIA56" s="383" t="s">
        <v>47</v>
      </c>
      <c r="OIB56" s="383" t="s">
        <v>47</v>
      </c>
      <c r="OIC56" s="383" t="s">
        <v>47</v>
      </c>
      <c r="OID56" s="383" t="s">
        <v>47</v>
      </c>
      <c r="OIE56" s="383" t="s">
        <v>47</v>
      </c>
      <c r="OIF56" s="383" t="s">
        <v>47</v>
      </c>
      <c r="OIG56" s="383" t="s">
        <v>47</v>
      </c>
      <c r="OIH56" s="383" t="s">
        <v>47</v>
      </c>
      <c r="OII56" s="383" t="s">
        <v>47</v>
      </c>
      <c r="OIJ56" s="383" t="s">
        <v>47</v>
      </c>
      <c r="OIK56" s="383" t="s">
        <v>47</v>
      </c>
      <c r="OIL56" s="383" t="s">
        <v>47</v>
      </c>
      <c r="OIM56" s="383" t="s">
        <v>47</v>
      </c>
      <c r="OIN56" s="383" t="s">
        <v>47</v>
      </c>
      <c r="OIO56" s="383" t="s">
        <v>47</v>
      </c>
      <c r="OIP56" s="383" t="s">
        <v>47</v>
      </c>
      <c r="OIQ56" s="383" t="s">
        <v>47</v>
      </c>
      <c r="OIR56" s="383" t="s">
        <v>47</v>
      </c>
      <c r="OIS56" s="383" t="s">
        <v>47</v>
      </c>
      <c r="OIT56" s="383" t="s">
        <v>47</v>
      </c>
      <c r="OIU56" s="383" t="s">
        <v>47</v>
      </c>
      <c r="OIV56" s="383" t="s">
        <v>47</v>
      </c>
      <c r="OIW56" s="383" t="s">
        <v>47</v>
      </c>
      <c r="OIX56" s="383" t="s">
        <v>47</v>
      </c>
      <c r="OIY56" s="383" t="s">
        <v>47</v>
      </c>
      <c r="OIZ56" s="383" t="s">
        <v>47</v>
      </c>
      <c r="OJA56" s="383" t="s">
        <v>47</v>
      </c>
      <c r="OJB56" s="383" t="s">
        <v>47</v>
      </c>
      <c r="OJC56" s="383" t="s">
        <v>47</v>
      </c>
      <c r="OJD56" s="383" t="s">
        <v>47</v>
      </c>
      <c r="OJE56" s="383" t="s">
        <v>47</v>
      </c>
      <c r="OJF56" s="383" t="s">
        <v>47</v>
      </c>
      <c r="OJG56" s="383" t="s">
        <v>47</v>
      </c>
      <c r="OJH56" s="383" t="s">
        <v>47</v>
      </c>
      <c r="OJI56" s="383" t="s">
        <v>47</v>
      </c>
      <c r="OJJ56" s="383" t="s">
        <v>47</v>
      </c>
      <c r="OJK56" s="383" t="s">
        <v>47</v>
      </c>
      <c r="OJL56" s="383" t="s">
        <v>47</v>
      </c>
      <c r="OJM56" s="383" t="s">
        <v>47</v>
      </c>
      <c r="OJN56" s="383" t="s">
        <v>47</v>
      </c>
      <c r="OJO56" s="383" t="s">
        <v>47</v>
      </c>
      <c r="OJP56" s="383" t="s">
        <v>47</v>
      </c>
      <c r="OJQ56" s="383" t="s">
        <v>47</v>
      </c>
      <c r="OJR56" s="383" t="s">
        <v>47</v>
      </c>
      <c r="OJS56" s="383" t="s">
        <v>47</v>
      </c>
      <c r="OJT56" s="383" t="s">
        <v>47</v>
      </c>
      <c r="OJU56" s="383" t="s">
        <v>47</v>
      </c>
      <c r="OJV56" s="383" t="s">
        <v>47</v>
      </c>
      <c r="OJW56" s="383" t="s">
        <v>47</v>
      </c>
      <c r="OJX56" s="383" t="s">
        <v>47</v>
      </c>
      <c r="OJY56" s="383" t="s">
        <v>47</v>
      </c>
      <c r="OJZ56" s="383" t="s">
        <v>47</v>
      </c>
      <c r="OKA56" s="383" t="s">
        <v>47</v>
      </c>
      <c r="OKB56" s="383" t="s">
        <v>47</v>
      </c>
      <c r="OKC56" s="383" t="s">
        <v>47</v>
      </c>
      <c r="OKD56" s="383" t="s">
        <v>47</v>
      </c>
      <c r="OKE56" s="383" t="s">
        <v>47</v>
      </c>
      <c r="OKF56" s="383" t="s">
        <v>47</v>
      </c>
      <c r="OKG56" s="383" t="s">
        <v>47</v>
      </c>
      <c r="OKH56" s="383" t="s">
        <v>47</v>
      </c>
      <c r="OKI56" s="383" t="s">
        <v>47</v>
      </c>
      <c r="OKJ56" s="383" t="s">
        <v>47</v>
      </c>
      <c r="OKK56" s="383" t="s">
        <v>47</v>
      </c>
      <c r="OKL56" s="383" t="s">
        <v>47</v>
      </c>
      <c r="OKM56" s="383" t="s">
        <v>47</v>
      </c>
      <c r="OKN56" s="383" t="s">
        <v>47</v>
      </c>
      <c r="OKO56" s="383" t="s">
        <v>47</v>
      </c>
      <c r="OKP56" s="383" t="s">
        <v>47</v>
      </c>
      <c r="OKQ56" s="383" t="s">
        <v>47</v>
      </c>
      <c r="OKR56" s="383" t="s">
        <v>47</v>
      </c>
      <c r="OKS56" s="383" t="s">
        <v>47</v>
      </c>
      <c r="OKT56" s="383" t="s">
        <v>47</v>
      </c>
      <c r="OKU56" s="383" t="s">
        <v>47</v>
      </c>
      <c r="OKV56" s="383" t="s">
        <v>47</v>
      </c>
      <c r="OKW56" s="383" t="s">
        <v>47</v>
      </c>
      <c r="OKX56" s="383" t="s">
        <v>47</v>
      </c>
      <c r="OKY56" s="383" t="s">
        <v>47</v>
      </c>
      <c r="OKZ56" s="383" t="s">
        <v>47</v>
      </c>
      <c r="OLA56" s="383" t="s">
        <v>47</v>
      </c>
      <c r="OLB56" s="383" t="s">
        <v>47</v>
      </c>
      <c r="OLC56" s="383" t="s">
        <v>47</v>
      </c>
      <c r="OLD56" s="383" t="s">
        <v>47</v>
      </c>
      <c r="OLE56" s="383" t="s">
        <v>47</v>
      </c>
      <c r="OLF56" s="383" t="s">
        <v>47</v>
      </c>
      <c r="OLG56" s="383" t="s">
        <v>47</v>
      </c>
      <c r="OLH56" s="383" t="s">
        <v>47</v>
      </c>
      <c r="OLI56" s="383" t="s">
        <v>47</v>
      </c>
      <c r="OLJ56" s="383" t="s">
        <v>47</v>
      </c>
      <c r="OLK56" s="383" t="s">
        <v>47</v>
      </c>
      <c r="OLL56" s="383" t="s">
        <v>47</v>
      </c>
      <c r="OLM56" s="383" t="s">
        <v>47</v>
      </c>
      <c r="OLN56" s="383" t="s">
        <v>47</v>
      </c>
      <c r="OLO56" s="383" t="s">
        <v>47</v>
      </c>
      <c r="OLP56" s="383" t="s">
        <v>47</v>
      </c>
      <c r="OLQ56" s="383" t="s">
        <v>47</v>
      </c>
      <c r="OLR56" s="383" t="s">
        <v>47</v>
      </c>
      <c r="OLS56" s="383" t="s">
        <v>47</v>
      </c>
      <c r="OLT56" s="383" t="s">
        <v>47</v>
      </c>
      <c r="OLU56" s="383" t="s">
        <v>47</v>
      </c>
      <c r="OLV56" s="383" t="s">
        <v>47</v>
      </c>
      <c r="OLW56" s="383" t="s">
        <v>47</v>
      </c>
      <c r="OLX56" s="383" t="s">
        <v>47</v>
      </c>
      <c r="OLY56" s="383" t="s">
        <v>47</v>
      </c>
      <c r="OLZ56" s="383" t="s">
        <v>47</v>
      </c>
      <c r="OMA56" s="383" t="s">
        <v>47</v>
      </c>
      <c r="OMB56" s="383" t="s">
        <v>47</v>
      </c>
      <c r="OMC56" s="383" t="s">
        <v>47</v>
      </c>
      <c r="OMD56" s="383" t="s">
        <v>47</v>
      </c>
      <c r="OME56" s="383" t="s">
        <v>47</v>
      </c>
      <c r="OMF56" s="383" t="s">
        <v>47</v>
      </c>
      <c r="OMG56" s="383" t="s">
        <v>47</v>
      </c>
      <c r="OMH56" s="383" t="s">
        <v>47</v>
      </c>
      <c r="OMI56" s="383" t="s">
        <v>47</v>
      </c>
      <c r="OMJ56" s="383" t="s">
        <v>47</v>
      </c>
      <c r="OMK56" s="383" t="s">
        <v>47</v>
      </c>
      <c r="OML56" s="383" t="s">
        <v>47</v>
      </c>
      <c r="OMM56" s="383" t="s">
        <v>47</v>
      </c>
      <c r="OMN56" s="383" t="s">
        <v>47</v>
      </c>
      <c r="OMO56" s="383" t="s">
        <v>47</v>
      </c>
      <c r="OMP56" s="383" t="s">
        <v>47</v>
      </c>
      <c r="OMQ56" s="383" t="s">
        <v>47</v>
      </c>
      <c r="OMR56" s="383" t="s">
        <v>47</v>
      </c>
      <c r="OMS56" s="383" t="s">
        <v>47</v>
      </c>
      <c r="OMT56" s="383" t="s">
        <v>47</v>
      </c>
      <c r="OMU56" s="383" t="s">
        <v>47</v>
      </c>
      <c r="OMV56" s="383" t="s">
        <v>47</v>
      </c>
      <c r="OMW56" s="383" t="s">
        <v>47</v>
      </c>
      <c r="OMX56" s="383" t="s">
        <v>47</v>
      </c>
      <c r="OMY56" s="383" t="s">
        <v>47</v>
      </c>
      <c r="OMZ56" s="383" t="s">
        <v>47</v>
      </c>
      <c r="ONA56" s="383" t="s">
        <v>47</v>
      </c>
      <c r="ONB56" s="383" t="s">
        <v>47</v>
      </c>
      <c r="ONC56" s="383" t="s">
        <v>47</v>
      </c>
      <c r="OND56" s="383" t="s">
        <v>47</v>
      </c>
      <c r="ONE56" s="383" t="s">
        <v>47</v>
      </c>
      <c r="ONF56" s="383" t="s">
        <v>47</v>
      </c>
      <c r="ONG56" s="383" t="s">
        <v>47</v>
      </c>
      <c r="ONH56" s="383" t="s">
        <v>47</v>
      </c>
      <c r="ONI56" s="383" t="s">
        <v>47</v>
      </c>
      <c r="ONJ56" s="383" t="s">
        <v>47</v>
      </c>
      <c r="ONK56" s="383" t="s">
        <v>47</v>
      </c>
      <c r="ONL56" s="383" t="s">
        <v>47</v>
      </c>
      <c r="ONM56" s="383" t="s">
        <v>47</v>
      </c>
      <c r="ONN56" s="383" t="s">
        <v>47</v>
      </c>
      <c r="ONO56" s="383" t="s">
        <v>47</v>
      </c>
      <c r="ONP56" s="383" t="s">
        <v>47</v>
      </c>
      <c r="ONQ56" s="383" t="s">
        <v>47</v>
      </c>
      <c r="ONR56" s="383" t="s">
        <v>47</v>
      </c>
      <c r="ONS56" s="383" t="s">
        <v>47</v>
      </c>
      <c r="ONT56" s="383" t="s">
        <v>47</v>
      </c>
      <c r="ONU56" s="383" t="s">
        <v>47</v>
      </c>
      <c r="ONV56" s="383" t="s">
        <v>47</v>
      </c>
      <c r="ONW56" s="383" t="s">
        <v>47</v>
      </c>
      <c r="ONX56" s="383" t="s">
        <v>47</v>
      </c>
      <c r="ONY56" s="383" t="s">
        <v>47</v>
      </c>
      <c r="ONZ56" s="383" t="s">
        <v>47</v>
      </c>
      <c r="OOA56" s="383" t="s">
        <v>47</v>
      </c>
      <c r="OOB56" s="383" t="s">
        <v>47</v>
      </c>
      <c r="OOC56" s="383" t="s">
        <v>47</v>
      </c>
      <c r="OOD56" s="383" t="s">
        <v>47</v>
      </c>
      <c r="OOE56" s="383" t="s">
        <v>47</v>
      </c>
      <c r="OOF56" s="383" t="s">
        <v>47</v>
      </c>
      <c r="OOG56" s="383" t="s">
        <v>47</v>
      </c>
      <c r="OOH56" s="383" t="s">
        <v>47</v>
      </c>
      <c r="OOI56" s="383" t="s">
        <v>47</v>
      </c>
      <c r="OOJ56" s="383" t="s">
        <v>47</v>
      </c>
      <c r="OOK56" s="383" t="s">
        <v>47</v>
      </c>
      <c r="OOL56" s="383" t="s">
        <v>47</v>
      </c>
      <c r="OOM56" s="383" t="s">
        <v>47</v>
      </c>
      <c r="OON56" s="383" t="s">
        <v>47</v>
      </c>
      <c r="OOO56" s="383" t="s">
        <v>47</v>
      </c>
      <c r="OOP56" s="383" t="s">
        <v>47</v>
      </c>
      <c r="OOQ56" s="383" t="s">
        <v>47</v>
      </c>
      <c r="OOR56" s="383" t="s">
        <v>47</v>
      </c>
      <c r="OOS56" s="383" t="s">
        <v>47</v>
      </c>
      <c r="OOT56" s="383" t="s">
        <v>47</v>
      </c>
      <c r="OOU56" s="383" t="s">
        <v>47</v>
      </c>
      <c r="OOV56" s="383" t="s">
        <v>47</v>
      </c>
      <c r="OOW56" s="383" t="s">
        <v>47</v>
      </c>
      <c r="OOX56" s="383" t="s">
        <v>47</v>
      </c>
      <c r="OOY56" s="383" t="s">
        <v>47</v>
      </c>
      <c r="OOZ56" s="383" t="s">
        <v>47</v>
      </c>
      <c r="OPA56" s="383" t="s">
        <v>47</v>
      </c>
      <c r="OPB56" s="383" t="s">
        <v>47</v>
      </c>
      <c r="OPC56" s="383" t="s">
        <v>47</v>
      </c>
      <c r="OPD56" s="383" t="s">
        <v>47</v>
      </c>
      <c r="OPE56" s="383" t="s">
        <v>47</v>
      </c>
      <c r="OPF56" s="383" t="s">
        <v>47</v>
      </c>
      <c r="OPG56" s="383" t="s">
        <v>47</v>
      </c>
      <c r="OPH56" s="383" t="s">
        <v>47</v>
      </c>
      <c r="OPI56" s="383" t="s">
        <v>47</v>
      </c>
      <c r="OPJ56" s="383" t="s">
        <v>47</v>
      </c>
      <c r="OPK56" s="383" t="s">
        <v>47</v>
      </c>
      <c r="OPL56" s="383" t="s">
        <v>47</v>
      </c>
      <c r="OPM56" s="383" t="s">
        <v>47</v>
      </c>
      <c r="OPN56" s="383" t="s">
        <v>47</v>
      </c>
      <c r="OPO56" s="383" t="s">
        <v>47</v>
      </c>
      <c r="OPP56" s="383" t="s">
        <v>47</v>
      </c>
      <c r="OPQ56" s="383" t="s">
        <v>47</v>
      </c>
      <c r="OPR56" s="383" t="s">
        <v>47</v>
      </c>
      <c r="OPS56" s="383" t="s">
        <v>47</v>
      </c>
      <c r="OPT56" s="383" t="s">
        <v>47</v>
      </c>
      <c r="OPU56" s="383" t="s">
        <v>47</v>
      </c>
      <c r="OPV56" s="383" t="s">
        <v>47</v>
      </c>
      <c r="OPW56" s="383" t="s">
        <v>47</v>
      </c>
      <c r="OPX56" s="383" t="s">
        <v>47</v>
      </c>
      <c r="OPY56" s="383" t="s">
        <v>47</v>
      </c>
      <c r="OPZ56" s="383" t="s">
        <v>47</v>
      </c>
      <c r="OQA56" s="383" t="s">
        <v>47</v>
      </c>
      <c r="OQB56" s="383" t="s">
        <v>47</v>
      </c>
      <c r="OQC56" s="383" t="s">
        <v>47</v>
      </c>
      <c r="OQD56" s="383" t="s">
        <v>47</v>
      </c>
      <c r="OQE56" s="383" t="s">
        <v>47</v>
      </c>
      <c r="OQF56" s="383" t="s">
        <v>47</v>
      </c>
      <c r="OQG56" s="383" t="s">
        <v>47</v>
      </c>
      <c r="OQH56" s="383" t="s">
        <v>47</v>
      </c>
      <c r="OQI56" s="383" t="s">
        <v>47</v>
      </c>
      <c r="OQJ56" s="383" t="s">
        <v>47</v>
      </c>
      <c r="OQK56" s="383" t="s">
        <v>47</v>
      </c>
      <c r="OQL56" s="383" t="s">
        <v>47</v>
      </c>
      <c r="OQM56" s="383" t="s">
        <v>47</v>
      </c>
      <c r="OQN56" s="383" t="s">
        <v>47</v>
      </c>
      <c r="OQO56" s="383" t="s">
        <v>47</v>
      </c>
      <c r="OQP56" s="383" t="s">
        <v>47</v>
      </c>
      <c r="OQQ56" s="383" t="s">
        <v>47</v>
      </c>
      <c r="OQR56" s="383" t="s">
        <v>47</v>
      </c>
      <c r="OQS56" s="383" t="s">
        <v>47</v>
      </c>
      <c r="OQT56" s="383" t="s">
        <v>47</v>
      </c>
      <c r="OQU56" s="383" t="s">
        <v>47</v>
      </c>
      <c r="OQV56" s="383" t="s">
        <v>47</v>
      </c>
      <c r="OQW56" s="383" t="s">
        <v>47</v>
      </c>
      <c r="OQX56" s="383" t="s">
        <v>47</v>
      </c>
      <c r="OQY56" s="383" t="s">
        <v>47</v>
      </c>
      <c r="OQZ56" s="383" t="s">
        <v>47</v>
      </c>
      <c r="ORA56" s="383" t="s">
        <v>47</v>
      </c>
      <c r="ORB56" s="383" t="s">
        <v>47</v>
      </c>
      <c r="ORC56" s="383" t="s">
        <v>47</v>
      </c>
      <c r="ORD56" s="383" t="s">
        <v>47</v>
      </c>
      <c r="ORE56" s="383" t="s">
        <v>47</v>
      </c>
      <c r="ORF56" s="383" t="s">
        <v>47</v>
      </c>
      <c r="ORG56" s="383" t="s">
        <v>47</v>
      </c>
      <c r="ORH56" s="383" t="s">
        <v>47</v>
      </c>
      <c r="ORI56" s="383" t="s">
        <v>47</v>
      </c>
      <c r="ORJ56" s="383" t="s">
        <v>47</v>
      </c>
      <c r="ORK56" s="383" t="s">
        <v>47</v>
      </c>
      <c r="ORL56" s="383" t="s">
        <v>47</v>
      </c>
      <c r="ORM56" s="383" t="s">
        <v>47</v>
      </c>
      <c r="ORN56" s="383" t="s">
        <v>47</v>
      </c>
      <c r="ORO56" s="383" t="s">
        <v>47</v>
      </c>
      <c r="ORP56" s="383" t="s">
        <v>47</v>
      </c>
      <c r="ORQ56" s="383" t="s">
        <v>47</v>
      </c>
      <c r="ORR56" s="383" t="s">
        <v>47</v>
      </c>
      <c r="ORS56" s="383" t="s">
        <v>47</v>
      </c>
      <c r="ORT56" s="383" t="s">
        <v>47</v>
      </c>
      <c r="ORU56" s="383" t="s">
        <v>47</v>
      </c>
      <c r="ORV56" s="383" t="s">
        <v>47</v>
      </c>
      <c r="ORW56" s="383" t="s">
        <v>47</v>
      </c>
      <c r="ORX56" s="383" t="s">
        <v>47</v>
      </c>
      <c r="ORY56" s="383" t="s">
        <v>47</v>
      </c>
      <c r="ORZ56" s="383" t="s">
        <v>47</v>
      </c>
      <c r="OSA56" s="383" t="s">
        <v>47</v>
      </c>
      <c r="OSB56" s="383" t="s">
        <v>47</v>
      </c>
      <c r="OSC56" s="383" t="s">
        <v>47</v>
      </c>
      <c r="OSD56" s="383" t="s">
        <v>47</v>
      </c>
      <c r="OSE56" s="383" t="s">
        <v>47</v>
      </c>
      <c r="OSF56" s="383" t="s">
        <v>47</v>
      </c>
      <c r="OSG56" s="383" t="s">
        <v>47</v>
      </c>
      <c r="OSH56" s="383" t="s">
        <v>47</v>
      </c>
      <c r="OSI56" s="383" t="s">
        <v>47</v>
      </c>
      <c r="OSJ56" s="383" t="s">
        <v>47</v>
      </c>
      <c r="OSK56" s="383" t="s">
        <v>47</v>
      </c>
      <c r="OSL56" s="383" t="s">
        <v>47</v>
      </c>
      <c r="OSM56" s="383" t="s">
        <v>47</v>
      </c>
      <c r="OSN56" s="383" t="s">
        <v>47</v>
      </c>
      <c r="OSO56" s="383" t="s">
        <v>47</v>
      </c>
      <c r="OSP56" s="383" t="s">
        <v>47</v>
      </c>
      <c r="OSQ56" s="383" t="s">
        <v>47</v>
      </c>
      <c r="OSR56" s="383" t="s">
        <v>47</v>
      </c>
      <c r="OSS56" s="383" t="s">
        <v>47</v>
      </c>
      <c r="OST56" s="383" t="s">
        <v>47</v>
      </c>
      <c r="OSU56" s="383" t="s">
        <v>47</v>
      </c>
      <c r="OSV56" s="383" t="s">
        <v>47</v>
      </c>
      <c r="OSW56" s="383" t="s">
        <v>47</v>
      </c>
      <c r="OSX56" s="383" t="s">
        <v>47</v>
      </c>
      <c r="OSY56" s="383" t="s">
        <v>47</v>
      </c>
      <c r="OSZ56" s="383" t="s">
        <v>47</v>
      </c>
      <c r="OTA56" s="383" t="s">
        <v>47</v>
      </c>
      <c r="OTB56" s="383" t="s">
        <v>47</v>
      </c>
      <c r="OTC56" s="383" t="s">
        <v>47</v>
      </c>
      <c r="OTD56" s="383" t="s">
        <v>47</v>
      </c>
      <c r="OTE56" s="383" t="s">
        <v>47</v>
      </c>
      <c r="OTF56" s="383" t="s">
        <v>47</v>
      </c>
      <c r="OTG56" s="383" t="s">
        <v>47</v>
      </c>
      <c r="OTH56" s="383" t="s">
        <v>47</v>
      </c>
      <c r="OTI56" s="383" t="s">
        <v>47</v>
      </c>
      <c r="OTJ56" s="383" t="s">
        <v>47</v>
      </c>
      <c r="OTK56" s="383" t="s">
        <v>47</v>
      </c>
      <c r="OTL56" s="383" t="s">
        <v>47</v>
      </c>
      <c r="OTM56" s="383" t="s">
        <v>47</v>
      </c>
      <c r="OTN56" s="383" t="s">
        <v>47</v>
      </c>
      <c r="OTO56" s="383" t="s">
        <v>47</v>
      </c>
      <c r="OTP56" s="383" t="s">
        <v>47</v>
      </c>
      <c r="OTQ56" s="383" t="s">
        <v>47</v>
      </c>
      <c r="OTR56" s="383" t="s">
        <v>47</v>
      </c>
      <c r="OTS56" s="383" t="s">
        <v>47</v>
      </c>
      <c r="OTT56" s="383" t="s">
        <v>47</v>
      </c>
      <c r="OTU56" s="383" t="s">
        <v>47</v>
      </c>
      <c r="OTV56" s="383" t="s">
        <v>47</v>
      </c>
      <c r="OTW56" s="383" t="s">
        <v>47</v>
      </c>
      <c r="OTX56" s="383" t="s">
        <v>47</v>
      </c>
      <c r="OTY56" s="383" t="s">
        <v>47</v>
      </c>
      <c r="OTZ56" s="383" t="s">
        <v>47</v>
      </c>
      <c r="OUA56" s="383" t="s">
        <v>47</v>
      </c>
      <c r="OUB56" s="383" t="s">
        <v>47</v>
      </c>
      <c r="OUC56" s="383" t="s">
        <v>47</v>
      </c>
      <c r="OUD56" s="383" t="s">
        <v>47</v>
      </c>
      <c r="OUE56" s="383" t="s">
        <v>47</v>
      </c>
      <c r="OUF56" s="383" t="s">
        <v>47</v>
      </c>
      <c r="OUG56" s="383" t="s">
        <v>47</v>
      </c>
      <c r="OUH56" s="383" t="s">
        <v>47</v>
      </c>
      <c r="OUI56" s="383" t="s">
        <v>47</v>
      </c>
      <c r="OUJ56" s="383" t="s">
        <v>47</v>
      </c>
      <c r="OUK56" s="383" t="s">
        <v>47</v>
      </c>
      <c r="OUL56" s="383" t="s">
        <v>47</v>
      </c>
      <c r="OUM56" s="383" t="s">
        <v>47</v>
      </c>
      <c r="OUN56" s="383" t="s">
        <v>47</v>
      </c>
      <c r="OUO56" s="383" t="s">
        <v>47</v>
      </c>
      <c r="OUP56" s="383" t="s">
        <v>47</v>
      </c>
      <c r="OUQ56" s="383" t="s">
        <v>47</v>
      </c>
      <c r="OUR56" s="383" t="s">
        <v>47</v>
      </c>
      <c r="OUS56" s="383" t="s">
        <v>47</v>
      </c>
      <c r="OUT56" s="383" t="s">
        <v>47</v>
      </c>
      <c r="OUU56" s="383" t="s">
        <v>47</v>
      </c>
      <c r="OUV56" s="383" t="s">
        <v>47</v>
      </c>
      <c r="OUW56" s="383" t="s">
        <v>47</v>
      </c>
      <c r="OUX56" s="383" t="s">
        <v>47</v>
      </c>
      <c r="OUY56" s="383" t="s">
        <v>47</v>
      </c>
      <c r="OUZ56" s="383" t="s">
        <v>47</v>
      </c>
      <c r="OVA56" s="383" t="s">
        <v>47</v>
      </c>
      <c r="OVB56" s="383" t="s">
        <v>47</v>
      </c>
      <c r="OVC56" s="383" t="s">
        <v>47</v>
      </c>
      <c r="OVD56" s="383" t="s">
        <v>47</v>
      </c>
      <c r="OVE56" s="383" t="s">
        <v>47</v>
      </c>
      <c r="OVF56" s="383" t="s">
        <v>47</v>
      </c>
      <c r="OVG56" s="383" t="s">
        <v>47</v>
      </c>
      <c r="OVH56" s="383" t="s">
        <v>47</v>
      </c>
      <c r="OVI56" s="383" t="s">
        <v>47</v>
      </c>
      <c r="OVJ56" s="383" t="s">
        <v>47</v>
      </c>
      <c r="OVK56" s="383" t="s">
        <v>47</v>
      </c>
      <c r="OVL56" s="383" t="s">
        <v>47</v>
      </c>
      <c r="OVM56" s="383" t="s">
        <v>47</v>
      </c>
      <c r="OVN56" s="383" t="s">
        <v>47</v>
      </c>
      <c r="OVO56" s="383" t="s">
        <v>47</v>
      </c>
      <c r="OVP56" s="383" t="s">
        <v>47</v>
      </c>
      <c r="OVQ56" s="383" t="s">
        <v>47</v>
      </c>
      <c r="OVR56" s="383" t="s">
        <v>47</v>
      </c>
      <c r="OVS56" s="383" t="s">
        <v>47</v>
      </c>
      <c r="OVT56" s="383" t="s">
        <v>47</v>
      </c>
      <c r="OVU56" s="383" t="s">
        <v>47</v>
      </c>
      <c r="OVV56" s="383" t="s">
        <v>47</v>
      </c>
      <c r="OVW56" s="383" t="s">
        <v>47</v>
      </c>
      <c r="OVX56" s="383" t="s">
        <v>47</v>
      </c>
      <c r="OVY56" s="383" t="s">
        <v>47</v>
      </c>
      <c r="OVZ56" s="383" t="s">
        <v>47</v>
      </c>
      <c r="OWA56" s="383" t="s">
        <v>47</v>
      </c>
      <c r="OWB56" s="383" t="s">
        <v>47</v>
      </c>
      <c r="OWC56" s="383" t="s">
        <v>47</v>
      </c>
      <c r="OWD56" s="383" t="s">
        <v>47</v>
      </c>
      <c r="OWE56" s="383" t="s">
        <v>47</v>
      </c>
      <c r="OWF56" s="383" t="s">
        <v>47</v>
      </c>
      <c r="OWG56" s="383" t="s">
        <v>47</v>
      </c>
      <c r="OWH56" s="383" t="s">
        <v>47</v>
      </c>
      <c r="OWI56" s="383" t="s">
        <v>47</v>
      </c>
      <c r="OWJ56" s="383" t="s">
        <v>47</v>
      </c>
      <c r="OWK56" s="383" t="s">
        <v>47</v>
      </c>
      <c r="OWL56" s="383" t="s">
        <v>47</v>
      </c>
      <c r="OWM56" s="383" t="s">
        <v>47</v>
      </c>
      <c r="OWN56" s="383" t="s">
        <v>47</v>
      </c>
      <c r="OWO56" s="383" t="s">
        <v>47</v>
      </c>
      <c r="OWP56" s="383" t="s">
        <v>47</v>
      </c>
      <c r="OWQ56" s="383" t="s">
        <v>47</v>
      </c>
      <c r="OWR56" s="383" t="s">
        <v>47</v>
      </c>
      <c r="OWS56" s="383" t="s">
        <v>47</v>
      </c>
      <c r="OWT56" s="383" t="s">
        <v>47</v>
      </c>
      <c r="OWU56" s="383" t="s">
        <v>47</v>
      </c>
      <c r="OWV56" s="383" t="s">
        <v>47</v>
      </c>
      <c r="OWW56" s="383" t="s">
        <v>47</v>
      </c>
      <c r="OWX56" s="383" t="s">
        <v>47</v>
      </c>
      <c r="OWY56" s="383" t="s">
        <v>47</v>
      </c>
      <c r="OWZ56" s="383" t="s">
        <v>47</v>
      </c>
      <c r="OXA56" s="383" t="s">
        <v>47</v>
      </c>
      <c r="OXB56" s="383" t="s">
        <v>47</v>
      </c>
      <c r="OXC56" s="383" t="s">
        <v>47</v>
      </c>
      <c r="OXD56" s="383" t="s">
        <v>47</v>
      </c>
      <c r="OXE56" s="383" t="s">
        <v>47</v>
      </c>
      <c r="OXF56" s="383" t="s">
        <v>47</v>
      </c>
      <c r="OXG56" s="383" t="s">
        <v>47</v>
      </c>
      <c r="OXH56" s="383" t="s">
        <v>47</v>
      </c>
      <c r="OXI56" s="383" t="s">
        <v>47</v>
      </c>
      <c r="OXJ56" s="383" t="s">
        <v>47</v>
      </c>
      <c r="OXK56" s="383" t="s">
        <v>47</v>
      </c>
      <c r="OXL56" s="383" t="s">
        <v>47</v>
      </c>
      <c r="OXM56" s="383" t="s">
        <v>47</v>
      </c>
      <c r="OXN56" s="383" t="s">
        <v>47</v>
      </c>
      <c r="OXO56" s="383" t="s">
        <v>47</v>
      </c>
      <c r="OXP56" s="383" t="s">
        <v>47</v>
      </c>
      <c r="OXQ56" s="383" t="s">
        <v>47</v>
      </c>
      <c r="OXR56" s="383" t="s">
        <v>47</v>
      </c>
      <c r="OXS56" s="383" t="s">
        <v>47</v>
      </c>
      <c r="OXT56" s="383" t="s">
        <v>47</v>
      </c>
      <c r="OXU56" s="383" t="s">
        <v>47</v>
      </c>
      <c r="OXV56" s="383" t="s">
        <v>47</v>
      </c>
      <c r="OXW56" s="383" t="s">
        <v>47</v>
      </c>
      <c r="OXX56" s="383" t="s">
        <v>47</v>
      </c>
      <c r="OXY56" s="383" t="s">
        <v>47</v>
      </c>
      <c r="OXZ56" s="383" t="s">
        <v>47</v>
      </c>
      <c r="OYA56" s="383" t="s">
        <v>47</v>
      </c>
      <c r="OYB56" s="383" t="s">
        <v>47</v>
      </c>
      <c r="OYC56" s="383" t="s">
        <v>47</v>
      </c>
      <c r="OYD56" s="383" t="s">
        <v>47</v>
      </c>
      <c r="OYE56" s="383" t="s">
        <v>47</v>
      </c>
      <c r="OYF56" s="383" t="s">
        <v>47</v>
      </c>
      <c r="OYG56" s="383" t="s">
        <v>47</v>
      </c>
      <c r="OYH56" s="383" t="s">
        <v>47</v>
      </c>
      <c r="OYI56" s="383" t="s">
        <v>47</v>
      </c>
      <c r="OYJ56" s="383" t="s">
        <v>47</v>
      </c>
      <c r="OYK56" s="383" t="s">
        <v>47</v>
      </c>
      <c r="OYL56" s="383" t="s">
        <v>47</v>
      </c>
      <c r="OYM56" s="383" t="s">
        <v>47</v>
      </c>
      <c r="OYN56" s="383" t="s">
        <v>47</v>
      </c>
      <c r="OYO56" s="383" t="s">
        <v>47</v>
      </c>
      <c r="OYP56" s="383" t="s">
        <v>47</v>
      </c>
      <c r="OYQ56" s="383" t="s">
        <v>47</v>
      </c>
      <c r="OYR56" s="383" t="s">
        <v>47</v>
      </c>
      <c r="OYS56" s="383" t="s">
        <v>47</v>
      </c>
      <c r="OYT56" s="383" t="s">
        <v>47</v>
      </c>
      <c r="OYU56" s="383" t="s">
        <v>47</v>
      </c>
      <c r="OYV56" s="383" t="s">
        <v>47</v>
      </c>
      <c r="OYW56" s="383" t="s">
        <v>47</v>
      </c>
      <c r="OYX56" s="383" t="s">
        <v>47</v>
      </c>
      <c r="OYY56" s="383" t="s">
        <v>47</v>
      </c>
      <c r="OYZ56" s="383" t="s">
        <v>47</v>
      </c>
      <c r="OZA56" s="383" t="s">
        <v>47</v>
      </c>
      <c r="OZB56" s="383" t="s">
        <v>47</v>
      </c>
      <c r="OZC56" s="383" t="s">
        <v>47</v>
      </c>
      <c r="OZD56" s="383" t="s">
        <v>47</v>
      </c>
      <c r="OZE56" s="383" t="s">
        <v>47</v>
      </c>
      <c r="OZF56" s="383" t="s">
        <v>47</v>
      </c>
      <c r="OZG56" s="383" t="s">
        <v>47</v>
      </c>
      <c r="OZH56" s="383" t="s">
        <v>47</v>
      </c>
      <c r="OZI56" s="383" t="s">
        <v>47</v>
      </c>
      <c r="OZJ56" s="383" t="s">
        <v>47</v>
      </c>
      <c r="OZK56" s="383" t="s">
        <v>47</v>
      </c>
      <c r="OZL56" s="383" t="s">
        <v>47</v>
      </c>
      <c r="OZM56" s="383" t="s">
        <v>47</v>
      </c>
      <c r="OZN56" s="383" t="s">
        <v>47</v>
      </c>
      <c r="OZO56" s="383" t="s">
        <v>47</v>
      </c>
      <c r="OZP56" s="383" t="s">
        <v>47</v>
      </c>
      <c r="OZQ56" s="383" t="s">
        <v>47</v>
      </c>
      <c r="OZR56" s="383" t="s">
        <v>47</v>
      </c>
      <c r="OZS56" s="383" t="s">
        <v>47</v>
      </c>
      <c r="OZT56" s="383" t="s">
        <v>47</v>
      </c>
      <c r="OZU56" s="383" t="s">
        <v>47</v>
      </c>
      <c r="OZV56" s="383" t="s">
        <v>47</v>
      </c>
      <c r="OZW56" s="383" t="s">
        <v>47</v>
      </c>
      <c r="OZX56" s="383" t="s">
        <v>47</v>
      </c>
      <c r="OZY56" s="383" t="s">
        <v>47</v>
      </c>
      <c r="OZZ56" s="383" t="s">
        <v>47</v>
      </c>
      <c r="PAA56" s="383" t="s">
        <v>47</v>
      </c>
      <c r="PAB56" s="383" t="s">
        <v>47</v>
      </c>
      <c r="PAC56" s="383" t="s">
        <v>47</v>
      </c>
      <c r="PAD56" s="383" t="s">
        <v>47</v>
      </c>
      <c r="PAE56" s="383" t="s">
        <v>47</v>
      </c>
      <c r="PAF56" s="383" t="s">
        <v>47</v>
      </c>
      <c r="PAG56" s="383" t="s">
        <v>47</v>
      </c>
      <c r="PAH56" s="383" t="s">
        <v>47</v>
      </c>
      <c r="PAI56" s="383" t="s">
        <v>47</v>
      </c>
      <c r="PAJ56" s="383" t="s">
        <v>47</v>
      </c>
      <c r="PAK56" s="383" t="s">
        <v>47</v>
      </c>
      <c r="PAL56" s="383" t="s">
        <v>47</v>
      </c>
      <c r="PAM56" s="383" t="s">
        <v>47</v>
      </c>
      <c r="PAN56" s="383" t="s">
        <v>47</v>
      </c>
      <c r="PAO56" s="383" t="s">
        <v>47</v>
      </c>
      <c r="PAP56" s="383" t="s">
        <v>47</v>
      </c>
      <c r="PAQ56" s="383" t="s">
        <v>47</v>
      </c>
      <c r="PAR56" s="383" t="s">
        <v>47</v>
      </c>
      <c r="PAS56" s="383" t="s">
        <v>47</v>
      </c>
      <c r="PAT56" s="383" t="s">
        <v>47</v>
      </c>
      <c r="PAU56" s="383" t="s">
        <v>47</v>
      </c>
      <c r="PAV56" s="383" t="s">
        <v>47</v>
      </c>
      <c r="PAW56" s="383" t="s">
        <v>47</v>
      </c>
      <c r="PAX56" s="383" t="s">
        <v>47</v>
      </c>
      <c r="PAY56" s="383" t="s">
        <v>47</v>
      </c>
      <c r="PAZ56" s="383" t="s">
        <v>47</v>
      </c>
      <c r="PBA56" s="383" t="s">
        <v>47</v>
      </c>
      <c r="PBB56" s="383" t="s">
        <v>47</v>
      </c>
      <c r="PBC56" s="383" t="s">
        <v>47</v>
      </c>
      <c r="PBD56" s="383" t="s">
        <v>47</v>
      </c>
      <c r="PBE56" s="383" t="s">
        <v>47</v>
      </c>
      <c r="PBF56" s="383" t="s">
        <v>47</v>
      </c>
      <c r="PBG56" s="383" t="s">
        <v>47</v>
      </c>
      <c r="PBH56" s="383" t="s">
        <v>47</v>
      </c>
      <c r="PBI56" s="383" t="s">
        <v>47</v>
      </c>
      <c r="PBJ56" s="383" t="s">
        <v>47</v>
      </c>
      <c r="PBK56" s="383" t="s">
        <v>47</v>
      </c>
      <c r="PBL56" s="383" t="s">
        <v>47</v>
      </c>
      <c r="PBM56" s="383" t="s">
        <v>47</v>
      </c>
      <c r="PBN56" s="383" t="s">
        <v>47</v>
      </c>
      <c r="PBO56" s="383" t="s">
        <v>47</v>
      </c>
      <c r="PBP56" s="383" t="s">
        <v>47</v>
      </c>
      <c r="PBQ56" s="383" t="s">
        <v>47</v>
      </c>
      <c r="PBR56" s="383" t="s">
        <v>47</v>
      </c>
      <c r="PBS56" s="383" t="s">
        <v>47</v>
      </c>
      <c r="PBT56" s="383" t="s">
        <v>47</v>
      </c>
      <c r="PBU56" s="383" t="s">
        <v>47</v>
      </c>
      <c r="PBV56" s="383" t="s">
        <v>47</v>
      </c>
      <c r="PBW56" s="383" t="s">
        <v>47</v>
      </c>
      <c r="PBX56" s="383" t="s">
        <v>47</v>
      </c>
      <c r="PBY56" s="383" t="s">
        <v>47</v>
      </c>
      <c r="PBZ56" s="383" t="s">
        <v>47</v>
      </c>
      <c r="PCA56" s="383" t="s">
        <v>47</v>
      </c>
      <c r="PCB56" s="383" t="s">
        <v>47</v>
      </c>
      <c r="PCC56" s="383" t="s">
        <v>47</v>
      </c>
      <c r="PCD56" s="383" t="s">
        <v>47</v>
      </c>
      <c r="PCE56" s="383" t="s">
        <v>47</v>
      </c>
      <c r="PCF56" s="383" t="s">
        <v>47</v>
      </c>
      <c r="PCG56" s="383" t="s">
        <v>47</v>
      </c>
      <c r="PCH56" s="383" t="s">
        <v>47</v>
      </c>
      <c r="PCI56" s="383" t="s">
        <v>47</v>
      </c>
      <c r="PCJ56" s="383" t="s">
        <v>47</v>
      </c>
      <c r="PCK56" s="383" t="s">
        <v>47</v>
      </c>
      <c r="PCL56" s="383" t="s">
        <v>47</v>
      </c>
      <c r="PCM56" s="383" t="s">
        <v>47</v>
      </c>
      <c r="PCN56" s="383" t="s">
        <v>47</v>
      </c>
      <c r="PCO56" s="383" t="s">
        <v>47</v>
      </c>
      <c r="PCP56" s="383" t="s">
        <v>47</v>
      </c>
      <c r="PCQ56" s="383" t="s">
        <v>47</v>
      </c>
      <c r="PCR56" s="383" t="s">
        <v>47</v>
      </c>
      <c r="PCS56" s="383" t="s">
        <v>47</v>
      </c>
      <c r="PCT56" s="383" t="s">
        <v>47</v>
      </c>
      <c r="PCU56" s="383" t="s">
        <v>47</v>
      </c>
      <c r="PCV56" s="383" t="s">
        <v>47</v>
      </c>
      <c r="PCW56" s="383" t="s">
        <v>47</v>
      </c>
      <c r="PCX56" s="383" t="s">
        <v>47</v>
      </c>
      <c r="PCY56" s="383" t="s">
        <v>47</v>
      </c>
      <c r="PCZ56" s="383" t="s">
        <v>47</v>
      </c>
      <c r="PDA56" s="383" t="s">
        <v>47</v>
      </c>
      <c r="PDB56" s="383" t="s">
        <v>47</v>
      </c>
      <c r="PDC56" s="383" t="s">
        <v>47</v>
      </c>
      <c r="PDD56" s="383" t="s">
        <v>47</v>
      </c>
      <c r="PDE56" s="383" t="s">
        <v>47</v>
      </c>
      <c r="PDF56" s="383" t="s">
        <v>47</v>
      </c>
      <c r="PDG56" s="383" t="s">
        <v>47</v>
      </c>
      <c r="PDH56" s="383" t="s">
        <v>47</v>
      </c>
      <c r="PDI56" s="383" t="s">
        <v>47</v>
      </c>
      <c r="PDJ56" s="383" t="s">
        <v>47</v>
      </c>
      <c r="PDK56" s="383" t="s">
        <v>47</v>
      </c>
      <c r="PDL56" s="383" t="s">
        <v>47</v>
      </c>
      <c r="PDM56" s="383" t="s">
        <v>47</v>
      </c>
      <c r="PDN56" s="383" t="s">
        <v>47</v>
      </c>
      <c r="PDO56" s="383" t="s">
        <v>47</v>
      </c>
      <c r="PDP56" s="383" t="s">
        <v>47</v>
      </c>
      <c r="PDQ56" s="383" t="s">
        <v>47</v>
      </c>
      <c r="PDR56" s="383" t="s">
        <v>47</v>
      </c>
      <c r="PDS56" s="383" t="s">
        <v>47</v>
      </c>
      <c r="PDT56" s="383" t="s">
        <v>47</v>
      </c>
      <c r="PDU56" s="383" t="s">
        <v>47</v>
      </c>
      <c r="PDV56" s="383" t="s">
        <v>47</v>
      </c>
      <c r="PDW56" s="383" t="s">
        <v>47</v>
      </c>
      <c r="PDX56" s="383" t="s">
        <v>47</v>
      </c>
      <c r="PDY56" s="383" t="s">
        <v>47</v>
      </c>
      <c r="PDZ56" s="383" t="s">
        <v>47</v>
      </c>
      <c r="PEA56" s="383" t="s">
        <v>47</v>
      </c>
      <c r="PEB56" s="383" t="s">
        <v>47</v>
      </c>
      <c r="PEC56" s="383" t="s">
        <v>47</v>
      </c>
      <c r="PED56" s="383" t="s">
        <v>47</v>
      </c>
      <c r="PEE56" s="383" t="s">
        <v>47</v>
      </c>
      <c r="PEF56" s="383" t="s">
        <v>47</v>
      </c>
      <c r="PEG56" s="383" t="s">
        <v>47</v>
      </c>
      <c r="PEH56" s="383" t="s">
        <v>47</v>
      </c>
      <c r="PEI56" s="383" t="s">
        <v>47</v>
      </c>
      <c r="PEJ56" s="383" t="s">
        <v>47</v>
      </c>
      <c r="PEK56" s="383" t="s">
        <v>47</v>
      </c>
      <c r="PEL56" s="383" t="s">
        <v>47</v>
      </c>
      <c r="PEM56" s="383" t="s">
        <v>47</v>
      </c>
      <c r="PEN56" s="383" t="s">
        <v>47</v>
      </c>
      <c r="PEO56" s="383" t="s">
        <v>47</v>
      </c>
      <c r="PEP56" s="383" t="s">
        <v>47</v>
      </c>
      <c r="PEQ56" s="383" t="s">
        <v>47</v>
      </c>
      <c r="PER56" s="383" t="s">
        <v>47</v>
      </c>
      <c r="PES56" s="383" t="s">
        <v>47</v>
      </c>
      <c r="PET56" s="383" t="s">
        <v>47</v>
      </c>
      <c r="PEU56" s="383" t="s">
        <v>47</v>
      </c>
      <c r="PEV56" s="383" t="s">
        <v>47</v>
      </c>
      <c r="PEW56" s="383" t="s">
        <v>47</v>
      </c>
      <c r="PEX56" s="383" t="s">
        <v>47</v>
      </c>
      <c r="PEY56" s="383" t="s">
        <v>47</v>
      </c>
      <c r="PEZ56" s="383" t="s">
        <v>47</v>
      </c>
      <c r="PFA56" s="383" t="s">
        <v>47</v>
      </c>
      <c r="PFB56" s="383" t="s">
        <v>47</v>
      </c>
      <c r="PFC56" s="383" t="s">
        <v>47</v>
      </c>
      <c r="PFD56" s="383" t="s">
        <v>47</v>
      </c>
      <c r="PFE56" s="383" t="s">
        <v>47</v>
      </c>
      <c r="PFF56" s="383" t="s">
        <v>47</v>
      </c>
      <c r="PFG56" s="383" t="s">
        <v>47</v>
      </c>
      <c r="PFH56" s="383" t="s">
        <v>47</v>
      </c>
      <c r="PFI56" s="383" t="s">
        <v>47</v>
      </c>
      <c r="PFJ56" s="383" t="s">
        <v>47</v>
      </c>
      <c r="PFK56" s="383" t="s">
        <v>47</v>
      </c>
      <c r="PFL56" s="383" t="s">
        <v>47</v>
      </c>
      <c r="PFM56" s="383" t="s">
        <v>47</v>
      </c>
      <c r="PFN56" s="383" t="s">
        <v>47</v>
      </c>
      <c r="PFO56" s="383" t="s">
        <v>47</v>
      </c>
      <c r="PFP56" s="383" t="s">
        <v>47</v>
      </c>
      <c r="PFQ56" s="383" t="s">
        <v>47</v>
      </c>
      <c r="PFR56" s="383" t="s">
        <v>47</v>
      </c>
      <c r="PFS56" s="383" t="s">
        <v>47</v>
      </c>
      <c r="PFT56" s="383" t="s">
        <v>47</v>
      </c>
      <c r="PFU56" s="383" t="s">
        <v>47</v>
      </c>
      <c r="PFV56" s="383" t="s">
        <v>47</v>
      </c>
      <c r="PFW56" s="383" t="s">
        <v>47</v>
      </c>
      <c r="PFX56" s="383" t="s">
        <v>47</v>
      </c>
      <c r="PFY56" s="383" t="s">
        <v>47</v>
      </c>
      <c r="PFZ56" s="383" t="s">
        <v>47</v>
      </c>
      <c r="PGA56" s="383" t="s">
        <v>47</v>
      </c>
      <c r="PGB56" s="383" t="s">
        <v>47</v>
      </c>
      <c r="PGC56" s="383" t="s">
        <v>47</v>
      </c>
      <c r="PGD56" s="383" t="s">
        <v>47</v>
      </c>
      <c r="PGE56" s="383" t="s">
        <v>47</v>
      </c>
      <c r="PGF56" s="383" t="s">
        <v>47</v>
      </c>
      <c r="PGG56" s="383" t="s">
        <v>47</v>
      </c>
      <c r="PGH56" s="383" t="s">
        <v>47</v>
      </c>
      <c r="PGI56" s="383" t="s">
        <v>47</v>
      </c>
      <c r="PGJ56" s="383" t="s">
        <v>47</v>
      </c>
      <c r="PGK56" s="383" t="s">
        <v>47</v>
      </c>
      <c r="PGL56" s="383" t="s">
        <v>47</v>
      </c>
      <c r="PGM56" s="383" t="s">
        <v>47</v>
      </c>
      <c r="PGN56" s="383" t="s">
        <v>47</v>
      </c>
      <c r="PGO56" s="383" t="s">
        <v>47</v>
      </c>
      <c r="PGP56" s="383" t="s">
        <v>47</v>
      </c>
      <c r="PGQ56" s="383" t="s">
        <v>47</v>
      </c>
      <c r="PGR56" s="383" t="s">
        <v>47</v>
      </c>
      <c r="PGS56" s="383" t="s">
        <v>47</v>
      </c>
      <c r="PGT56" s="383" t="s">
        <v>47</v>
      </c>
      <c r="PGU56" s="383" t="s">
        <v>47</v>
      </c>
      <c r="PGV56" s="383" t="s">
        <v>47</v>
      </c>
      <c r="PGW56" s="383" t="s">
        <v>47</v>
      </c>
      <c r="PGX56" s="383" t="s">
        <v>47</v>
      </c>
      <c r="PGY56" s="383" t="s">
        <v>47</v>
      </c>
      <c r="PGZ56" s="383" t="s">
        <v>47</v>
      </c>
      <c r="PHA56" s="383" t="s">
        <v>47</v>
      </c>
      <c r="PHB56" s="383" t="s">
        <v>47</v>
      </c>
      <c r="PHC56" s="383" t="s">
        <v>47</v>
      </c>
      <c r="PHD56" s="383" t="s">
        <v>47</v>
      </c>
      <c r="PHE56" s="383" t="s">
        <v>47</v>
      </c>
      <c r="PHF56" s="383" t="s">
        <v>47</v>
      </c>
      <c r="PHG56" s="383" t="s">
        <v>47</v>
      </c>
      <c r="PHH56" s="383" t="s">
        <v>47</v>
      </c>
      <c r="PHI56" s="383" t="s">
        <v>47</v>
      </c>
      <c r="PHJ56" s="383" t="s">
        <v>47</v>
      </c>
      <c r="PHK56" s="383" t="s">
        <v>47</v>
      </c>
      <c r="PHL56" s="383" t="s">
        <v>47</v>
      </c>
      <c r="PHM56" s="383" t="s">
        <v>47</v>
      </c>
      <c r="PHN56" s="383" t="s">
        <v>47</v>
      </c>
      <c r="PHO56" s="383" t="s">
        <v>47</v>
      </c>
      <c r="PHP56" s="383" t="s">
        <v>47</v>
      </c>
      <c r="PHQ56" s="383" t="s">
        <v>47</v>
      </c>
      <c r="PHR56" s="383" t="s">
        <v>47</v>
      </c>
      <c r="PHS56" s="383" t="s">
        <v>47</v>
      </c>
      <c r="PHT56" s="383" t="s">
        <v>47</v>
      </c>
      <c r="PHU56" s="383" t="s">
        <v>47</v>
      </c>
      <c r="PHV56" s="383" t="s">
        <v>47</v>
      </c>
      <c r="PHW56" s="383" t="s">
        <v>47</v>
      </c>
      <c r="PHX56" s="383" t="s">
        <v>47</v>
      </c>
      <c r="PHY56" s="383" t="s">
        <v>47</v>
      </c>
      <c r="PHZ56" s="383" t="s">
        <v>47</v>
      </c>
      <c r="PIA56" s="383" t="s">
        <v>47</v>
      </c>
      <c r="PIB56" s="383" t="s">
        <v>47</v>
      </c>
      <c r="PIC56" s="383" t="s">
        <v>47</v>
      </c>
      <c r="PID56" s="383" t="s">
        <v>47</v>
      </c>
      <c r="PIE56" s="383" t="s">
        <v>47</v>
      </c>
      <c r="PIF56" s="383" t="s">
        <v>47</v>
      </c>
      <c r="PIG56" s="383" t="s">
        <v>47</v>
      </c>
      <c r="PIH56" s="383" t="s">
        <v>47</v>
      </c>
      <c r="PII56" s="383" t="s">
        <v>47</v>
      </c>
      <c r="PIJ56" s="383" t="s">
        <v>47</v>
      </c>
      <c r="PIK56" s="383" t="s">
        <v>47</v>
      </c>
      <c r="PIL56" s="383" t="s">
        <v>47</v>
      </c>
      <c r="PIM56" s="383" t="s">
        <v>47</v>
      </c>
      <c r="PIN56" s="383" t="s">
        <v>47</v>
      </c>
      <c r="PIO56" s="383" t="s">
        <v>47</v>
      </c>
      <c r="PIP56" s="383" t="s">
        <v>47</v>
      </c>
      <c r="PIQ56" s="383" t="s">
        <v>47</v>
      </c>
      <c r="PIR56" s="383" t="s">
        <v>47</v>
      </c>
      <c r="PIS56" s="383" t="s">
        <v>47</v>
      </c>
      <c r="PIT56" s="383" t="s">
        <v>47</v>
      </c>
      <c r="PIU56" s="383" t="s">
        <v>47</v>
      </c>
      <c r="PIV56" s="383" t="s">
        <v>47</v>
      </c>
      <c r="PIW56" s="383" t="s">
        <v>47</v>
      </c>
      <c r="PIX56" s="383" t="s">
        <v>47</v>
      </c>
      <c r="PIY56" s="383" t="s">
        <v>47</v>
      </c>
      <c r="PIZ56" s="383" t="s">
        <v>47</v>
      </c>
      <c r="PJA56" s="383" t="s">
        <v>47</v>
      </c>
      <c r="PJB56" s="383" t="s">
        <v>47</v>
      </c>
      <c r="PJC56" s="383" t="s">
        <v>47</v>
      </c>
      <c r="PJD56" s="383" t="s">
        <v>47</v>
      </c>
      <c r="PJE56" s="383" t="s">
        <v>47</v>
      </c>
      <c r="PJF56" s="383" t="s">
        <v>47</v>
      </c>
      <c r="PJG56" s="383" t="s">
        <v>47</v>
      </c>
      <c r="PJH56" s="383" t="s">
        <v>47</v>
      </c>
      <c r="PJI56" s="383" t="s">
        <v>47</v>
      </c>
      <c r="PJJ56" s="383" t="s">
        <v>47</v>
      </c>
      <c r="PJK56" s="383" t="s">
        <v>47</v>
      </c>
      <c r="PJL56" s="383" t="s">
        <v>47</v>
      </c>
      <c r="PJM56" s="383" t="s">
        <v>47</v>
      </c>
      <c r="PJN56" s="383" t="s">
        <v>47</v>
      </c>
      <c r="PJO56" s="383" t="s">
        <v>47</v>
      </c>
      <c r="PJP56" s="383" t="s">
        <v>47</v>
      </c>
      <c r="PJQ56" s="383" t="s">
        <v>47</v>
      </c>
      <c r="PJR56" s="383" t="s">
        <v>47</v>
      </c>
      <c r="PJS56" s="383" t="s">
        <v>47</v>
      </c>
      <c r="PJT56" s="383" t="s">
        <v>47</v>
      </c>
      <c r="PJU56" s="383" t="s">
        <v>47</v>
      </c>
      <c r="PJV56" s="383" t="s">
        <v>47</v>
      </c>
      <c r="PJW56" s="383" t="s">
        <v>47</v>
      </c>
      <c r="PJX56" s="383" t="s">
        <v>47</v>
      </c>
      <c r="PJY56" s="383" t="s">
        <v>47</v>
      </c>
      <c r="PJZ56" s="383" t="s">
        <v>47</v>
      </c>
      <c r="PKA56" s="383" t="s">
        <v>47</v>
      </c>
      <c r="PKB56" s="383" t="s">
        <v>47</v>
      </c>
      <c r="PKC56" s="383" t="s">
        <v>47</v>
      </c>
      <c r="PKD56" s="383" t="s">
        <v>47</v>
      </c>
      <c r="PKE56" s="383" t="s">
        <v>47</v>
      </c>
      <c r="PKF56" s="383" t="s">
        <v>47</v>
      </c>
      <c r="PKG56" s="383" t="s">
        <v>47</v>
      </c>
      <c r="PKH56" s="383" t="s">
        <v>47</v>
      </c>
      <c r="PKI56" s="383" t="s">
        <v>47</v>
      </c>
      <c r="PKJ56" s="383" t="s">
        <v>47</v>
      </c>
      <c r="PKK56" s="383" t="s">
        <v>47</v>
      </c>
      <c r="PKL56" s="383" t="s">
        <v>47</v>
      </c>
      <c r="PKM56" s="383" t="s">
        <v>47</v>
      </c>
      <c r="PKN56" s="383" t="s">
        <v>47</v>
      </c>
      <c r="PKO56" s="383" t="s">
        <v>47</v>
      </c>
      <c r="PKP56" s="383" t="s">
        <v>47</v>
      </c>
      <c r="PKQ56" s="383" t="s">
        <v>47</v>
      </c>
      <c r="PKR56" s="383" t="s">
        <v>47</v>
      </c>
      <c r="PKS56" s="383" t="s">
        <v>47</v>
      </c>
      <c r="PKT56" s="383" t="s">
        <v>47</v>
      </c>
      <c r="PKU56" s="383" t="s">
        <v>47</v>
      </c>
      <c r="PKV56" s="383" t="s">
        <v>47</v>
      </c>
      <c r="PKW56" s="383" t="s">
        <v>47</v>
      </c>
      <c r="PKX56" s="383" t="s">
        <v>47</v>
      </c>
      <c r="PKY56" s="383" t="s">
        <v>47</v>
      </c>
      <c r="PKZ56" s="383" t="s">
        <v>47</v>
      </c>
      <c r="PLA56" s="383" t="s">
        <v>47</v>
      </c>
      <c r="PLB56" s="383" t="s">
        <v>47</v>
      </c>
      <c r="PLC56" s="383" t="s">
        <v>47</v>
      </c>
      <c r="PLD56" s="383" t="s">
        <v>47</v>
      </c>
      <c r="PLE56" s="383" t="s">
        <v>47</v>
      </c>
      <c r="PLF56" s="383" t="s">
        <v>47</v>
      </c>
      <c r="PLG56" s="383" t="s">
        <v>47</v>
      </c>
      <c r="PLH56" s="383" t="s">
        <v>47</v>
      </c>
      <c r="PLI56" s="383" t="s">
        <v>47</v>
      </c>
      <c r="PLJ56" s="383" t="s">
        <v>47</v>
      </c>
      <c r="PLK56" s="383" t="s">
        <v>47</v>
      </c>
      <c r="PLL56" s="383" t="s">
        <v>47</v>
      </c>
      <c r="PLM56" s="383" t="s">
        <v>47</v>
      </c>
      <c r="PLN56" s="383" t="s">
        <v>47</v>
      </c>
      <c r="PLO56" s="383" t="s">
        <v>47</v>
      </c>
      <c r="PLP56" s="383" t="s">
        <v>47</v>
      </c>
      <c r="PLQ56" s="383" t="s">
        <v>47</v>
      </c>
      <c r="PLR56" s="383" t="s">
        <v>47</v>
      </c>
      <c r="PLS56" s="383" t="s">
        <v>47</v>
      </c>
      <c r="PLT56" s="383" t="s">
        <v>47</v>
      </c>
      <c r="PLU56" s="383" t="s">
        <v>47</v>
      </c>
      <c r="PLV56" s="383" t="s">
        <v>47</v>
      </c>
      <c r="PLW56" s="383" t="s">
        <v>47</v>
      </c>
      <c r="PLX56" s="383" t="s">
        <v>47</v>
      </c>
      <c r="PLY56" s="383" t="s">
        <v>47</v>
      </c>
      <c r="PLZ56" s="383" t="s">
        <v>47</v>
      </c>
      <c r="PMA56" s="383" t="s">
        <v>47</v>
      </c>
      <c r="PMB56" s="383" t="s">
        <v>47</v>
      </c>
      <c r="PMC56" s="383" t="s">
        <v>47</v>
      </c>
      <c r="PMD56" s="383" t="s">
        <v>47</v>
      </c>
      <c r="PME56" s="383" t="s">
        <v>47</v>
      </c>
      <c r="PMF56" s="383" t="s">
        <v>47</v>
      </c>
      <c r="PMG56" s="383" t="s">
        <v>47</v>
      </c>
      <c r="PMH56" s="383" t="s">
        <v>47</v>
      </c>
      <c r="PMI56" s="383" t="s">
        <v>47</v>
      </c>
      <c r="PMJ56" s="383" t="s">
        <v>47</v>
      </c>
      <c r="PMK56" s="383" t="s">
        <v>47</v>
      </c>
      <c r="PML56" s="383" t="s">
        <v>47</v>
      </c>
      <c r="PMM56" s="383" t="s">
        <v>47</v>
      </c>
      <c r="PMN56" s="383" t="s">
        <v>47</v>
      </c>
      <c r="PMO56" s="383" t="s">
        <v>47</v>
      </c>
      <c r="PMP56" s="383" t="s">
        <v>47</v>
      </c>
      <c r="PMQ56" s="383" t="s">
        <v>47</v>
      </c>
      <c r="PMR56" s="383" t="s">
        <v>47</v>
      </c>
      <c r="PMS56" s="383" t="s">
        <v>47</v>
      </c>
      <c r="PMT56" s="383" t="s">
        <v>47</v>
      </c>
      <c r="PMU56" s="383" t="s">
        <v>47</v>
      </c>
      <c r="PMV56" s="383" t="s">
        <v>47</v>
      </c>
      <c r="PMW56" s="383" t="s">
        <v>47</v>
      </c>
      <c r="PMX56" s="383" t="s">
        <v>47</v>
      </c>
      <c r="PMY56" s="383" t="s">
        <v>47</v>
      </c>
      <c r="PMZ56" s="383" t="s">
        <v>47</v>
      </c>
      <c r="PNA56" s="383" t="s">
        <v>47</v>
      </c>
      <c r="PNB56" s="383" t="s">
        <v>47</v>
      </c>
      <c r="PNC56" s="383" t="s">
        <v>47</v>
      </c>
      <c r="PND56" s="383" t="s">
        <v>47</v>
      </c>
      <c r="PNE56" s="383" t="s">
        <v>47</v>
      </c>
      <c r="PNF56" s="383" t="s">
        <v>47</v>
      </c>
      <c r="PNG56" s="383" t="s">
        <v>47</v>
      </c>
      <c r="PNH56" s="383" t="s">
        <v>47</v>
      </c>
      <c r="PNI56" s="383" t="s">
        <v>47</v>
      </c>
      <c r="PNJ56" s="383" t="s">
        <v>47</v>
      </c>
      <c r="PNK56" s="383" t="s">
        <v>47</v>
      </c>
      <c r="PNL56" s="383" t="s">
        <v>47</v>
      </c>
      <c r="PNM56" s="383" t="s">
        <v>47</v>
      </c>
      <c r="PNN56" s="383" t="s">
        <v>47</v>
      </c>
      <c r="PNO56" s="383" t="s">
        <v>47</v>
      </c>
      <c r="PNP56" s="383" t="s">
        <v>47</v>
      </c>
      <c r="PNQ56" s="383" t="s">
        <v>47</v>
      </c>
      <c r="PNR56" s="383" t="s">
        <v>47</v>
      </c>
      <c r="PNS56" s="383" t="s">
        <v>47</v>
      </c>
      <c r="PNT56" s="383" t="s">
        <v>47</v>
      </c>
      <c r="PNU56" s="383" t="s">
        <v>47</v>
      </c>
      <c r="PNV56" s="383" t="s">
        <v>47</v>
      </c>
      <c r="PNW56" s="383" t="s">
        <v>47</v>
      </c>
      <c r="PNX56" s="383" t="s">
        <v>47</v>
      </c>
      <c r="PNY56" s="383" t="s">
        <v>47</v>
      </c>
      <c r="PNZ56" s="383" t="s">
        <v>47</v>
      </c>
      <c r="POA56" s="383" t="s">
        <v>47</v>
      </c>
      <c r="POB56" s="383" t="s">
        <v>47</v>
      </c>
      <c r="POC56" s="383" t="s">
        <v>47</v>
      </c>
      <c r="POD56" s="383" t="s">
        <v>47</v>
      </c>
      <c r="POE56" s="383" t="s">
        <v>47</v>
      </c>
      <c r="POF56" s="383" t="s">
        <v>47</v>
      </c>
      <c r="POG56" s="383" t="s">
        <v>47</v>
      </c>
      <c r="POH56" s="383" t="s">
        <v>47</v>
      </c>
      <c r="POI56" s="383" t="s">
        <v>47</v>
      </c>
      <c r="POJ56" s="383" t="s">
        <v>47</v>
      </c>
      <c r="POK56" s="383" t="s">
        <v>47</v>
      </c>
      <c r="POL56" s="383" t="s">
        <v>47</v>
      </c>
      <c r="POM56" s="383" t="s">
        <v>47</v>
      </c>
      <c r="PON56" s="383" t="s">
        <v>47</v>
      </c>
      <c r="POO56" s="383" t="s">
        <v>47</v>
      </c>
      <c r="POP56" s="383" t="s">
        <v>47</v>
      </c>
      <c r="POQ56" s="383" t="s">
        <v>47</v>
      </c>
      <c r="POR56" s="383" t="s">
        <v>47</v>
      </c>
      <c r="POS56" s="383" t="s">
        <v>47</v>
      </c>
      <c r="POT56" s="383" t="s">
        <v>47</v>
      </c>
      <c r="POU56" s="383" t="s">
        <v>47</v>
      </c>
      <c r="POV56" s="383" t="s">
        <v>47</v>
      </c>
      <c r="POW56" s="383" t="s">
        <v>47</v>
      </c>
      <c r="POX56" s="383" t="s">
        <v>47</v>
      </c>
      <c r="POY56" s="383" t="s">
        <v>47</v>
      </c>
      <c r="POZ56" s="383" t="s">
        <v>47</v>
      </c>
      <c r="PPA56" s="383" t="s">
        <v>47</v>
      </c>
      <c r="PPB56" s="383" t="s">
        <v>47</v>
      </c>
      <c r="PPC56" s="383" t="s">
        <v>47</v>
      </c>
      <c r="PPD56" s="383" t="s">
        <v>47</v>
      </c>
      <c r="PPE56" s="383" t="s">
        <v>47</v>
      </c>
      <c r="PPF56" s="383" t="s">
        <v>47</v>
      </c>
      <c r="PPG56" s="383" t="s">
        <v>47</v>
      </c>
      <c r="PPH56" s="383" t="s">
        <v>47</v>
      </c>
      <c r="PPI56" s="383" t="s">
        <v>47</v>
      </c>
      <c r="PPJ56" s="383" t="s">
        <v>47</v>
      </c>
      <c r="PPK56" s="383" t="s">
        <v>47</v>
      </c>
      <c r="PPL56" s="383" t="s">
        <v>47</v>
      </c>
      <c r="PPM56" s="383" t="s">
        <v>47</v>
      </c>
      <c r="PPN56" s="383" t="s">
        <v>47</v>
      </c>
      <c r="PPO56" s="383" t="s">
        <v>47</v>
      </c>
      <c r="PPP56" s="383" t="s">
        <v>47</v>
      </c>
      <c r="PPQ56" s="383" t="s">
        <v>47</v>
      </c>
      <c r="PPR56" s="383" t="s">
        <v>47</v>
      </c>
      <c r="PPS56" s="383" t="s">
        <v>47</v>
      </c>
      <c r="PPT56" s="383" t="s">
        <v>47</v>
      </c>
      <c r="PPU56" s="383" t="s">
        <v>47</v>
      </c>
      <c r="PPV56" s="383" t="s">
        <v>47</v>
      </c>
      <c r="PPW56" s="383" t="s">
        <v>47</v>
      </c>
      <c r="PPX56" s="383" t="s">
        <v>47</v>
      </c>
      <c r="PPY56" s="383" t="s">
        <v>47</v>
      </c>
      <c r="PPZ56" s="383" t="s">
        <v>47</v>
      </c>
      <c r="PQA56" s="383" t="s">
        <v>47</v>
      </c>
      <c r="PQB56" s="383" t="s">
        <v>47</v>
      </c>
      <c r="PQC56" s="383" t="s">
        <v>47</v>
      </c>
      <c r="PQD56" s="383" t="s">
        <v>47</v>
      </c>
      <c r="PQE56" s="383" t="s">
        <v>47</v>
      </c>
      <c r="PQF56" s="383" t="s">
        <v>47</v>
      </c>
      <c r="PQG56" s="383" t="s">
        <v>47</v>
      </c>
      <c r="PQH56" s="383" t="s">
        <v>47</v>
      </c>
      <c r="PQI56" s="383" t="s">
        <v>47</v>
      </c>
      <c r="PQJ56" s="383" t="s">
        <v>47</v>
      </c>
      <c r="PQK56" s="383" t="s">
        <v>47</v>
      </c>
      <c r="PQL56" s="383" t="s">
        <v>47</v>
      </c>
      <c r="PQM56" s="383" t="s">
        <v>47</v>
      </c>
      <c r="PQN56" s="383" t="s">
        <v>47</v>
      </c>
      <c r="PQO56" s="383" t="s">
        <v>47</v>
      </c>
      <c r="PQP56" s="383" t="s">
        <v>47</v>
      </c>
      <c r="PQQ56" s="383" t="s">
        <v>47</v>
      </c>
      <c r="PQR56" s="383" t="s">
        <v>47</v>
      </c>
      <c r="PQS56" s="383" t="s">
        <v>47</v>
      </c>
      <c r="PQT56" s="383" t="s">
        <v>47</v>
      </c>
      <c r="PQU56" s="383" t="s">
        <v>47</v>
      </c>
      <c r="PQV56" s="383" t="s">
        <v>47</v>
      </c>
      <c r="PQW56" s="383" t="s">
        <v>47</v>
      </c>
      <c r="PQX56" s="383" t="s">
        <v>47</v>
      </c>
      <c r="PQY56" s="383" t="s">
        <v>47</v>
      </c>
      <c r="PQZ56" s="383" t="s">
        <v>47</v>
      </c>
      <c r="PRA56" s="383" t="s">
        <v>47</v>
      </c>
      <c r="PRB56" s="383" t="s">
        <v>47</v>
      </c>
      <c r="PRC56" s="383" t="s">
        <v>47</v>
      </c>
      <c r="PRD56" s="383" t="s">
        <v>47</v>
      </c>
      <c r="PRE56" s="383" t="s">
        <v>47</v>
      </c>
      <c r="PRF56" s="383" t="s">
        <v>47</v>
      </c>
      <c r="PRG56" s="383" t="s">
        <v>47</v>
      </c>
      <c r="PRH56" s="383" t="s">
        <v>47</v>
      </c>
      <c r="PRI56" s="383" t="s">
        <v>47</v>
      </c>
      <c r="PRJ56" s="383" t="s">
        <v>47</v>
      </c>
      <c r="PRK56" s="383" t="s">
        <v>47</v>
      </c>
      <c r="PRL56" s="383" t="s">
        <v>47</v>
      </c>
      <c r="PRM56" s="383" t="s">
        <v>47</v>
      </c>
      <c r="PRN56" s="383" t="s">
        <v>47</v>
      </c>
      <c r="PRO56" s="383" t="s">
        <v>47</v>
      </c>
      <c r="PRP56" s="383" t="s">
        <v>47</v>
      </c>
      <c r="PRQ56" s="383" t="s">
        <v>47</v>
      </c>
      <c r="PRR56" s="383" t="s">
        <v>47</v>
      </c>
      <c r="PRS56" s="383" t="s">
        <v>47</v>
      </c>
      <c r="PRT56" s="383" t="s">
        <v>47</v>
      </c>
      <c r="PRU56" s="383" t="s">
        <v>47</v>
      </c>
      <c r="PRV56" s="383" t="s">
        <v>47</v>
      </c>
      <c r="PRW56" s="383" t="s">
        <v>47</v>
      </c>
      <c r="PRX56" s="383" t="s">
        <v>47</v>
      </c>
      <c r="PRY56" s="383" t="s">
        <v>47</v>
      </c>
      <c r="PRZ56" s="383" t="s">
        <v>47</v>
      </c>
      <c r="PSA56" s="383" t="s">
        <v>47</v>
      </c>
      <c r="PSB56" s="383" t="s">
        <v>47</v>
      </c>
      <c r="PSC56" s="383" t="s">
        <v>47</v>
      </c>
      <c r="PSD56" s="383" t="s">
        <v>47</v>
      </c>
      <c r="PSE56" s="383" t="s">
        <v>47</v>
      </c>
      <c r="PSF56" s="383" t="s">
        <v>47</v>
      </c>
      <c r="PSG56" s="383" t="s">
        <v>47</v>
      </c>
      <c r="PSH56" s="383" t="s">
        <v>47</v>
      </c>
      <c r="PSI56" s="383" t="s">
        <v>47</v>
      </c>
      <c r="PSJ56" s="383" t="s">
        <v>47</v>
      </c>
      <c r="PSK56" s="383" t="s">
        <v>47</v>
      </c>
      <c r="PSL56" s="383" t="s">
        <v>47</v>
      </c>
      <c r="PSM56" s="383" t="s">
        <v>47</v>
      </c>
      <c r="PSN56" s="383" t="s">
        <v>47</v>
      </c>
      <c r="PSO56" s="383" t="s">
        <v>47</v>
      </c>
      <c r="PSP56" s="383" t="s">
        <v>47</v>
      </c>
      <c r="PSQ56" s="383" t="s">
        <v>47</v>
      </c>
      <c r="PSR56" s="383" t="s">
        <v>47</v>
      </c>
      <c r="PSS56" s="383" t="s">
        <v>47</v>
      </c>
      <c r="PST56" s="383" t="s">
        <v>47</v>
      </c>
      <c r="PSU56" s="383" t="s">
        <v>47</v>
      </c>
      <c r="PSV56" s="383" t="s">
        <v>47</v>
      </c>
      <c r="PSW56" s="383" t="s">
        <v>47</v>
      </c>
      <c r="PSX56" s="383" t="s">
        <v>47</v>
      </c>
      <c r="PSY56" s="383" t="s">
        <v>47</v>
      </c>
      <c r="PSZ56" s="383" t="s">
        <v>47</v>
      </c>
      <c r="PTA56" s="383" t="s">
        <v>47</v>
      </c>
      <c r="PTB56" s="383" t="s">
        <v>47</v>
      </c>
      <c r="PTC56" s="383" t="s">
        <v>47</v>
      </c>
      <c r="PTD56" s="383" t="s">
        <v>47</v>
      </c>
      <c r="PTE56" s="383" t="s">
        <v>47</v>
      </c>
      <c r="PTF56" s="383" t="s">
        <v>47</v>
      </c>
      <c r="PTG56" s="383" t="s">
        <v>47</v>
      </c>
      <c r="PTH56" s="383" t="s">
        <v>47</v>
      </c>
      <c r="PTI56" s="383" t="s">
        <v>47</v>
      </c>
      <c r="PTJ56" s="383" t="s">
        <v>47</v>
      </c>
      <c r="PTK56" s="383" t="s">
        <v>47</v>
      </c>
      <c r="PTL56" s="383" t="s">
        <v>47</v>
      </c>
      <c r="PTM56" s="383" t="s">
        <v>47</v>
      </c>
      <c r="PTN56" s="383" t="s">
        <v>47</v>
      </c>
      <c r="PTO56" s="383" t="s">
        <v>47</v>
      </c>
      <c r="PTP56" s="383" t="s">
        <v>47</v>
      </c>
      <c r="PTQ56" s="383" t="s">
        <v>47</v>
      </c>
      <c r="PTR56" s="383" t="s">
        <v>47</v>
      </c>
      <c r="PTS56" s="383" t="s">
        <v>47</v>
      </c>
      <c r="PTT56" s="383" t="s">
        <v>47</v>
      </c>
      <c r="PTU56" s="383" t="s">
        <v>47</v>
      </c>
      <c r="PTV56" s="383" t="s">
        <v>47</v>
      </c>
      <c r="PTW56" s="383" t="s">
        <v>47</v>
      </c>
      <c r="PTX56" s="383" t="s">
        <v>47</v>
      </c>
      <c r="PTY56" s="383" t="s">
        <v>47</v>
      </c>
      <c r="PTZ56" s="383" t="s">
        <v>47</v>
      </c>
      <c r="PUA56" s="383" t="s">
        <v>47</v>
      </c>
      <c r="PUB56" s="383" t="s">
        <v>47</v>
      </c>
      <c r="PUC56" s="383" t="s">
        <v>47</v>
      </c>
      <c r="PUD56" s="383" t="s">
        <v>47</v>
      </c>
      <c r="PUE56" s="383" t="s">
        <v>47</v>
      </c>
      <c r="PUF56" s="383" t="s">
        <v>47</v>
      </c>
      <c r="PUG56" s="383" t="s">
        <v>47</v>
      </c>
      <c r="PUH56" s="383" t="s">
        <v>47</v>
      </c>
      <c r="PUI56" s="383" t="s">
        <v>47</v>
      </c>
      <c r="PUJ56" s="383" t="s">
        <v>47</v>
      </c>
      <c r="PUK56" s="383" t="s">
        <v>47</v>
      </c>
      <c r="PUL56" s="383" t="s">
        <v>47</v>
      </c>
      <c r="PUM56" s="383" t="s">
        <v>47</v>
      </c>
      <c r="PUN56" s="383" t="s">
        <v>47</v>
      </c>
      <c r="PUO56" s="383" t="s">
        <v>47</v>
      </c>
      <c r="PUP56" s="383" t="s">
        <v>47</v>
      </c>
      <c r="PUQ56" s="383" t="s">
        <v>47</v>
      </c>
      <c r="PUR56" s="383" t="s">
        <v>47</v>
      </c>
      <c r="PUS56" s="383" t="s">
        <v>47</v>
      </c>
      <c r="PUT56" s="383" t="s">
        <v>47</v>
      </c>
      <c r="PUU56" s="383" t="s">
        <v>47</v>
      </c>
      <c r="PUV56" s="383" t="s">
        <v>47</v>
      </c>
      <c r="PUW56" s="383" t="s">
        <v>47</v>
      </c>
      <c r="PUX56" s="383" t="s">
        <v>47</v>
      </c>
      <c r="PUY56" s="383" t="s">
        <v>47</v>
      </c>
      <c r="PUZ56" s="383" t="s">
        <v>47</v>
      </c>
      <c r="PVA56" s="383" t="s">
        <v>47</v>
      </c>
      <c r="PVB56" s="383" t="s">
        <v>47</v>
      </c>
      <c r="PVC56" s="383" t="s">
        <v>47</v>
      </c>
      <c r="PVD56" s="383" t="s">
        <v>47</v>
      </c>
      <c r="PVE56" s="383" t="s">
        <v>47</v>
      </c>
      <c r="PVF56" s="383" t="s">
        <v>47</v>
      </c>
      <c r="PVG56" s="383" t="s">
        <v>47</v>
      </c>
      <c r="PVH56" s="383" t="s">
        <v>47</v>
      </c>
      <c r="PVI56" s="383" t="s">
        <v>47</v>
      </c>
      <c r="PVJ56" s="383" t="s">
        <v>47</v>
      </c>
      <c r="PVK56" s="383" t="s">
        <v>47</v>
      </c>
      <c r="PVL56" s="383" t="s">
        <v>47</v>
      </c>
      <c r="PVM56" s="383" t="s">
        <v>47</v>
      </c>
      <c r="PVN56" s="383" t="s">
        <v>47</v>
      </c>
      <c r="PVO56" s="383" t="s">
        <v>47</v>
      </c>
      <c r="PVP56" s="383" t="s">
        <v>47</v>
      </c>
      <c r="PVQ56" s="383" t="s">
        <v>47</v>
      </c>
      <c r="PVR56" s="383" t="s">
        <v>47</v>
      </c>
      <c r="PVS56" s="383" t="s">
        <v>47</v>
      </c>
      <c r="PVT56" s="383" t="s">
        <v>47</v>
      </c>
      <c r="PVU56" s="383" t="s">
        <v>47</v>
      </c>
      <c r="PVV56" s="383" t="s">
        <v>47</v>
      </c>
      <c r="PVW56" s="383" t="s">
        <v>47</v>
      </c>
      <c r="PVX56" s="383" t="s">
        <v>47</v>
      </c>
      <c r="PVY56" s="383" t="s">
        <v>47</v>
      </c>
      <c r="PVZ56" s="383" t="s">
        <v>47</v>
      </c>
      <c r="PWA56" s="383" t="s">
        <v>47</v>
      </c>
      <c r="PWB56" s="383" t="s">
        <v>47</v>
      </c>
      <c r="PWC56" s="383" t="s">
        <v>47</v>
      </c>
      <c r="PWD56" s="383" t="s">
        <v>47</v>
      </c>
      <c r="PWE56" s="383" t="s">
        <v>47</v>
      </c>
      <c r="PWF56" s="383" t="s">
        <v>47</v>
      </c>
      <c r="PWG56" s="383" t="s">
        <v>47</v>
      </c>
      <c r="PWH56" s="383" t="s">
        <v>47</v>
      </c>
      <c r="PWI56" s="383" t="s">
        <v>47</v>
      </c>
      <c r="PWJ56" s="383" t="s">
        <v>47</v>
      </c>
      <c r="PWK56" s="383" t="s">
        <v>47</v>
      </c>
      <c r="PWL56" s="383" t="s">
        <v>47</v>
      </c>
      <c r="PWM56" s="383" t="s">
        <v>47</v>
      </c>
      <c r="PWN56" s="383" t="s">
        <v>47</v>
      </c>
      <c r="PWO56" s="383" t="s">
        <v>47</v>
      </c>
      <c r="PWP56" s="383" t="s">
        <v>47</v>
      </c>
      <c r="PWQ56" s="383" t="s">
        <v>47</v>
      </c>
      <c r="PWR56" s="383" t="s">
        <v>47</v>
      </c>
      <c r="PWS56" s="383" t="s">
        <v>47</v>
      </c>
      <c r="PWT56" s="383" t="s">
        <v>47</v>
      </c>
      <c r="PWU56" s="383" t="s">
        <v>47</v>
      </c>
      <c r="PWV56" s="383" t="s">
        <v>47</v>
      </c>
      <c r="PWW56" s="383" t="s">
        <v>47</v>
      </c>
      <c r="PWX56" s="383" t="s">
        <v>47</v>
      </c>
      <c r="PWY56" s="383" t="s">
        <v>47</v>
      </c>
      <c r="PWZ56" s="383" t="s">
        <v>47</v>
      </c>
      <c r="PXA56" s="383" t="s">
        <v>47</v>
      </c>
      <c r="PXB56" s="383" t="s">
        <v>47</v>
      </c>
      <c r="PXC56" s="383" t="s">
        <v>47</v>
      </c>
      <c r="PXD56" s="383" t="s">
        <v>47</v>
      </c>
      <c r="PXE56" s="383" t="s">
        <v>47</v>
      </c>
      <c r="PXF56" s="383" t="s">
        <v>47</v>
      </c>
      <c r="PXG56" s="383" t="s">
        <v>47</v>
      </c>
      <c r="PXH56" s="383" t="s">
        <v>47</v>
      </c>
      <c r="PXI56" s="383" t="s">
        <v>47</v>
      </c>
      <c r="PXJ56" s="383" t="s">
        <v>47</v>
      </c>
      <c r="PXK56" s="383" t="s">
        <v>47</v>
      </c>
      <c r="PXL56" s="383" t="s">
        <v>47</v>
      </c>
      <c r="PXM56" s="383" t="s">
        <v>47</v>
      </c>
      <c r="PXN56" s="383" t="s">
        <v>47</v>
      </c>
      <c r="PXO56" s="383" t="s">
        <v>47</v>
      </c>
      <c r="PXP56" s="383" t="s">
        <v>47</v>
      </c>
      <c r="PXQ56" s="383" t="s">
        <v>47</v>
      </c>
      <c r="PXR56" s="383" t="s">
        <v>47</v>
      </c>
      <c r="PXS56" s="383" t="s">
        <v>47</v>
      </c>
      <c r="PXT56" s="383" t="s">
        <v>47</v>
      </c>
      <c r="PXU56" s="383" t="s">
        <v>47</v>
      </c>
      <c r="PXV56" s="383" t="s">
        <v>47</v>
      </c>
      <c r="PXW56" s="383" t="s">
        <v>47</v>
      </c>
      <c r="PXX56" s="383" t="s">
        <v>47</v>
      </c>
      <c r="PXY56" s="383" t="s">
        <v>47</v>
      </c>
      <c r="PXZ56" s="383" t="s">
        <v>47</v>
      </c>
      <c r="PYA56" s="383" t="s">
        <v>47</v>
      </c>
      <c r="PYB56" s="383" t="s">
        <v>47</v>
      </c>
      <c r="PYC56" s="383" t="s">
        <v>47</v>
      </c>
      <c r="PYD56" s="383" t="s">
        <v>47</v>
      </c>
      <c r="PYE56" s="383" t="s">
        <v>47</v>
      </c>
      <c r="PYF56" s="383" t="s">
        <v>47</v>
      </c>
      <c r="PYG56" s="383" t="s">
        <v>47</v>
      </c>
      <c r="PYH56" s="383" t="s">
        <v>47</v>
      </c>
      <c r="PYI56" s="383" t="s">
        <v>47</v>
      </c>
      <c r="PYJ56" s="383" t="s">
        <v>47</v>
      </c>
      <c r="PYK56" s="383" t="s">
        <v>47</v>
      </c>
      <c r="PYL56" s="383" t="s">
        <v>47</v>
      </c>
      <c r="PYM56" s="383" t="s">
        <v>47</v>
      </c>
      <c r="PYN56" s="383" t="s">
        <v>47</v>
      </c>
      <c r="PYO56" s="383" t="s">
        <v>47</v>
      </c>
      <c r="PYP56" s="383" t="s">
        <v>47</v>
      </c>
      <c r="PYQ56" s="383" t="s">
        <v>47</v>
      </c>
      <c r="PYR56" s="383" t="s">
        <v>47</v>
      </c>
      <c r="PYS56" s="383" t="s">
        <v>47</v>
      </c>
      <c r="PYT56" s="383" t="s">
        <v>47</v>
      </c>
      <c r="PYU56" s="383" t="s">
        <v>47</v>
      </c>
      <c r="PYV56" s="383" t="s">
        <v>47</v>
      </c>
      <c r="PYW56" s="383" t="s">
        <v>47</v>
      </c>
      <c r="PYX56" s="383" t="s">
        <v>47</v>
      </c>
      <c r="PYY56" s="383" t="s">
        <v>47</v>
      </c>
      <c r="PYZ56" s="383" t="s">
        <v>47</v>
      </c>
      <c r="PZA56" s="383" t="s">
        <v>47</v>
      </c>
      <c r="PZB56" s="383" t="s">
        <v>47</v>
      </c>
      <c r="PZC56" s="383" t="s">
        <v>47</v>
      </c>
      <c r="PZD56" s="383" t="s">
        <v>47</v>
      </c>
      <c r="PZE56" s="383" t="s">
        <v>47</v>
      </c>
      <c r="PZF56" s="383" t="s">
        <v>47</v>
      </c>
      <c r="PZG56" s="383" t="s">
        <v>47</v>
      </c>
      <c r="PZH56" s="383" t="s">
        <v>47</v>
      </c>
      <c r="PZI56" s="383" t="s">
        <v>47</v>
      </c>
      <c r="PZJ56" s="383" t="s">
        <v>47</v>
      </c>
      <c r="PZK56" s="383" t="s">
        <v>47</v>
      </c>
      <c r="PZL56" s="383" t="s">
        <v>47</v>
      </c>
      <c r="PZM56" s="383" t="s">
        <v>47</v>
      </c>
      <c r="PZN56" s="383" t="s">
        <v>47</v>
      </c>
      <c r="PZO56" s="383" t="s">
        <v>47</v>
      </c>
      <c r="PZP56" s="383" t="s">
        <v>47</v>
      </c>
      <c r="PZQ56" s="383" t="s">
        <v>47</v>
      </c>
      <c r="PZR56" s="383" t="s">
        <v>47</v>
      </c>
      <c r="PZS56" s="383" t="s">
        <v>47</v>
      </c>
      <c r="PZT56" s="383" t="s">
        <v>47</v>
      </c>
      <c r="PZU56" s="383" t="s">
        <v>47</v>
      </c>
      <c r="PZV56" s="383" t="s">
        <v>47</v>
      </c>
      <c r="PZW56" s="383" t="s">
        <v>47</v>
      </c>
      <c r="PZX56" s="383" t="s">
        <v>47</v>
      </c>
      <c r="PZY56" s="383" t="s">
        <v>47</v>
      </c>
      <c r="PZZ56" s="383" t="s">
        <v>47</v>
      </c>
      <c r="QAA56" s="383" t="s">
        <v>47</v>
      </c>
      <c r="QAB56" s="383" t="s">
        <v>47</v>
      </c>
      <c r="QAC56" s="383" t="s">
        <v>47</v>
      </c>
      <c r="QAD56" s="383" t="s">
        <v>47</v>
      </c>
      <c r="QAE56" s="383" t="s">
        <v>47</v>
      </c>
      <c r="QAF56" s="383" t="s">
        <v>47</v>
      </c>
      <c r="QAG56" s="383" t="s">
        <v>47</v>
      </c>
      <c r="QAH56" s="383" t="s">
        <v>47</v>
      </c>
      <c r="QAI56" s="383" t="s">
        <v>47</v>
      </c>
      <c r="QAJ56" s="383" t="s">
        <v>47</v>
      </c>
      <c r="QAK56" s="383" t="s">
        <v>47</v>
      </c>
      <c r="QAL56" s="383" t="s">
        <v>47</v>
      </c>
      <c r="QAM56" s="383" t="s">
        <v>47</v>
      </c>
      <c r="QAN56" s="383" t="s">
        <v>47</v>
      </c>
      <c r="QAO56" s="383" t="s">
        <v>47</v>
      </c>
      <c r="QAP56" s="383" t="s">
        <v>47</v>
      </c>
      <c r="QAQ56" s="383" t="s">
        <v>47</v>
      </c>
      <c r="QAR56" s="383" t="s">
        <v>47</v>
      </c>
      <c r="QAS56" s="383" t="s">
        <v>47</v>
      </c>
      <c r="QAT56" s="383" t="s">
        <v>47</v>
      </c>
      <c r="QAU56" s="383" t="s">
        <v>47</v>
      </c>
      <c r="QAV56" s="383" t="s">
        <v>47</v>
      </c>
      <c r="QAW56" s="383" t="s">
        <v>47</v>
      </c>
      <c r="QAX56" s="383" t="s">
        <v>47</v>
      </c>
      <c r="QAY56" s="383" t="s">
        <v>47</v>
      </c>
      <c r="QAZ56" s="383" t="s">
        <v>47</v>
      </c>
      <c r="QBA56" s="383" t="s">
        <v>47</v>
      </c>
      <c r="QBB56" s="383" t="s">
        <v>47</v>
      </c>
      <c r="QBC56" s="383" t="s">
        <v>47</v>
      </c>
      <c r="QBD56" s="383" t="s">
        <v>47</v>
      </c>
      <c r="QBE56" s="383" t="s">
        <v>47</v>
      </c>
      <c r="QBF56" s="383" t="s">
        <v>47</v>
      </c>
      <c r="QBG56" s="383" t="s">
        <v>47</v>
      </c>
      <c r="QBH56" s="383" t="s">
        <v>47</v>
      </c>
      <c r="QBI56" s="383" t="s">
        <v>47</v>
      </c>
      <c r="QBJ56" s="383" t="s">
        <v>47</v>
      </c>
      <c r="QBK56" s="383" t="s">
        <v>47</v>
      </c>
      <c r="QBL56" s="383" t="s">
        <v>47</v>
      </c>
      <c r="QBM56" s="383" t="s">
        <v>47</v>
      </c>
      <c r="QBN56" s="383" t="s">
        <v>47</v>
      </c>
      <c r="QBO56" s="383" t="s">
        <v>47</v>
      </c>
      <c r="QBP56" s="383" t="s">
        <v>47</v>
      </c>
      <c r="QBQ56" s="383" t="s">
        <v>47</v>
      </c>
      <c r="QBR56" s="383" t="s">
        <v>47</v>
      </c>
      <c r="QBS56" s="383" t="s">
        <v>47</v>
      </c>
      <c r="QBT56" s="383" t="s">
        <v>47</v>
      </c>
      <c r="QBU56" s="383" t="s">
        <v>47</v>
      </c>
      <c r="QBV56" s="383" t="s">
        <v>47</v>
      </c>
      <c r="QBW56" s="383" t="s">
        <v>47</v>
      </c>
      <c r="QBX56" s="383" t="s">
        <v>47</v>
      </c>
      <c r="QBY56" s="383" t="s">
        <v>47</v>
      </c>
      <c r="QBZ56" s="383" t="s">
        <v>47</v>
      </c>
      <c r="QCA56" s="383" t="s">
        <v>47</v>
      </c>
      <c r="QCB56" s="383" t="s">
        <v>47</v>
      </c>
      <c r="QCC56" s="383" t="s">
        <v>47</v>
      </c>
      <c r="QCD56" s="383" t="s">
        <v>47</v>
      </c>
      <c r="QCE56" s="383" t="s">
        <v>47</v>
      </c>
      <c r="QCF56" s="383" t="s">
        <v>47</v>
      </c>
      <c r="QCG56" s="383" t="s">
        <v>47</v>
      </c>
      <c r="QCH56" s="383" t="s">
        <v>47</v>
      </c>
      <c r="QCI56" s="383" t="s">
        <v>47</v>
      </c>
      <c r="QCJ56" s="383" t="s">
        <v>47</v>
      </c>
      <c r="QCK56" s="383" t="s">
        <v>47</v>
      </c>
      <c r="QCL56" s="383" t="s">
        <v>47</v>
      </c>
      <c r="QCM56" s="383" t="s">
        <v>47</v>
      </c>
      <c r="QCN56" s="383" t="s">
        <v>47</v>
      </c>
      <c r="QCO56" s="383" t="s">
        <v>47</v>
      </c>
      <c r="QCP56" s="383" t="s">
        <v>47</v>
      </c>
      <c r="QCQ56" s="383" t="s">
        <v>47</v>
      </c>
      <c r="QCR56" s="383" t="s">
        <v>47</v>
      </c>
      <c r="QCS56" s="383" t="s">
        <v>47</v>
      </c>
      <c r="QCT56" s="383" t="s">
        <v>47</v>
      </c>
      <c r="QCU56" s="383" t="s">
        <v>47</v>
      </c>
      <c r="QCV56" s="383" t="s">
        <v>47</v>
      </c>
      <c r="QCW56" s="383" t="s">
        <v>47</v>
      </c>
      <c r="QCX56" s="383" t="s">
        <v>47</v>
      </c>
      <c r="QCY56" s="383" t="s">
        <v>47</v>
      </c>
      <c r="QCZ56" s="383" t="s">
        <v>47</v>
      </c>
      <c r="QDA56" s="383" t="s">
        <v>47</v>
      </c>
      <c r="QDB56" s="383" t="s">
        <v>47</v>
      </c>
      <c r="QDC56" s="383" t="s">
        <v>47</v>
      </c>
      <c r="QDD56" s="383" t="s">
        <v>47</v>
      </c>
      <c r="QDE56" s="383" t="s">
        <v>47</v>
      </c>
      <c r="QDF56" s="383" t="s">
        <v>47</v>
      </c>
      <c r="QDG56" s="383" t="s">
        <v>47</v>
      </c>
      <c r="QDH56" s="383" t="s">
        <v>47</v>
      </c>
      <c r="QDI56" s="383" t="s">
        <v>47</v>
      </c>
      <c r="QDJ56" s="383" t="s">
        <v>47</v>
      </c>
      <c r="QDK56" s="383" t="s">
        <v>47</v>
      </c>
      <c r="QDL56" s="383" t="s">
        <v>47</v>
      </c>
      <c r="QDM56" s="383" t="s">
        <v>47</v>
      </c>
      <c r="QDN56" s="383" t="s">
        <v>47</v>
      </c>
      <c r="QDO56" s="383" t="s">
        <v>47</v>
      </c>
      <c r="QDP56" s="383" t="s">
        <v>47</v>
      </c>
      <c r="QDQ56" s="383" t="s">
        <v>47</v>
      </c>
      <c r="QDR56" s="383" t="s">
        <v>47</v>
      </c>
      <c r="QDS56" s="383" t="s">
        <v>47</v>
      </c>
      <c r="QDT56" s="383" t="s">
        <v>47</v>
      </c>
      <c r="QDU56" s="383" t="s">
        <v>47</v>
      </c>
      <c r="QDV56" s="383" t="s">
        <v>47</v>
      </c>
      <c r="QDW56" s="383" t="s">
        <v>47</v>
      </c>
      <c r="QDX56" s="383" t="s">
        <v>47</v>
      </c>
      <c r="QDY56" s="383" t="s">
        <v>47</v>
      </c>
      <c r="QDZ56" s="383" t="s">
        <v>47</v>
      </c>
      <c r="QEA56" s="383" t="s">
        <v>47</v>
      </c>
      <c r="QEB56" s="383" t="s">
        <v>47</v>
      </c>
      <c r="QEC56" s="383" t="s">
        <v>47</v>
      </c>
      <c r="QED56" s="383" t="s">
        <v>47</v>
      </c>
      <c r="QEE56" s="383" t="s">
        <v>47</v>
      </c>
      <c r="QEF56" s="383" t="s">
        <v>47</v>
      </c>
      <c r="QEG56" s="383" t="s">
        <v>47</v>
      </c>
      <c r="QEH56" s="383" t="s">
        <v>47</v>
      </c>
      <c r="QEI56" s="383" t="s">
        <v>47</v>
      </c>
      <c r="QEJ56" s="383" t="s">
        <v>47</v>
      </c>
      <c r="QEK56" s="383" t="s">
        <v>47</v>
      </c>
      <c r="QEL56" s="383" t="s">
        <v>47</v>
      </c>
      <c r="QEM56" s="383" t="s">
        <v>47</v>
      </c>
      <c r="QEN56" s="383" t="s">
        <v>47</v>
      </c>
      <c r="QEO56" s="383" t="s">
        <v>47</v>
      </c>
      <c r="QEP56" s="383" t="s">
        <v>47</v>
      </c>
      <c r="QEQ56" s="383" t="s">
        <v>47</v>
      </c>
      <c r="QER56" s="383" t="s">
        <v>47</v>
      </c>
      <c r="QES56" s="383" t="s">
        <v>47</v>
      </c>
      <c r="QET56" s="383" t="s">
        <v>47</v>
      </c>
      <c r="QEU56" s="383" t="s">
        <v>47</v>
      </c>
      <c r="QEV56" s="383" t="s">
        <v>47</v>
      </c>
      <c r="QEW56" s="383" t="s">
        <v>47</v>
      </c>
      <c r="QEX56" s="383" t="s">
        <v>47</v>
      </c>
      <c r="QEY56" s="383" t="s">
        <v>47</v>
      </c>
      <c r="QEZ56" s="383" t="s">
        <v>47</v>
      </c>
      <c r="QFA56" s="383" t="s">
        <v>47</v>
      </c>
      <c r="QFB56" s="383" t="s">
        <v>47</v>
      </c>
      <c r="QFC56" s="383" t="s">
        <v>47</v>
      </c>
      <c r="QFD56" s="383" t="s">
        <v>47</v>
      </c>
      <c r="QFE56" s="383" t="s">
        <v>47</v>
      </c>
      <c r="QFF56" s="383" t="s">
        <v>47</v>
      </c>
      <c r="QFG56" s="383" t="s">
        <v>47</v>
      </c>
      <c r="QFH56" s="383" t="s">
        <v>47</v>
      </c>
      <c r="QFI56" s="383" t="s">
        <v>47</v>
      </c>
      <c r="QFJ56" s="383" t="s">
        <v>47</v>
      </c>
      <c r="QFK56" s="383" t="s">
        <v>47</v>
      </c>
      <c r="QFL56" s="383" t="s">
        <v>47</v>
      </c>
      <c r="QFM56" s="383" t="s">
        <v>47</v>
      </c>
      <c r="QFN56" s="383" t="s">
        <v>47</v>
      </c>
      <c r="QFO56" s="383" t="s">
        <v>47</v>
      </c>
      <c r="QFP56" s="383" t="s">
        <v>47</v>
      </c>
      <c r="QFQ56" s="383" t="s">
        <v>47</v>
      </c>
      <c r="QFR56" s="383" t="s">
        <v>47</v>
      </c>
      <c r="QFS56" s="383" t="s">
        <v>47</v>
      </c>
      <c r="QFT56" s="383" t="s">
        <v>47</v>
      </c>
      <c r="QFU56" s="383" t="s">
        <v>47</v>
      </c>
      <c r="QFV56" s="383" t="s">
        <v>47</v>
      </c>
      <c r="QFW56" s="383" t="s">
        <v>47</v>
      </c>
      <c r="QFX56" s="383" t="s">
        <v>47</v>
      </c>
      <c r="QFY56" s="383" t="s">
        <v>47</v>
      </c>
      <c r="QFZ56" s="383" t="s">
        <v>47</v>
      </c>
      <c r="QGA56" s="383" t="s">
        <v>47</v>
      </c>
      <c r="QGB56" s="383" t="s">
        <v>47</v>
      </c>
      <c r="QGC56" s="383" t="s">
        <v>47</v>
      </c>
      <c r="QGD56" s="383" t="s">
        <v>47</v>
      </c>
      <c r="QGE56" s="383" t="s">
        <v>47</v>
      </c>
      <c r="QGF56" s="383" t="s">
        <v>47</v>
      </c>
      <c r="QGG56" s="383" t="s">
        <v>47</v>
      </c>
      <c r="QGH56" s="383" t="s">
        <v>47</v>
      </c>
      <c r="QGI56" s="383" t="s">
        <v>47</v>
      </c>
      <c r="QGJ56" s="383" t="s">
        <v>47</v>
      </c>
      <c r="QGK56" s="383" t="s">
        <v>47</v>
      </c>
      <c r="QGL56" s="383" t="s">
        <v>47</v>
      </c>
      <c r="QGM56" s="383" t="s">
        <v>47</v>
      </c>
      <c r="QGN56" s="383" t="s">
        <v>47</v>
      </c>
      <c r="QGO56" s="383" t="s">
        <v>47</v>
      </c>
      <c r="QGP56" s="383" t="s">
        <v>47</v>
      </c>
      <c r="QGQ56" s="383" t="s">
        <v>47</v>
      </c>
      <c r="QGR56" s="383" t="s">
        <v>47</v>
      </c>
      <c r="QGS56" s="383" t="s">
        <v>47</v>
      </c>
      <c r="QGT56" s="383" t="s">
        <v>47</v>
      </c>
      <c r="QGU56" s="383" t="s">
        <v>47</v>
      </c>
      <c r="QGV56" s="383" t="s">
        <v>47</v>
      </c>
      <c r="QGW56" s="383" t="s">
        <v>47</v>
      </c>
      <c r="QGX56" s="383" t="s">
        <v>47</v>
      </c>
      <c r="QGY56" s="383" t="s">
        <v>47</v>
      </c>
      <c r="QGZ56" s="383" t="s">
        <v>47</v>
      </c>
      <c r="QHA56" s="383" t="s">
        <v>47</v>
      </c>
      <c r="QHB56" s="383" t="s">
        <v>47</v>
      </c>
      <c r="QHC56" s="383" t="s">
        <v>47</v>
      </c>
      <c r="QHD56" s="383" t="s">
        <v>47</v>
      </c>
      <c r="QHE56" s="383" t="s">
        <v>47</v>
      </c>
      <c r="QHF56" s="383" t="s">
        <v>47</v>
      </c>
      <c r="QHG56" s="383" t="s">
        <v>47</v>
      </c>
      <c r="QHH56" s="383" t="s">
        <v>47</v>
      </c>
      <c r="QHI56" s="383" t="s">
        <v>47</v>
      </c>
      <c r="QHJ56" s="383" t="s">
        <v>47</v>
      </c>
      <c r="QHK56" s="383" t="s">
        <v>47</v>
      </c>
      <c r="QHL56" s="383" t="s">
        <v>47</v>
      </c>
      <c r="QHM56" s="383" t="s">
        <v>47</v>
      </c>
      <c r="QHN56" s="383" t="s">
        <v>47</v>
      </c>
      <c r="QHO56" s="383" t="s">
        <v>47</v>
      </c>
      <c r="QHP56" s="383" t="s">
        <v>47</v>
      </c>
      <c r="QHQ56" s="383" t="s">
        <v>47</v>
      </c>
      <c r="QHR56" s="383" t="s">
        <v>47</v>
      </c>
      <c r="QHS56" s="383" t="s">
        <v>47</v>
      </c>
      <c r="QHT56" s="383" t="s">
        <v>47</v>
      </c>
      <c r="QHU56" s="383" t="s">
        <v>47</v>
      </c>
      <c r="QHV56" s="383" t="s">
        <v>47</v>
      </c>
      <c r="QHW56" s="383" t="s">
        <v>47</v>
      </c>
      <c r="QHX56" s="383" t="s">
        <v>47</v>
      </c>
      <c r="QHY56" s="383" t="s">
        <v>47</v>
      </c>
      <c r="QHZ56" s="383" t="s">
        <v>47</v>
      </c>
      <c r="QIA56" s="383" t="s">
        <v>47</v>
      </c>
      <c r="QIB56" s="383" t="s">
        <v>47</v>
      </c>
      <c r="QIC56" s="383" t="s">
        <v>47</v>
      </c>
      <c r="QID56" s="383" t="s">
        <v>47</v>
      </c>
      <c r="QIE56" s="383" t="s">
        <v>47</v>
      </c>
      <c r="QIF56" s="383" t="s">
        <v>47</v>
      </c>
      <c r="QIG56" s="383" t="s">
        <v>47</v>
      </c>
      <c r="QIH56" s="383" t="s">
        <v>47</v>
      </c>
      <c r="QII56" s="383" t="s">
        <v>47</v>
      </c>
      <c r="QIJ56" s="383" t="s">
        <v>47</v>
      </c>
      <c r="QIK56" s="383" t="s">
        <v>47</v>
      </c>
      <c r="QIL56" s="383" t="s">
        <v>47</v>
      </c>
      <c r="QIM56" s="383" t="s">
        <v>47</v>
      </c>
      <c r="QIN56" s="383" t="s">
        <v>47</v>
      </c>
      <c r="QIO56" s="383" t="s">
        <v>47</v>
      </c>
      <c r="QIP56" s="383" t="s">
        <v>47</v>
      </c>
      <c r="QIQ56" s="383" t="s">
        <v>47</v>
      </c>
      <c r="QIR56" s="383" t="s">
        <v>47</v>
      </c>
      <c r="QIS56" s="383" t="s">
        <v>47</v>
      </c>
      <c r="QIT56" s="383" t="s">
        <v>47</v>
      </c>
      <c r="QIU56" s="383" t="s">
        <v>47</v>
      </c>
      <c r="QIV56" s="383" t="s">
        <v>47</v>
      </c>
      <c r="QIW56" s="383" t="s">
        <v>47</v>
      </c>
      <c r="QIX56" s="383" t="s">
        <v>47</v>
      </c>
      <c r="QIY56" s="383" t="s">
        <v>47</v>
      </c>
      <c r="QIZ56" s="383" t="s">
        <v>47</v>
      </c>
      <c r="QJA56" s="383" t="s">
        <v>47</v>
      </c>
      <c r="QJB56" s="383" t="s">
        <v>47</v>
      </c>
      <c r="QJC56" s="383" t="s">
        <v>47</v>
      </c>
      <c r="QJD56" s="383" t="s">
        <v>47</v>
      </c>
      <c r="QJE56" s="383" t="s">
        <v>47</v>
      </c>
      <c r="QJF56" s="383" t="s">
        <v>47</v>
      </c>
      <c r="QJG56" s="383" t="s">
        <v>47</v>
      </c>
      <c r="QJH56" s="383" t="s">
        <v>47</v>
      </c>
      <c r="QJI56" s="383" t="s">
        <v>47</v>
      </c>
      <c r="QJJ56" s="383" t="s">
        <v>47</v>
      </c>
      <c r="QJK56" s="383" t="s">
        <v>47</v>
      </c>
      <c r="QJL56" s="383" t="s">
        <v>47</v>
      </c>
      <c r="QJM56" s="383" t="s">
        <v>47</v>
      </c>
      <c r="QJN56" s="383" t="s">
        <v>47</v>
      </c>
      <c r="QJO56" s="383" t="s">
        <v>47</v>
      </c>
      <c r="QJP56" s="383" t="s">
        <v>47</v>
      </c>
      <c r="QJQ56" s="383" t="s">
        <v>47</v>
      </c>
      <c r="QJR56" s="383" t="s">
        <v>47</v>
      </c>
      <c r="QJS56" s="383" t="s">
        <v>47</v>
      </c>
      <c r="QJT56" s="383" t="s">
        <v>47</v>
      </c>
      <c r="QJU56" s="383" t="s">
        <v>47</v>
      </c>
      <c r="QJV56" s="383" t="s">
        <v>47</v>
      </c>
      <c r="QJW56" s="383" t="s">
        <v>47</v>
      </c>
      <c r="QJX56" s="383" t="s">
        <v>47</v>
      </c>
      <c r="QJY56" s="383" t="s">
        <v>47</v>
      </c>
      <c r="QJZ56" s="383" t="s">
        <v>47</v>
      </c>
      <c r="QKA56" s="383" t="s">
        <v>47</v>
      </c>
      <c r="QKB56" s="383" t="s">
        <v>47</v>
      </c>
      <c r="QKC56" s="383" t="s">
        <v>47</v>
      </c>
      <c r="QKD56" s="383" t="s">
        <v>47</v>
      </c>
      <c r="QKE56" s="383" t="s">
        <v>47</v>
      </c>
      <c r="QKF56" s="383" t="s">
        <v>47</v>
      </c>
      <c r="QKG56" s="383" t="s">
        <v>47</v>
      </c>
      <c r="QKH56" s="383" t="s">
        <v>47</v>
      </c>
      <c r="QKI56" s="383" t="s">
        <v>47</v>
      </c>
      <c r="QKJ56" s="383" t="s">
        <v>47</v>
      </c>
      <c r="QKK56" s="383" t="s">
        <v>47</v>
      </c>
      <c r="QKL56" s="383" t="s">
        <v>47</v>
      </c>
      <c r="QKM56" s="383" t="s">
        <v>47</v>
      </c>
      <c r="QKN56" s="383" t="s">
        <v>47</v>
      </c>
      <c r="QKO56" s="383" t="s">
        <v>47</v>
      </c>
      <c r="QKP56" s="383" t="s">
        <v>47</v>
      </c>
      <c r="QKQ56" s="383" t="s">
        <v>47</v>
      </c>
      <c r="QKR56" s="383" t="s">
        <v>47</v>
      </c>
      <c r="QKS56" s="383" t="s">
        <v>47</v>
      </c>
      <c r="QKT56" s="383" t="s">
        <v>47</v>
      </c>
      <c r="QKU56" s="383" t="s">
        <v>47</v>
      </c>
      <c r="QKV56" s="383" t="s">
        <v>47</v>
      </c>
      <c r="QKW56" s="383" t="s">
        <v>47</v>
      </c>
      <c r="QKX56" s="383" t="s">
        <v>47</v>
      </c>
      <c r="QKY56" s="383" t="s">
        <v>47</v>
      </c>
      <c r="QKZ56" s="383" t="s">
        <v>47</v>
      </c>
      <c r="QLA56" s="383" t="s">
        <v>47</v>
      </c>
      <c r="QLB56" s="383" t="s">
        <v>47</v>
      </c>
      <c r="QLC56" s="383" t="s">
        <v>47</v>
      </c>
      <c r="QLD56" s="383" t="s">
        <v>47</v>
      </c>
      <c r="QLE56" s="383" t="s">
        <v>47</v>
      </c>
      <c r="QLF56" s="383" t="s">
        <v>47</v>
      </c>
      <c r="QLG56" s="383" t="s">
        <v>47</v>
      </c>
      <c r="QLH56" s="383" t="s">
        <v>47</v>
      </c>
      <c r="QLI56" s="383" t="s">
        <v>47</v>
      </c>
      <c r="QLJ56" s="383" t="s">
        <v>47</v>
      </c>
      <c r="QLK56" s="383" t="s">
        <v>47</v>
      </c>
      <c r="QLL56" s="383" t="s">
        <v>47</v>
      </c>
      <c r="QLM56" s="383" t="s">
        <v>47</v>
      </c>
      <c r="QLN56" s="383" t="s">
        <v>47</v>
      </c>
      <c r="QLO56" s="383" t="s">
        <v>47</v>
      </c>
      <c r="QLP56" s="383" t="s">
        <v>47</v>
      </c>
      <c r="QLQ56" s="383" t="s">
        <v>47</v>
      </c>
      <c r="QLR56" s="383" t="s">
        <v>47</v>
      </c>
      <c r="QLS56" s="383" t="s">
        <v>47</v>
      </c>
      <c r="QLT56" s="383" t="s">
        <v>47</v>
      </c>
      <c r="QLU56" s="383" t="s">
        <v>47</v>
      </c>
      <c r="QLV56" s="383" t="s">
        <v>47</v>
      </c>
      <c r="QLW56" s="383" t="s">
        <v>47</v>
      </c>
      <c r="QLX56" s="383" t="s">
        <v>47</v>
      </c>
      <c r="QLY56" s="383" t="s">
        <v>47</v>
      </c>
      <c r="QLZ56" s="383" t="s">
        <v>47</v>
      </c>
      <c r="QMA56" s="383" t="s">
        <v>47</v>
      </c>
      <c r="QMB56" s="383" t="s">
        <v>47</v>
      </c>
      <c r="QMC56" s="383" t="s">
        <v>47</v>
      </c>
      <c r="QMD56" s="383" t="s">
        <v>47</v>
      </c>
      <c r="QME56" s="383" t="s">
        <v>47</v>
      </c>
      <c r="QMF56" s="383" t="s">
        <v>47</v>
      </c>
      <c r="QMG56" s="383" t="s">
        <v>47</v>
      </c>
      <c r="QMH56" s="383" t="s">
        <v>47</v>
      </c>
      <c r="QMI56" s="383" t="s">
        <v>47</v>
      </c>
      <c r="QMJ56" s="383" t="s">
        <v>47</v>
      </c>
      <c r="QMK56" s="383" t="s">
        <v>47</v>
      </c>
      <c r="QML56" s="383" t="s">
        <v>47</v>
      </c>
      <c r="QMM56" s="383" t="s">
        <v>47</v>
      </c>
      <c r="QMN56" s="383" t="s">
        <v>47</v>
      </c>
      <c r="QMO56" s="383" t="s">
        <v>47</v>
      </c>
      <c r="QMP56" s="383" t="s">
        <v>47</v>
      </c>
      <c r="QMQ56" s="383" t="s">
        <v>47</v>
      </c>
      <c r="QMR56" s="383" t="s">
        <v>47</v>
      </c>
      <c r="QMS56" s="383" t="s">
        <v>47</v>
      </c>
      <c r="QMT56" s="383" t="s">
        <v>47</v>
      </c>
      <c r="QMU56" s="383" t="s">
        <v>47</v>
      </c>
      <c r="QMV56" s="383" t="s">
        <v>47</v>
      </c>
      <c r="QMW56" s="383" t="s">
        <v>47</v>
      </c>
      <c r="QMX56" s="383" t="s">
        <v>47</v>
      </c>
      <c r="QMY56" s="383" t="s">
        <v>47</v>
      </c>
      <c r="QMZ56" s="383" t="s">
        <v>47</v>
      </c>
      <c r="QNA56" s="383" t="s">
        <v>47</v>
      </c>
      <c r="QNB56" s="383" t="s">
        <v>47</v>
      </c>
      <c r="QNC56" s="383" t="s">
        <v>47</v>
      </c>
      <c r="QND56" s="383" t="s">
        <v>47</v>
      </c>
      <c r="QNE56" s="383" t="s">
        <v>47</v>
      </c>
      <c r="QNF56" s="383" t="s">
        <v>47</v>
      </c>
      <c r="QNG56" s="383" t="s">
        <v>47</v>
      </c>
      <c r="QNH56" s="383" t="s">
        <v>47</v>
      </c>
      <c r="QNI56" s="383" t="s">
        <v>47</v>
      </c>
      <c r="QNJ56" s="383" t="s">
        <v>47</v>
      </c>
      <c r="QNK56" s="383" t="s">
        <v>47</v>
      </c>
      <c r="QNL56" s="383" t="s">
        <v>47</v>
      </c>
      <c r="QNM56" s="383" t="s">
        <v>47</v>
      </c>
      <c r="QNN56" s="383" t="s">
        <v>47</v>
      </c>
      <c r="QNO56" s="383" t="s">
        <v>47</v>
      </c>
      <c r="QNP56" s="383" t="s">
        <v>47</v>
      </c>
      <c r="QNQ56" s="383" t="s">
        <v>47</v>
      </c>
      <c r="QNR56" s="383" t="s">
        <v>47</v>
      </c>
      <c r="QNS56" s="383" t="s">
        <v>47</v>
      </c>
      <c r="QNT56" s="383" t="s">
        <v>47</v>
      </c>
      <c r="QNU56" s="383" t="s">
        <v>47</v>
      </c>
      <c r="QNV56" s="383" t="s">
        <v>47</v>
      </c>
      <c r="QNW56" s="383" t="s">
        <v>47</v>
      </c>
      <c r="QNX56" s="383" t="s">
        <v>47</v>
      </c>
      <c r="QNY56" s="383" t="s">
        <v>47</v>
      </c>
      <c r="QNZ56" s="383" t="s">
        <v>47</v>
      </c>
      <c r="QOA56" s="383" t="s">
        <v>47</v>
      </c>
      <c r="QOB56" s="383" t="s">
        <v>47</v>
      </c>
      <c r="QOC56" s="383" t="s">
        <v>47</v>
      </c>
      <c r="QOD56" s="383" t="s">
        <v>47</v>
      </c>
      <c r="QOE56" s="383" t="s">
        <v>47</v>
      </c>
      <c r="QOF56" s="383" t="s">
        <v>47</v>
      </c>
      <c r="QOG56" s="383" t="s">
        <v>47</v>
      </c>
      <c r="QOH56" s="383" t="s">
        <v>47</v>
      </c>
      <c r="QOI56" s="383" t="s">
        <v>47</v>
      </c>
      <c r="QOJ56" s="383" t="s">
        <v>47</v>
      </c>
      <c r="QOK56" s="383" t="s">
        <v>47</v>
      </c>
      <c r="QOL56" s="383" t="s">
        <v>47</v>
      </c>
      <c r="QOM56" s="383" t="s">
        <v>47</v>
      </c>
      <c r="QON56" s="383" t="s">
        <v>47</v>
      </c>
      <c r="QOO56" s="383" t="s">
        <v>47</v>
      </c>
      <c r="QOP56" s="383" t="s">
        <v>47</v>
      </c>
      <c r="QOQ56" s="383" t="s">
        <v>47</v>
      </c>
      <c r="QOR56" s="383" t="s">
        <v>47</v>
      </c>
      <c r="QOS56" s="383" t="s">
        <v>47</v>
      </c>
      <c r="QOT56" s="383" t="s">
        <v>47</v>
      </c>
      <c r="QOU56" s="383" t="s">
        <v>47</v>
      </c>
      <c r="QOV56" s="383" t="s">
        <v>47</v>
      </c>
      <c r="QOW56" s="383" t="s">
        <v>47</v>
      </c>
      <c r="QOX56" s="383" t="s">
        <v>47</v>
      </c>
      <c r="QOY56" s="383" t="s">
        <v>47</v>
      </c>
      <c r="QOZ56" s="383" t="s">
        <v>47</v>
      </c>
      <c r="QPA56" s="383" t="s">
        <v>47</v>
      </c>
      <c r="QPB56" s="383" t="s">
        <v>47</v>
      </c>
      <c r="QPC56" s="383" t="s">
        <v>47</v>
      </c>
      <c r="QPD56" s="383" t="s">
        <v>47</v>
      </c>
      <c r="QPE56" s="383" t="s">
        <v>47</v>
      </c>
      <c r="QPF56" s="383" t="s">
        <v>47</v>
      </c>
      <c r="QPG56" s="383" t="s">
        <v>47</v>
      </c>
      <c r="QPH56" s="383" t="s">
        <v>47</v>
      </c>
      <c r="QPI56" s="383" t="s">
        <v>47</v>
      </c>
      <c r="QPJ56" s="383" t="s">
        <v>47</v>
      </c>
      <c r="QPK56" s="383" t="s">
        <v>47</v>
      </c>
      <c r="QPL56" s="383" t="s">
        <v>47</v>
      </c>
      <c r="QPM56" s="383" t="s">
        <v>47</v>
      </c>
      <c r="QPN56" s="383" t="s">
        <v>47</v>
      </c>
      <c r="QPO56" s="383" t="s">
        <v>47</v>
      </c>
      <c r="QPP56" s="383" t="s">
        <v>47</v>
      </c>
      <c r="QPQ56" s="383" t="s">
        <v>47</v>
      </c>
      <c r="QPR56" s="383" t="s">
        <v>47</v>
      </c>
      <c r="QPS56" s="383" t="s">
        <v>47</v>
      </c>
      <c r="QPT56" s="383" t="s">
        <v>47</v>
      </c>
      <c r="QPU56" s="383" t="s">
        <v>47</v>
      </c>
      <c r="QPV56" s="383" t="s">
        <v>47</v>
      </c>
      <c r="QPW56" s="383" t="s">
        <v>47</v>
      </c>
      <c r="QPX56" s="383" t="s">
        <v>47</v>
      </c>
      <c r="QPY56" s="383" t="s">
        <v>47</v>
      </c>
      <c r="QPZ56" s="383" t="s">
        <v>47</v>
      </c>
      <c r="QQA56" s="383" t="s">
        <v>47</v>
      </c>
      <c r="QQB56" s="383" t="s">
        <v>47</v>
      </c>
      <c r="QQC56" s="383" t="s">
        <v>47</v>
      </c>
      <c r="QQD56" s="383" t="s">
        <v>47</v>
      </c>
      <c r="QQE56" s="383" t="s">
        <v>47</v>
      </c>
      <c r="QQF56" s="383" t="s">
        <v>47</v>
      </c>
      <c r="QQG56" s="383" t="s">
        <v>47</v>
      </c>
      <c r="QQH56" s="383" t="s">
        <v>47</v>
      </c>
      <c r="QQI56" s="383" t="s">
        <v>47</v>
      </c>
      <c r="QQJ56" s="383" t="s">
        <v>47</v>
      </c>
      <c r="QQK56" s="383" t="s">
        <v>47</v>
      </c>
      <c r="QQL56" s="383" t="s">
        <v>47</v>
      </c>
      <c r="QQM56" s="383" t="s">
        <v>47</v>
      </c>
      <c r="QQN56" s="383" t="s">
        <v>47</v>
      </c>
      <c r="QQO56" s="383" t="s">
        <v>47</v>
      </c>
      <c r="QQP56" s="383" t="s">
        <v>47</v>
      </c>
      <c r="QQQ56" s="383" t="s">
        <v>47</v>
      </c>
      <c r="QQR56" s="383" t="s">
        <v>47</v>
      </c>
      <c r="QQS56" s="383" t="s">
        <v>47</v>
      </c>
      <c r="QQT56" s="383" t="s">
        <v>47</v>
      </c>
      <c r="QQU56" s="383" t="s">
        <v>47</v>
      </c>
      <c r="QQV56" s="383" t="s">
        <v>47</v>
      </c>
      <c r="QQW56" s="383" t="s">
        <v>47</v>
      </c>
      <c r="QQX56" s="383" t="s">
        <v>47</v>
      </c>
      <c r="QQY56" s="383" t="s">
        <v>47</v>
      </c>
      <c r="QQZ56" s="383" t="s">
        <v>47</v>
      </c>
      <c r="QRA56" s="383" t="s">
        <v>47</v>
      </c>
      <c r="QRB56" s="383" t="s">
        <v>47</v>
      </c>
      <c r="QRC56" s="383" t="s">
        <v>47</v>
      </c>
      <c r="QRD56" s="383" t="s">
        <v>47</v>
      </c>
      <c r="QRE56" s="383" t="s">
        <v>47</v>
      </c>
      <c r="QRF56" s="383" t="s">
        <v>47</v>
      </c>
      <c r="QRG56" s="383" t="s">
        <v>47</v>
      </c>
      <c r="QRH56" s="383" t="s">
        <v>47</v>
      </c>
      <c r="QRI56" s="383" t="s">
        <v>47</v>
      </c>
      <c r="QRJ56" s="383" t="s">
        <v>47</v>
      </c>
      <c r="QRK56" s="383" t="s">
        <v>47</v>
      </c>
      <c r="QRL56" s="383" t="s">
        <v>47</v>
      </c>
      <c r="QRM56" s="383" t="s">
        <v>47</v>
      </c>
      <c r="QRN56" s="383" t="s">
        <v>47</v>
      </c>
      <c r="QRO56" s="383" t="s">
        <v>47</v>
      </c>
      <c r="QRP56" s="383" t="s">
        <v>47</v>
      </c>
      <c r="QRQ56" s="383" t="s">
        <v>47</v>
      </c>
      <c r="QRR56" s="383" t="s">
        <v>47</v>
      </c>
      <c r="QRS56" s="383" t="s">
        <v>47</v>
      </c>
      <c r="QRT56" s="383" t="s">
        <v>47</v>
      </c>
      <c r="QRU56" s="383" t="s">
        <v>47</v>
      </c>
      <c r="QRV56" s="383" t="s">
        <v>47</v>
      </c>
      <c r="QRW56" s="383" t="s">
        <v>47</v>
      </c>
      <c r="QRX56" s="383" t="s">
        <v>47</v>
      </c>
      <c r="QRY56" s="383" t="s">
        <v>47</v>
      </c>
      <c r="QRZ56" s="383" t="s">
        <v>47</v>
      </c>
      <c r="QSA56" s="383" t="s">
        <v>47</v>
      </c>
      <c r="QSB56" s="383" t="s">
        <v>47</v>
      </c>
      <c r="QSC56" s="383" t="s">
        <v>47</v>
      </c>
      <c r="QSD56" s="383" t="s">
        <v>47</v>
      </c>
      <c r="QSE56" s="383" t="s">
        <v>47</v>
      </c>
      <c r="QSF56" s="383" t="s">
        <v>47</v>
      </c>
      <c r="QSG56" s="383" t="s">
        <v>47</v>
      </c>
      <c r="QSH56" s="383" t="s">
        <v>47</v>
      </c>
      <c r="QSI56" s="383" t="s">
        <v>47</v>
      </c>
      <c r="QSJ56" s="383" t="s">
        <v>47</v>
      </c>
      <c r="QSK56" s="383" t="s">
        <v>47</v>
      </c>
      <c r="QSL56" s="383" t="s">
        <v>47</v>
      </c>
      <c r="QSM56" s="383" t="s">
        <v>47</v>
      </c>
      <c r="QSN56" s="383" t="s">
        <v>47</v>
      </c>
      <c r="QSO56" s="383" t="s">
        <v>47</v>
      </c>
      <c r="QSP56" s="383" t="s">
        <v>47</v>
      </c>
      <c r="QSQ56" s="383" t="s">
        <v>47</v>
      </c>
      <c r="QSR56" s="383" t="s">
        <v>47</v>
      </c>
      <c r="QSS56" s="383" t="s">
        <v>47</v>
      </c>
      <c r="QST56" s="383" t="s">
        <v>47</v>
      </c>
      <c r="QSU56" s="383" t="s">
        <v>47</v>
      </c>
      <c r="QSV56" s="383" t="s">
        <v>47</v>
      </c>
      <c r="QSW56" s="383" t="s">
        <v>47</v>
      </c>
      <c r="QSX56" s="383" t="s">
        <v>47</v>
      </c>
      <c r="QSY56" s="383" t="s">
        <v>47</v>
      </c>
      <c r="QSZ56" s="383" t="s">
        <v>47</v>
      </c>
      <c r="QTA56" s="383" t="s">
        <v>47</v>
      </c>
      <c r="QTB56" s="383" t="s">
        <v>47</v>
      </c>
      <c r="QTC56" s="383" t="s">
        <v>47</v>
      </c>
      <c r="QTD56" s="383" t="s">
        <v>47</v>
      </c>
      <c r="QTE56" s="383" t="s">
        <v>47</v>
      </c>
      <c r="QTF56" s="383" t="s">
        <v>47</v>
      </c>
      <c r="QTG56" s="383" t="s">
        <v>47</v>
      </c>
      <c r="QTH56" s="383" t="s">
        <v>47</v>
      </c>
      <c r="QTI56" s="383" t="s">
        <v>47</v>
      </c>
      <c r="QTJ56" s="383" t="s">
        <v>47</v>
      </c>
      <c r="QTK56" s="383" t="s">
        <v>47</v>
      </c>
      <c r="QTL56" s="383" t="s">
        <v>47</v>
      </c>
      <c r="QTM56" s="383" t="s">
        <v>47</v>
      </c>
      <c r="QTN56" s="383" t="s">
        <v>47</v>
      </c>
      <c r="QTO56" s="383" t="s">
        <v>47</v>
      </c>
      <c r="QTP56" s="383" t="s">
        <v>47</v>
      </c>
      <c r="QTQ56" s="383" t="s">
        <v>47</v>
      </c>
      <c r="QTR56" s="383" t="s">
        <v>47</v>
      </c>
      <c r="QTS56" s="383" t="s">
        <v>47</v>
      </c>
      <c r="QTT56" s="383" t="s">
        <v>47</v>
      </c>
      <c r="QTU56" s="383" t="s">
        <v>47</v>
      </c>
      <c r="QTV56" s="383" t="s">
        <v>47</v>
      </c>
      <c r="QTW56" s="383" t="s">
        <v>47</v>
      </c>
      <c r="QTX56" s="383" t="s">
        <v>47</v>
      </c>
      <c r="QTY56" s="383" t="s">
        <v>47</v>
      </c>
      <c r="QTZ56" s="383" t="s">
        <v>47</v>
      </c>
      <c r="QUA56" s="383" t="s">
        <v>47</v>
      </c>
      <c r="QUB56" s="383" t="s">
        <v>47</v>
      </c>
      <c r="QUC56" s="383" t="s">
        <v>47</v>
      </c>
      <c r="QUD56" s="383" t="s">
        <v>47</v>
      </c>
      <c r="QUE56" s="383" t="s">
        <v>47</v>
      </c>
      <c r="QUF56" s="383" t="s">
        <v>47</v>
      </c>
      <c r="QUG56" s="383" t="s">
        <v>47</v>
      </c>
      <c r="QUH56" s="383" t="s">
        <v>47</v>
      </c>
      <c r="QUI56" s="383" t="s">
        <v>47</v>
      </c>
      <c r="QUJ56" s="383" t="s">
        <v>47</v>
      </c>
      <c r="QUK56" s="383" t="s">
        <v>47</v>
      </c>
      <c r="QUL56" s="383" t="s">
        <v>47</v>
      </c>
      <c r="QUM56" s="383" t="s">
        <v>47</v>
      </c>
      <c r="QUN56" s="383" t="s">
        <v>47</v>
      </c>
      <c r="QUO56" s="383" t="s">
        <v>47</v>
      </c>
      <c r="QUP56" s="383" t="s">
        <v>47</v>
      </c>
      <c r="QUQ56" s="383" t="s">
        <v>47</v>
      </c>
      <c r="QUR56" s="383" t="s">
        <v>47</v>
      </c>
      <c r="QUS56" s="383" t="s">
        <v>47</v>
      </c>
      <c r="QUT56" s="383" t="s">
        <v>47</v>
      </c>
      <c r="QUU56" s="383" t="s">
        <v>47</v>
      </c>
      <c r="QUV56" s="383" t="s">
        <v>47</v>
      </c>
      <c r="QUW56" s="383" t="s">
        <v>47</v>
      </c>
      <c r="QUX56" s="383" t="s">
        <v>47</v>
      </c>
      <c r="QUY56" s="383" t="s">
        <v>47</v>
      </c>
      <c r="QUZ56" s="383" t="s">
        <v>47</v>
      </c>
      <c r="QVA56" s="383" t="s">
        <v>47</v>
      </c>
      <c r="QVB56" s="383" t="s">
        <v>47</v>
      </c>
      <c r="QVC56" s="383" t="s">
        <v>47</v>
      </c>
      <c r="QVD56" s="383" t="s">
        <v>47</v>
      </c>
      <c r="QVE56" s="383" t="s">
        <v>47</v>
      </c>
      <c r="QVF56" s="383" t="s">
        <v>47</v>
      </c>
      <c r="QVG56" s="383" t="s">
        <v>47</v>
      </c>
      <c r="QVH56" s="383" t="s">
        <v>47</v>
      </c>
      <c r="QVI56" s="383" t="s">
        <v>47</v>
      </c>
      <c r="QVJ56" s="383" t="s">
        <v>47</v>
      </c>
      <c r="QVK56" s="383" t="s">
        <v>47</v>
      </c>
      <c r="QVL56" s="383" t="s">
        <v>47</v>
      </c>
      <c r="QVM56" s="383" t="s">
        <v>47</v>
      </c>
      <c r="QVN56" s="383" t="s">
        <v>47</v>
      </c>
      <c r="QVO56" s="383" t="s">
        <v>47</v>
      </c>
      <c r="QVP56" s="383" t="s">
        <v>47</v>
      </c>
      <c r="QVQ56" s="383" t="s">
        <v>47</v>
      </c>
      <c r="QVR56" s="383" t="s">
        <v>47</v>
      </c>
      <c r="QVS56" s="383" t="s">
        <v>47</v>
      </c>
      <c r="QVT56" s="383" t="s">
        <v>47</v>
      </c>
      <c r="QVU56" s="383" t="s">
        <v>47</v>
      </c>
      <c r="QVV56" s="383" t="s">
        <v>47</v>
      </c>
      <c r="QVW56" s="383" t="s">
        <v>47</v>
      </c>
      <c r="QVX56" s="383" t="s">
        <v>47</v>
      </c>
      <c r="QVY56" s="383" t="s">
        <v>47</v>
      </c>
      <c r="QVZ56" s="383" t="s">
        <v>47</v>
      </c>
      <c r="QWA56" s="383" t="s">
        <v>47</v>
      </c>
      <c r="QWB56" s="383" t="s">
        <v>47</v>
      </c>
      <c r="QWC56" s="383" t="s">
        <v>47</v>
      </c>
      <c r="QWD56" s="383" t="s">
        <v>47</v>
      </c>
      <c r="QWE56" s="383" t="s">
        <v>47</v>
      </c>
      <c r="QWF56" s="383" t="s">
        <v>47</v>
      </c>
      <c r="QWG56" s="383" t="s">
        <v>47</v>
      </c>
      <c r="QWH56" s="383" t="s">
        <v>47</v>
      </c>
      <c r="QWI56" s="383" t="s">
        <v>47</v>
      </c>
      <c r="QWJ56" s="383" t="s">
        <v>47</v>
      </c>
      <c r="QWK56" s="383" t="s">
        <v>47</v>
      </c>
      <c r="QWL56" s="383" t="s">
        <v>47</v>
      </c>
      <c r="QWM56" s="383" t="s">
        <v>47</v>
      </c>
      <c r="QWN56" s="383" t="s">
        <v>47</v>
      </c>
      <c r="QWO56" s="383" t="s">
        <v>47</v>
      </c>
      <c r="QWP56" s="383" t="s">
        <v>47</v>
      </c>
      <c r="QWQ56" s="383" t="s">
        <v>47</v>
      </c>
      <c r="QWR56" s="383" t="s">
        <v>47</v>
      </c>
      <c r="QWS56" s="383" t="s">
        <v>47</v>
      </c>
      <c r="QWT56" s="383" t="s">
        <v>47</v>
      </c>
      <c r="QWU56" s="383" t="s">
        <v>47</v>
      </c>
      <c r="QWV56" s="383" t="s">
        <v>47</v>
      </c>
      <c r="QWW56" s="383" t="s">
        <v>47</v>
      </c>
      <c r="QWX56" s="383" t="s">
        <v>47</v>
      </c>
      <c r="QWY56" s="383" t="s">
        <v>47</v>
      </c>
      <c r="QWZ56" s="383" t="s">
        <v>47</v>
      </c>
      <c r="QXA56" s="383" t="s">
        <v>47</v>
      </c>
      <c r="QXB56" s="383" t="s">
        <v>47</v>
      </c>
      <c r="QXC56" s="383" t="s">
        <v>47</v>
      </c>
      <c r="QXD56" s="383" t="s">
        <v>47</v>
      </c>
      <c r="QXE56" s="383" t="s">
        <v>47</v>
      </c>
      <c r="QXF56" s="383" t="s">
        <v>47</v>
      </c>
      <c r="QXG56" s="383" t="s">
        <v>47</v>
      </c>
      <c r="QXH56" s="383" t="s">
        <v>47</v>
      </c>
      <c r="QXI56" s="383" t="s">
        <v>47</v>
      </c>
      <c r="QXJ56" s="383" t="s">
        <v>47</v>
      </c>
      <c r="QXK56" s="383" t="s">
        <v>47</v>
      </c>
      <c r="QXL56" s="383" t="s">
        <v>47</v>
      </c>
      <c r="QXM56" s="383" t="s">
        <v>47</v>
      </c>
      <c r="QXN56" s="383" t="s">
        <v>47</v>
      </c>
      <c r="QXO56" s="383" t="s">
        <v>47</v>
      </c>
      <c r="QXP56" s="383" t="s">
        <v>47</v>
      </c>
      <c r="QXQ56" s="383" t="s">
        <v>47</v>
      </c>
      <c r="QXR56" s="383" t="s">
        <v>47</v>
      </c>
      <c r="QXS56" s="383" t="s">
        <v>47</v>
      </c>
      <c r="QXT56" s="383" t="s">
        <v>47</v>
      </c>
      <c r="QXU56" s="383" t="s">
        <v>47</v>
      </c>
      <c r="QXV56" s="383" t="s">
        <v>47</v>
      </c>
      <c r="QXW56" s="383" t="s">
        <v>47</v>
      </c>
      <c r="QXX56" s="383" t="s">
        <v>47</v>
      </c>
      <c r="QXY56" s="383" t="s">
        <v>47</v>
      </c>
      <c r="QXZ56" s="383" t="s">
        <v>47</v>
      </c>
      <c r="QYA56" s="383" t="s">
        <v>47</v>
      </c>
      <c r="QYB56" s="383" t="s">
        <v>47</v>
      </c>
      <c r="QYC56" s="383" t="s">
        <v>47</v>
      </c>
      <c r="QYD56" s="383" t="s">
        <v>47</v>
      </c>
      <c r="QYE56" s="383" t="s">
        <v>47</v>
      </c>
      <c r="QYF56" s="383" t="s">
        <v>47</v>
      </c>
      <c r="QYG56" s="383" t="s">
        <v>47</v>
      </c>
      <c r="QYH56" s="383" t="s">
        <v>47</v>
      </c>
      <c r="QYI56" s="383" t="s">
        <v>47</v>
      </c>
      <c r="QYJ56" s="383" t="s">
        <v>47</v>
      </c>
      <c r="QYK56" s="383" t="s">
        <v>47</v>
      </c>
      <c r="QYL56" s="383" t="s">
        <v>47</v>
      </c>
      <c r="QYM56" s="383" t="s">
        <v>47</v>
      </c>
      <c r="QYN56" s="383" t="s">
        <v>47</v>
      </c>
      <c r="QYO56" s="383" t="s">
        <v>47</v>
      </c>
      <c r="QYP56" s="383" t="s">
        <v>47</v>
      </c>
      <c r="QYQ56" s="383" t="s">
        <v>47</v>
      </c>
      <c r="QYR56" s="383" t="s">
        <v>47</v>
      </c>
      <c r="QYS56" s="383" t="s">
        <v>47</v>
      </c>
      <c r="QYT56" s="383" t="s">
        <v>47</v>
      </c>
      <c r="QYU56" s="383" t="s">
        <v>47</v>
      </c>
      <c r="QYV56" s="383" t="s">
        <v>47</v>
      </c>
      <c r="QYW56" s="383" t="s">
        <v>47</v>
      </c>
      <c r="QYX56" s="383" t="s">
        <v>47</v>
      </c>
      <c r="QYY56" s="383" t="s">
        <v>47</v>
      </c>
      <c r="QYZ56" s="383" t="s">
        <v>47</v>
      </c>
      <c r="QZA56" s="383" t="s">
        <v>47</v>
      </c>
      <c r="QZB56" s="383" t="s">
        <v>47</v>
      </c>
      <c r="QZC56" s="383" t="s">
        <v>47</v>
      </c>
      <c r="QZD56" s="383" t="s">
        <v>47</v>
      </c>
      <c r="QZE56" s="383" t="s">
        <v>47</v>
      </c>
      <c r="QZF56" s="383" t="s">
        <v>47</v>
      </c>
      <c r="QZG56" s="383" t="s">
        <v>47</v>
      </c>
      <c r="QZH56" s="383" t="s">
        <v>47</v>
      </c>
      <c r="QZI56" s="383" t="s">
        <v>47</v>
      </c>
      <c r="QZJ56" s="383" t="s">
        <v>47</v>
      </c>
      <c r="QZK56" s="383" t="s">
        <v>47</v>
      </c>
      <c r="QZL56" s="383" t="s">
        <v>47</v>
      </c>
      <c r="QZM56" s="383" t="s">
        <v>47</v>
      </c>
      <c r="QZN56" s="383" t="s">
        <v>47</v>
      </c>
      <c r="QZO56" s="383" t="s">
        <v>47</v>
      </c>
      <c r="QZP56" s="383" t="s">
        <v>47</v>
      </c>
      <c r="QZQ56" s="383" t="s">
        <v>47</v>
      </c>
      <c r="QZR56" s="383" t="s">
        <v>47</v>
      </c>
      <c r="QZS56" s="383" t="s">
        <v>47</v>
      </c>
      <c r="QZT56" s="383" t="s">
        <v>47</v>
      </c>
      <c r="QZU56" s="383" t="s">
        <v>47</v>
      </c>
      <c r="QZV56" s="383" t="s">
        <v>47</v>
      </c>
      <c r="QZW56" s="383" t="s">
        <v>47</v>
      </c>
      <c r="QZX56" s="383" t="s">
        <v>47</v>
      </c>
      <c r="QZY56" s="383" t="s">
        <v>47</v>
      </c>
      <c r="QZZ56" s="383" t="s">
        <v>47</v>
      </c>
      <c r="RAA56" s="383" t="s">
        <v>47</v>
      </c>
      <c r="RAB56" s="383" t="s">
        <v>47</v>
      </c>
      <c r="RAC56" s="383" t="s">
        <v>47</v>
      </c>
      <c r="RAD56" s="383" t="s">
        <v>47</v>
      </c>
      <c r="RAE56" s="383" t="s">
        <v>47</v>
      </c>
      <c r="RAF56" s="383" t="s">
        <v>47</v>
      </c>
      <c r="RAG56" s="383" t="s">
        <v>47</v>
      </c>
      <c r="RAH56" s="383" t="s">
        <v>47</v>
      </c>
      <c r="RAI56" s="383" t="s">
        <v>47</v>
      </c>
      <c r="RAJ56" s="383" t="s">
        <v>47</v>
      </c>
      <c r="RAK56" s="383" t="s">
        <v>47</v>
      </c>
      <c r="RAL56" s="383" t="s">
        <v>47</v>
      </c>
      <c r="RAM56" s="383" t="s">
        <v>47</v>
      </c>
      <c r="RAN56" s="383" t="s">
        <v>47</v>
      </c>
      <c r="RAO56" s="383" t="s">
        <v>47</v>
      </c>
      <c r="RAP56" s="383" t="s">
        <v>47</v>
      </c>
      <c r="RAQ56" s="383" t="s">
        <v>47</v>
      </c>
      <c r="RAR56" s="383" t="s">
        <v>47</v>
      </c>
      <c r="RAS56" s="383" t="s">
        <v>47</v>
      </c>
      <c r="RAT56" s="383" t="s">
        <v>47</v>
      </c>
      <c r="RAU56" s="383" t="s">
        <v>47</v>
      </c>
      <c r="RAV56" s="383" t="s">
        <v>47</v>
      </c>
      <c r="RAW56" s="383" t="s">
        <v>47</v>
      </c>
      <c r="RAX56" s="383" t="s">
        <v>47</v>
      </c>
      <c r="RAY56" s="383" t="s">
        <v>47</v>
      </c>
      <c r="RAZ56" s="383" t="s">
        <v>47</v>
      </c>
      <c r="RBA56" s="383" t="s">
        <v>47</v>
      </c>
      <c r="RBB56" s="383" t="s">
        <v>47</v>
      </c>
      <c r="RBC56" s="383" t="s">
        <v>47</v>
      </c>
      <c r="RBD56" s="383" t="s">
        <v>47</v>
      </c>
      <c r="RBE56" s="383" t="s">
        <v>47</v>
      </c>
      <c r="RBF56" s="383" t="s">
        <v>47</v>
      </c>
      <c r="RBG56" s="383" t="s">
        <v>47</v>
      </c>
      <c r="RBH56" s="383" t="s">
        <v>47</v>
      </c>
      <c r="RBI56" s="383" t="s">
        <v>47</v>
      </c>
      <c r="RBJ56" s="383" t="s">
        <v>47</v>
      </c>
      <c r="RBK56" s="383" t="s">
        <v>47</v>
      </c>
      <c r="RBL56" s="383" t="s">
        <v>47</v>
      </c>
      <c r="RBM56" s="383" t="s">
        <v>47</v>
      </c>
      <c r="RBN56" s="383" t="s">
        <v>47</v>
      </c>
      <c r="RBO56" s="383" t="s">
        <v>47</v>
      </c>
      <c r="RBP56" s="383" t="s">
        <v>47</v>
      </c>
      <c r="RBQ56" s="383" t="s">
        <v>47</v>
      </c>
      <c r="RBR56" s="383" t="s">
        <v>47</v>
      </c>
      <c r="RBS56" s="383" t="s">
        <v>47</v>
      </c>
      <c r="RBT56" s="383" t="s">
        <v>47</v>
      </c>
      <c r="RBU56" s="383" t="s">
        <v>47</v>
      </c>
      <c r="RBV56" s="383" t="s">
        <v>47</v>
      </c>
      <c r="RBW56" s="383" t="s">
        <v>47</v>
      </c>
      <c r="RBX56" s="383" t="s">
        <v>47</v>
      </c>
      <c r="RBY56" s="383" t="s">
        <v>47</v>
      </c>
      <c r="RBZ56" s="383" t="s">
        <v>47</v>
      </c>
      <c r="RCA56" s="383" t="s">
        <v>47</v>
      </c>
      <c r="RCB56" s="383" t="s">
        <v>47</v>
      </c>
      <c r="RCC56" s="383" t="s">
        <v>47</v>
      </c>
      <c r="RCD56" s="383" t="s">
        <v>47</v>
      </c>
      <c r="RCE56" s="383" t="s">
        <v>47</v>
      </c>
      <c r="RCF56" s="383" t="s">
        <v>47</v>
      </c>
      <c r="RCG56" s="383" t="s">
        <v>47</v>
      </c>
      <c r="RCH56" s="383" t="s">
        <v>47</v>
      </c>
      <c r="RCI56" s="383" t="s">
        <v>47</v>
      </c>
      <c r="RCJ56" s="383" t="s">
        <v>47</v>
      </c>
      <c r="RCK56" s="383" t="s">
        <v>47</v>
      </c>
      <c r="RCL56" s="383" t="s">
        <v>47</v>
      </c>
      <c r="RCM56" s="383" t="s">
        <v>47</v>
      </c>
      <c r="RCN56" s="383" t="s">
        <v>47</v>
      </c>
      <c r="RCO56" s="383" t="s">
        <v>47</v>
      </c>
      <c r="RCP56" s="383" t="s">
        <v>47</v>
      </c>
      <c r="RCQ56" s="383" t="s">
        <v>47</v>
      </c>
      <c r="RCR56" s="383" t="s">
        <v>47</v>
      </c>
      <c r="RCS56" s="383" t="s">
        <v>47</v>
      </c>
      <c r="RCT56" s="383" t="s">
        <v>47</v>
      </c>
      <c r="RCU56" s="383" t="s">
        <v>47</v>
      </c>
      <c r="RCV56" s="383" t="s">
        <v>47</v>
      </c>
      <c r="RCW56" s="383" t="s">
        <v>47</v>
      </c>
      <c r="RCX56" s="383" t="s">
        <v>47</v>
      </c>
      <c r="RCY56" s="383" t="s">
        <v>47</v>
      </c>
      <c r="RCZ56" s="383" t="s">
        <v>47</v>
      </c>
      <c r="RDA56" s="383" t="s">
        <v>47</v>
      </c>
      <c r="RDB56" s="383" t="s">
        <v>47</v>
      </c>
      <c r="RDC56" s="383" t="s">
        <v>47</v>
      </c>
      <c r="RDD56" s="383" t="s">
        <v>47</v>
      </c>
      <c r="RDE56" s="383" t="s">
        <v>47</v>
      </c>
      <c r="RDF56" s="383" t="s">
        <v>47</v>
      </c>
      <c r="RDG56" s="383" t="s">
        <v>47</v>
      </c>
      <c r="RDH56" s="383" t="s">
        <v>47</v>
      </c>
      <c r="RDI56" s="383" t="s">
        <v>47</v>
      </c>
      <c r="RDJ56" s="383" t="s">
        <v>47</v>
      </c>
      <c r="RDK56" s="383" t="s">
        <v>47</v>
      </c>
      <c r="RDL56" s="383" t="s">
        <v>47</v>
      </c>
      <c r="RDM56" s="383" t="s">
        <v>47</v>
      </c>
      <c r="RDN56" s="383" t="s">
        <v>47</v>
      </c>
      <c r="RDO56" s="383" t="s">
        <v>47</v>
      </c>
      <c r="RDP56" s="383" t="s">
        <v>47</v>
      </c>
      <c r="RDQ56" s="383" t="s">
        <v>47</v>
      </c>
      <c r="RDR56" s="383" t="s">
        <v>47</v>
      </c>
      <c r="RDS56" s="383" t="s">
        <v>47</v>
      </c>
      <c r="RDT56" s="383" t="s">
        <v>47</v>
      </c>
      <c r="RDU56" s="383" t="s">
        <v>47</v>
      </c>
      <c r="RDV56" s="383" t="s">
        <v>47</v>
      </c>
      <c r="RDW56" s="383" t="s">
        <v>47</v>
      </c>
      <c r="RDX56" s="383" t="s">
        <v>47</v>
      </c>
      <c r="RDY56" s="383" t="s">
        <v>47</v>
      </c>
      <c r="RDZ56" s="383" t="s">
        <v>47</v>
      </c>
      <c r="REA56" s="383" t="s">
        <v>47</v>
      </c>
      <c r="REB56" s="383" t="s">
        <v>47</v>
      </c>
      <c r="REC56" s="383" t="s">
        <v>47</v>
      </c>
      <c r="RED56" s="383" t="s">
        <v>47</v>
      </c>
      <c r="REE56" s="383" t="s">
        <v>47</v>
      </c>
      <c r="REF56" s="383" t="s">
        <v>47</v>
      </c>
      <c r="REG56" s="383" t="s">
        <v>47</v>
      </c>
      <c r="REH56" s="383" t="s">
        <v>47</v>
      </c>
      <c r="REI56" s="383" t="s">
        <v>47</v>
      </c>
      <c r="REJ56" s="383" t="s">
        <v>47</v>
      </c>
      <c r="REK56" s="383" t="s">
        <v>47</v>
      </c>
      <c r="REL56" s="383" t="s">
        <v>47</v>
      </c>
      <c r="REM56" s="383" t="s">
        <v>47</v>
      </c>
      <c r="REN56" s="383" t="s">
        <v>47</v>
      </c>
      <c r="REO56" s="383" t="s">
        <v>47</v>
      </c>
      <c r="REP56" s="383" t="s">
        <v>47</v>
      </c>
      <c r="REQ56" s="383" t="s">
        <v>47</v>
      </c>
      <c r="RER56" s="383" t="s">
        <v>47</v>
      </c>
      <c r="RES56" s="383" t="s">
        <v>47</v>
      </c>
      <c r="RET56" s="383" t="s">
        <v>47</v>
      </c>
      <c r="REU56" s="383" t="s">
        <v>47</v>
      </c>
      <c r="REV56" s="383" t="s">
        <v>47</v>
      </c>
      <c r="REW56" s="383" t="s">
        <v>47</v>
      </c>
      <c r="REX56" s="383" t="s">
        <v>47</v>
      </c>
      <c r="REY56" s="383" t="s">
        <v>47</v>
      </c>
      <c r="REZ56" s="383" t="s">
        <v>47</v>
      </c>
      <c r="RFA56" s="383" t="s">
        <v>47</v>
      </c>
      <c r="RFB56" s="383" t="s">
        <v>47</v>
      </c>
      <c r="RFC56" s="383" t="s">
        <v>47</v>
      </c>
      <c r="RFD56" s="383" t="s">
        <v>47</v>
      </c>
      <c r="RFE56" s="383" t="s">
        <v>47</v>
      </c>
      <c r="RFF56" s="383" t="s">
        <v>47</v>
      </c>
      <c r="RFG56" s="383" t="s">
        <v>47</v>
      </c>
      <c r="RFH56" s="383" t="s">
        <v>47</v>
      </c>
      <c r="RFI56" s="383" t="s">
        <v>47</v>
      </c>
      <c r="RFJ56" s="383" t="s">
        <v>47</v>
      </c>
      <c r="RFK56" s="383" t="s">
        <v>47</v>
      </c>
      <c r="RFL56" s="383" t="s">
        <v>47</v>
      </c>
      <c r="RFM56" s="383" t="s">
        <v>47</v>
      </c>
      <c r="RFN56" s="383" t="s">
        <v>47</v>
      </c>
      <c r="RFO56" s="383" t="s">
        <v>47</v>
      </c>
      <c r="RFP56" s="383" t="s">
        <v>47</v>
      </c>
      <c r="RFQ56" s="383" t="s">
        <v>47</v>
      </c>
      <c r="RFR56" s="383" t="s">
        <v>47</v>
      </c>
      <c r="RFS56" s="383" t="s">
        <v>47</v>
      </c>
      <c r="RFT56" s="383" t="s">
        <v>47</v>
      </c>
      <c r="RFU56" s="383" t="s">
        <v>47</v>
      </c>
      <c r="RFV56" s="383" t="s">
        <v>47</v>
      </c>
      <c r="RFW56" s="383" t="s">
        <v>47</v>
      </c>
      <c r="RFX56" s="383" t="s">
        <v>47</v>
      </c>
      <c r="RFY56" s="383" t="s">
        <v>47</v>
      </c>
      <c r="RFZ56" s="383" t="s">
        <v>47</v>
      </c>
      <c r="RGA56" s="383" t="s">
        <v>47</v>
      </c>
      <c r="RGB56" s="383" t="s">
        <v>47</v>
      </c>
      <c r="RGC56" s="383" t="s">
        <v>47</v>
      </c>
      <c r="RGD56" s="383" t="s">
        <v>47</v>
      </c>
      <c r="RGE56" s="383" t="s">
        <v>47</v>
      </c>
      <c r="RGF56" s="383" t="s">
        <v>47</v>
      </c>
      <c r="RGG56" s="383" t="s">
        <v>47</v>
      </c>
      <c r="RGH56" s="383" t="s">
        <v>47</v>
      </c>
      <c r="RGI56" s="383" t="s">
        <v>47</v>
      </c>
      <c r="RGJ56" s="383" t="s">
        <v>47</v>
      </c>
      <c r="RGK56" s="383" t="s">
        <v>47</v>
      </c>
      <c r="RGL56" s="383" t="s">
        <v>47</v>
      </c>
      <c r="RGM56" s="383" t="s">
        <v>47</v>
      </c>
      <c r="RGN56" s="383" t="s">
        <v>47</v>
      </c>
      <c r="RGO56" s="383" t="s">
        <v>47</v>
      </c>
      <c r="RGP56" s="383" t="s">
        <v>47</v>
      </c>
      <c r="RGQ56" s="383" t="s">
        <v>47</v>
      </c>
      <c r="RGR56" s="383" t="s">
        <v>47</v>
      </c>
      <c r="RGS56" s="383" t="s">
        <v>47</v>
      </c>
      <c r="RGT56" s="383" t="s">
        <v>47</v>
      </c>
      <c r="RGU56" s="383" t="s">
        <v>47</v>
      </c>
      <c r="RGV56" s="383" t="s">
        <v>47</v>
      </c>
      <c r="RGW56" s="383" t="s">
        <v>47</v>
      </c>
      <c r="RGX56" s="383" t="s">
        <v>47</v>
      </c>
      <c r="RGY56" s="383" t="s">
        <v>47</v>
      </c>
      <c r="RGZ56" s="383" t="s">
        <v>47</v>
      </c>
      <c r="RHA56" s="383" t="s">
        <v>47</v>
      </c>
      <c r="RHB56" s="383" t="s">
        <v>47</v>
      </c>
      <c r="RHC56" s="383" t="s">
        <v>47</v>
      </c>
      <c r="RHD56" s="383" t="s">
        <v>47</v>
      </c>
      <c r="RHE56" s="383" t="s">
        <v>47</v>
      </c>
      <c r="RHF56" s="383" t="s">
        <v>47</v>
      </c>
      <c r="RHG56" s="383" t="s">
        <v>47</v>
      </c>
      <c r="RHH56" s="383" t="s">
        <v>47</v>
      </c>
      <c r="RHI56" s="383" t="s">
        <v>47</v>
      </c>
      <c r="RHJ56" s="383" t="s">
        <v>47</v>
      </c>
      <c r="RHK56" s="383" t="s">
        <v>47</v>
      </c>
      <c r="RHL56" s="383" t="s">
        <v>47</v>
      </c>
      <c r="RHM56" s="383" t="s">
        <v>47</v>
      </c>
      <c r="RHN56" s="383" t="s">
        <v>47</v>
      </c>
      <c r="RHO56" s="383" t="s">
        <v>47</v>
      </c>
      <c r="RHP56" s="383" t="s">
        <v>47</v>
      </c>
      <c r="RHQ56" s="383" t="s">
        <v>47</v>
      </c>
      <c r="RHR56" s="383" t="s">
        <v>47</v>
      </c>
      <c r="RHS56" s="383" t="s">
        <v>47</v>
      </c>
      <c r="RHT56" s="383" t="s">
        <v>47</v>
      </c>
      <c r="RHU56" s="383" t="s">
        <v>47</v>
      </c>
      <c r="RHV56" s="383" t="s">
        <v>47</v>
      </c>
      <c r="RHW56" s="383" t="s">
        <v>47</v>
      </c>
      <c r="RHX56" s="383" t="s">
        <v>47</v>
      </c>
      <c r="RHY56" s="383" t="s">
        <v>47</v>
      </c>
      <c r="RHZ56" s="383" t="s">
        <v>47</v>
      </c>
      <c r="RIA56" s="383" t="s">
        <v>47</v>
      </c>
      <c r="RIB56" s="383" t="s">
        <v>47</v>
      </c>
      <c r="RIC56" s="383" t="s">
        <v>47</v>
      </c>
      <c r="RID56" s="383" t="s">
        <v>47</v>
      </c>
      <c r="RIE56" s="383" t="s">
        <v>47</v>
      </c>
      <c r="RIF56" s="383" t="s">
        <v>47</v>
      </c>
      <c r="RIG56" s="383" t="s">
        <v>47</v>
      </c>
      <c r="RIH56" s="383" t="s">
        <v>47</v>
      </c>
      <c r="RII56" s="383" t="s">
        <v>47</v>
      </c>
      <c r="RIJ56" s="383" t="s">
        <v>47</v>
      </c>
      <c r="RIK56" s="383" t="s">
        <v>47</v>
      </c>
      <c r="RIL56" s="383" t="s">
        <v>47</v>
      </c>
      <c r="RIM56" s="383" t="s">
        <v>47</v>
      </c>
      <c r="RIN56" s="383" t="s">
        <v>47</v>
      </c>
      <c r="RIO56" s="383" t="s">
        <v>47</v>
      </c>
      <c r="RIP56" s="383" t="s">
        <v>47</v>
      </c>
      <c r="RIQ56" s="383" t="s">
        <v>47</v>
      </c>
      <c r="RIR56" s="383" t="s">
        <v>47</v>
      </c>
      <c r="RIS56" s="383" t="s">
        <v>47</v>
      </c>
      <c r="RIT56" s="383" t="s">
        <v>47</v>
      </c>
      <c r="RIU56" s="383" t="s">
        <v>47</v>
      </c>
      <c r="RIV56" s="383" t="s">
        <v>47</v>
      </c>
      <c r="RIW56" s="383" t="s">
        <v>47</v>
      </c>
      <c r="RIX56" s="383" t="s">
        <v>47</v>
      </c>
      <c r="RIY56" s="383" t="s">
        <v>47</v>
      </c>
      <c r="RIZ56" s="383" t="s">
        <v>47</v>
      </c>
      <c r="RJA56" s="383" t="s">
        <v>47</v>
      </c>
      <c r="RJB56" s="383" t="s">
        <v>47</v>
      </c>
      <c r="RJC56" s="383" t="s">
        <v>47</v>
      </c>
      <c r="RJD56" s="383" t="s">
        <v>47</v>
      </c>
      <c r="RJE56" s="383" t="s">
        <v>47</v>
      </c>
      <c r="RJF56" s="383" t="s">
        <v>47</v>
      </c>
      <c r="RJG56" s="383" t="s">
        <v>47</v>
      </c>
      <c r="RJH56" s="383" t="s">
        <v>47</v>
      </c>
      <c r="RJI56" s="383" t="s">
        <v>47</v>
      </c>
      <c r="RJJ56" s="383" t="s">
        <v>47</v>
      </c>
      <c r="RJK56" s="383" t="s">
        <v>47</v>
      </c>
      <c r="RJL56" s="383" t="s">
        <v>47</v>
      </c>
      <c r="RJM56" s="383" t="s">
        <v>47</v>
      </c>
      <c r="RJN56" s="383" t="s">
        <v>47</v>
      </c>
      <c r="RJO56" s="383" t="s">
        <v>47</v>
      </c>
      <c r="RJP56" s="383" t="s">
        <v>47</v>
      </c>
      <c r="RJQ56" s="383" t="s">
        <v>47</v>
      </c>
      <c r="RJR56" s="383" t="s">
        <v>47</v>
      </c>
      <c r="RJS56" s="383" t="s">
        <v>47</v>
      </c>
      <c r="RJT56" s="383" t="s">
        <v>47</v>
      </c>
      <c r="RJU56" s="383" t="s">
        <v>47</v>
      </c>
      <c r="RJV56" s="383" t="s">
        <v>47</v>
      </c>
      <c r="RJW56" s="383" t="s">
        <v>47</v>
      </c>
      <c r="RJX56" s="383" t="s">
        <v>47</v>
      </c>
      <c r="RJY56" s="383" t="s">
        <v>47</v>
      </c>
      <c r="RJZ56" s="383" t="s">
        <v>47</v>
      </c>
      <c r="RKA56" s="383" t="s">
        <v>47</v>
      </c>
      <c r="RKB56" s="383" t="s">
        <v>47</v>
      </c>
      <c r="RKC56" s="383" t="s">
        <v>47</v>
      </c>
      <c r="RKD56" s="383" t="s">
        <v>47</v>
      </c>
      <c r="RKE56" s="383" t="s">
        <v>47</v>
      </c>
      <c r="RKF56" s="383" t="s">
        <v>47</v>
      </c>
      <c r="RKG56" s="383" t="s">
        <v>47</v>
      </c>
      <c r="RKH56" s="383" t="s">
        <v>47</v>
      </c>
      <c r="RKI56" s="383" t="s">
        <v>47</v>
      </c>
      <c r="RKJ56" s="383" t="s">
        <v>47</v>
      </c>
      <c r="RKK56" s="383" t="s">
        <v>47</v>
      </c>
      <c r="RKL56" s="383" t="s">
        <v>47</v>
      </c>
      <c r="RKM56" s="383" t="s">
        <v>47</v>
      </c>
      <c r="RKN56" s="383" t="s">
        <v>47</v>
      </c>
      <c r="RKO56" s="383" t="s">
        <v>47</v>
      </c>
      <c r="RKP56" s="383" t="s">
        <v>47</v>
      </c>
      <c r="RKQ56" s="383" t="s">
        <v>47</v>
      </c>
      <c r="RKR56" s="383" t="s">
        <v>47</v>
      </c>
      <c r="RKS56" s="383" t="s">
        <v>47</v>
      </c>
      <c r="RKT56" s="383" t="s">
        <v>47</v>
      </c>
      <c r="RKU56" s="383" t="s">
        <v>47</v>
      </c>
      <c r="RKV56" s="383" t="s">
        <v>47</v>
      </c>
      <c r="RKW56" s="383" t="s">
        <v>47</v>
      </c>
      <c r="RKX56" s="383" t="s">
        <v>47</v>
      </c>
      <c r="RKY56" s="383" t="s">
        <v>47</v>
      </c>
      <c r="RKZ56" s="383" t="s">
        <v>47</v>
      </c>
      <c r="RLA56" s="383" t="s">
        <v>47</v>
      </c>
      <c r="RLB56" s="383" t="s">
        <v>47</v>
      </c>
      <c r="RLC56" s="383" t="s">
        <v>47</v>
      </c>
      <c r="RLD56" s="383" t="s">
        <v>47</v>
      </c>
      <c r="RLE56" s="383" t="s">
        <v>47</v>
      </c>
      <c r="RLF56" s="383" t="s">
        <v>47</v>
      </c>
      <c r="RLG56" s="383" t="s">
        <v>47</v>
      </c>
      <c r="RLH56" s="383" t="s">
        <v>47</v>
      </c>
      <c r="RLI56" s="383" t="s">
        <v>47</v>
      </c>
      <c r="RLJ56" s="383" t="s">
        <v>47</v>
      </c>
      <c r="RLK56" s="383" t="s">
        <v>47</v>
      </c>
      <c r="RLL56" s="383" t="s">
        <v>47</v>
      </c>
      <c r="RLM56" s="383" t="s">
        <v>47</v>
      </c>
      <c r="RLN56" s="383" t="s">
        <v>47</v>
      </c>
      <c r="RLO56" s="383" t="s">
        <v>47</v>
      </c>
      <c r="RLP56" s="383" t="s">
        <v>47</v>
      </c>
      <c r="RLQ56" s="383" t="s">
        <v>47</v>
      </c>
      <c r="RLR56" s="383" t="s">
        <v>47</v>
      </c>
      <c r="RLS56" s="383" t="s">
        <v>47</v>
      </c>
      <c r="RLT56" s="383" t="s">
        <v>47</v>
      </c>
      <c r="RLU56" s="383" t="s">
        <v>47</v>
      </c>
      <c r="RLV56" s="383" t="s">
        <v>47</v>
      </c>
      <c r="RLW56" s="383" t="s">
        <v>47</v>
      </c>
      <c r="RLX56" s="383" t="s">
        <v>47</v>
      </c>
      <c r="RLY56" s="383" t="s">
        <v>47</v>
      </c>
      <c r="RLZ56" s="383" t="s">
        <v>47</v>
      </c>
      <c r="RMA56" s="383" t="s">
        <v>47</v>
      </c>
      <c r="RMB56" s="383" t="s">
        <v>47</v>
      </c>
      <c r="RMC56" s="383" t="s">
        <v>47</v>
      </c>
      <c r="RMD56" s="383" t="s">
        <v>47</v>
      </c>
      <c r="RME56" s="383" t="s">
        <v>47</v>
      </c>
      <c r="RMF56" s="383" t="s">
        <v>47</v>
      </c>
      <c r="RMG56" s="383" t="s">
        <v>47</v>
      </c>
      <c r="RMH56" s="383" t="s">
        <v>47</v>
      </c>
      <c r="RMI56" s="383" t="s">
        <v>47</v>
      </c>
      <c r="RMJ56" s="383" t="s">
        <v>47</v>
      </c>
      <c r="RMK56" s="383" t="s">
        <v>47</v>
      </c>
      <c r="RML56" s="383" t="s">
        <v>47</v>
      </c>
      <c r="RMM56" s="383" t="s">
        <v>47</v>
      </c>
      <c r="RMN56" s="383" t="s">
        <v>47</v>
      </c>
      <c r="RMO56" s="383" t="s">
        <v>47</v>
      </c>
      <c r="RMP56" s="383" t="s">
        <v>47</v>
      </c>
      <c r="RMQ56" s="383" t="s">
        <v>47</v>
      </c>
      <c r="RMR56" s="383" t="s">
        <v>47</v>
      </c>
      <c r="RMS56" s="383" t="s">
        <v>47</v>
      </c>
      <c r="RMT56" s="383" t="s">
        <v>47</v>
      </c>
      <c r="RMU56" s="383" t="s">
        <v>47</v>
      </c>
      <c r="RMV56" s="383" t="s">
        <v>47</v>
      </c>
      <c r="RMW56" s="383" t="s">
        <v>47</v>
      </c>
      <c r="RMX56" s="383" t="s">
        <v>47</v>
      </c>
      <c r="RMY56" s="383" t="s">
        <v>47</v>
      </c>
      <c r="RMZ56" s="383" t="s">
        <v>47</v>
      </c>
      <c r="RNA56" s="383" t="s">
        <v>47</v>
      </c>
      <c r="RNB56" s="383" t="s">
        <v>47</v>
      </c>
      <c r="RNC56" s="383" t="s">
        <v>47</v>
      </c>
      <c r="RND56" s="383" t="s">
        <v>47</v>
      </c>
      <c r="RNE56" s="383" t="s">
        <v>47</v>
      </c>
      <c r="RNF56" s="383" t="s">
        <v>47</v>
      </c>
      <c r="RNG56" s="383" t="s">
        <v>47</v>
      </c>
      <c r="RNH56" s="383" t="s">
        <v>47</v>
      </c>
      <c r="RNI56" s="383" t="s">
        <v>47</v>
      </c>
      <c r="RNJ56" s="383" t="s">
        <v>47</v>
      </c>
      <c r="RNK56" s="383" t="s">
        <v>47</v>
      </c>
      <c r="RNL56" s="383" t="s">
        <v>47</v>
      </c>
      <c r="RNM56" s="383" t="s">
        <v>47</v>
      </c>
      <c r="RNN56" s="383" t="s">
        <v>47</v>
      </c>
      <c r="RNO56" s="383" t="s">
        <v>47</v>
      </c>
      <c r="RNP56" s="383" t="s">
        <v>47</v>
      </c>
      <c r="RNQ56" s="383" t="s">
        <v>47</v>
      </c>
      <c r="RNR56" s="383" t="s">
        <v>47</v>
      </c>
      <c r="RNS56" s="383" t="s">
        <v>47</v>
      </c>
      <c r="RNT56" s="383" t="s">
        <v>47</v>
      </c>
      <c r="RNU56" s="383" t="s">
        <v>47</v>
      </c>
      <c r="RNV56" s="383" t="s">
        <v>47</v>
      </c>
      <c r="RNW56" s="383" t="s">
        <v>47</v>
      </c>
      <c r="RNX56" s="383" t="s">
        <v>47</v>
      </c>
      <c r="RNY56" s="383" t="s">
        <v>47</v>
      </c>
      <c r="RNZ56" s="383" t="s">
        <v>47</v>
      </c>
      <c r="ROA56" s="383" t="s">
        <v>47</v>
      </c>
      <c r="ROB56" s="383" t="s">
        <v>47</v>
      </c>
      <c r="ROC56" s="383" t="s">
        <v>47</v>
      </c>
      <c r="ROD56" s="383" t="s">
        <v>47</v>
      </c>
      <c r="ROE56" s="383" t="s">
        <v>47</v>
      </c>
      <c r="ROF56" s="383" t="s">
        <v>47</v>
      </c>
      <c r="ROG56" s="383" t="s">
        <v>47</v>
      </c>
      <c r="ROH56" s="383" t="s">
        <v>47</v>
      </c>
      <c r="ROI56" s="383" t="s">
        <v>47</v>
      </c>
      <c r="ROJ56" s="383" t="s">
        <v>47</v>
      </c>
      <c r="ROK56" s="383" t="s">
        <v>47</v>
      </c>
      <c r="ROL56" s="383" t="s">
        <v>47</v>
      </c>
      <c r="ROM56" s="383" t="s">
        <v>47</v>
      </c>
      <c r="RON56" s="383" t="s">
        <v>47</v>
      </c>
      <c r="ROO56" s="383" t="s">
        <v>47</v>
      </c>
      <c r="ROP56" s="383" t="s">
        <v>47</v>
      </c>
      <c r="ROQ56" s="383" t="s">
        <v>47</v>
      </c>
      <c r="ROR56" s="383" t="s">
        <v>47</v>
      </c>
      <c r="ROS56" s="383" t="s">
        <v>47</v>
      </c>
      <c r="ROT56" s="383" t="s">
        <v>47</v>
      </c>
      <c r="ROU56" s="383" t="s">
        <v>47</v>
      </c>
      <c r="ROV56" s="383" t="s">
        <v>47</v>
      </c>
      <c r="ROW56" s="383" t="s">
        <v>47</v>
      </c>
      <c r="ROX56" s="383" t="s">
        <v>47</v>
      </c>
      <c r="ROY56" s="383" t="s">
        <v>47</v>
      </c>
      <c r="ROZ56" s="383" t="s">
        <v>47</v>
      </c>
      <c r="RPA56" s="383" t="s">
        <v>47</v>
      </c>
      <c r="RPB56" s="383" t="s">
        <v>47</v>
      </c>
      <c r="RPC56" s="383" t="s">
        <v>47</v>
      </c>
      <c r="RPD56" s="383" t="s">
        <v>47</v>
      </c>
      <c r="RPE56" s="383" t="s">
        <v>47</v>
      </c>
      <c r="RPF56" s="383" t="s">
        <v>47</v>
      </c>
      <c r="RPG56" s="383" t="s">
        <v>47</v>
      </c>
      <c r="RPH56" s="383" t="s">
        <v>47</v>
      </c>
      <c r="RPI56" s="383" t="s">
        <v>47</v>
      </c>
      <c r="RPJ56" s="383" t="s">
        <v>47</v>
      </c>
      <c r="RPK56" s="383" t="s">
        <v>47</v>
      </c>
      <c r="RPL56" s="383" t="s">
        <v>47</v>
      </c>
      <c r="RPM56" s="383" t="s">
        <v>47</v>
      </c>
      <c r="RPN56" s="383" t="s">
        <v>47</v>
      </c>
      <c r="RPO56" s="383" t="s">
        <v>47</v>
      </c>
      <c r="RPP56" s="383" t="s">
        <v>47</v>
      </c>
      <c r="RPQ56" s="383" t="s">
        <v>47</v>
      </c>
      <c r="RPR56" s="383" t="s">
        <v>47</v>
      </c>
      <c r="RPS56" s="383" t="s">
        <v>47</v>
      </c>
      <c r="RPT56" s="383" t="s">
        <v>47</v>
      </c>
      <c r="RPU56" s="383" t="s">
        <v>47</v>
      </c>
      <c r="RPV56" s="383" t="s">
        <v>47</v>
      </c>
      <c r="RPW56" s="383" t="s">
        <v>47</v>
      </c>
      <c r="RPX56" s="383" t="s">
        <v>47</v>
      </c>
      <c r="RPY56" s="383" t="s">
        <v>47</v>
      </c>
      <c r="RPZ56" s="383" t="s">
        <v>47</v>
      </c>
      <c r="RQA56" s="383" t="s">
        <v>47</v>
      </c>
      <c r="RQB56" s="383" t="s">
        <v>47</v>
      </c>
      <c r="RQC56" s="383" t="s">
        <v>47</v>
      </c>
      <c r="RQD56" s="383" t="s">
        <v>47</v>
      </c>
      <c r="RQE56" s="383" t="s">
        <v>47</v>
      </c>
      <c r="RQF56" s="383" t="s">
        <v>47</v>
      </c>
      <c r="RQG56" s="383" t="s">
        <v>47</v>
      </c>
      <c r="RQH56" s="383" t="s">
        <v>47</v>
      </c>
      <c r="RQI56" s="383" t="s">
        <v>47</v>
      </c>
      <c r="RQJ56" s="383" t="s">
        <v>47</v>
      </c>
      <c r="RQK56" s="383" t="s">
        <v>47</v>
      </c>
      <c r="RQL56" s="383" t="s">
        <v>47</v>
      </c>
      <c r="RQM56" s="383" t="s">
        <v>47</v>
      </c>
      <c r="RQN56" s="383" t="s">
        <v>47</v>
      </c>
      <c r="RQO56" s="383" t="s">
        <v>47</v>
      </c>
      <c r="RQP56" s="383" t="s">
        <v>47</v>
      </c>
      <c r="RQQ56" s="383" t="s">
        <v>47</v>
      </c>
      <c r="RQR56" s="383" t="s">
        <v>47</v>
      </c>
      <c r="RQS56" s="383" t="s">
        <v>47</v>
      </c>
      <c r="RQT56" s="383" t="s">
        <v>47</v>
      </c>
      <c r="RQU56" s="383" t="s">
        <v>47</v>
      </c>
      <c r="RQV56" s="383" t="s">
        <v>47</v>
      </c>
      <c r="RQW56" s="383" t="s">
        <v>47</v>
      </c>
      <c r="RQX56" s="383" t="s">
        <v>47</v>
      </c>
      <c r="RQY56" s="383" t="s">
        <v>47</v>
      </c>
      <c r="RQZ56" s="383" t="s">
        <v>47</v>
      </c>
      <c r="RRA56" s="383" t="s">
        <v>47</v>
      </c>
      <c r="RRB56" s="383" t="s">
        <v>47</v>
      </c>
      <c r="RRC56" s="383" t="s">
        <v>47</v>
      </c>
      <c r="RRD56" s="383" t="s">
        <v>47</v>
      </c>
      <c r="RRE56" s="383" t="s">
        <v>47</v>
      </c>
      <c r="RRF56" s="383" t="s">
        <v>47</v>
      </c>
      <c r="RRG56" s="383" t="s">
        <v>47</v>
      </c>
      <c r="RRH56" s="383" t="s">
        <v>47</v>
      </c>
      <c r="RRI56" s="383" t="s">
        <v>47</v>
      </c>
      <c r="RRJ56" s="383" t="s">
        <v>47</v>
      </c>
      <c r="RRK56" s="383" t="s">
        <v>47</v>
      </c>
      <c r="RRL56" s="383" t="s">
        <v>47</v>
      </c>
      <c r="RRM56" s="383" t="s">
        <v>47</v>
      </c>
      <c r="RRN56" s="383" t="s">
        <v>47</v>
      </c>
      <c r="RRO56" s="383" t="s">
        <v>47</v>
      </c>
      <c r="RRP56" s="383" t="s">
        <v>47</v>
      </c>
      <c r="RRQ56" s="383" t="s">
        <v>47</v>
      </c>
      <c r="RRR56" s="383" t="s">
        <v>47</v>
      </c>
      <c r="RRS56" s="383" t="s">
        <v>47</v>
      </c>
      <c r="RRT56" s="383" t="s">
        <v>47</v>
      </c>
      <c r="RRU56" s="383" t="s">
        <v>47</v>
      </c>
      <c r="RRV56" s="383" t="s">
        <v>47</v>
      </c>
      <c r="RRW56" s="383" t="s">
        <v>47</v>
      </c>
      <c r="RRX56" s="383" t="s">
        <v>47</v>
      </c>
      <c r="RRY56" s="383" t="s">
        <v>47</v>
      </c>
      <c r="RRZ56" s="383" t="s">
        <v>47</v>
      </c>
      <c r="RSA56" s="383" t="s">
        <v>47</v>
      </c>
      <c r="RSB56" s="383" t="s">
        <v>47</v>
      </c>
      <c r="RSC56" s="383" t="s">
        <v>47</v>
      </c>
      <c r="RSD56" s="383" t="s">
        <v>47</v>
      </c>
      <c r="RSE56" s="383" t="s">
        <v>47</v>
      </c>
      <c r="RSF56" s="383" t="s">
        <v>47</v>
      </c>
      <c r="RSG56" s="383" t="s">
        <v>47</v>
      </c>
      <c r="RSH56" s="383" t="s">
        <v>47</v>
      </c>
      <c r="RSI56" s="383" t="s">
        <v>47</v>
      </c>
      <c r="RSJ56" s="383" t="s">
        <v>47</v>
      </c>
      <c r="RSK56" s="383" t="s">
        <v>47</v>
      </c>
      <c r="RSL56" s="383" t="s">
        <v>47</v>
      </c>
      <c r="RSM56" s="383" t="s">
        <v>47</v>
      </c>
      <c r="RSN56" s="383" t="s">
        <v>47</v>
      </c>
      <c r="RSO56" s="383" t="s">
        <v>47</v>
      </c>
      <c r="RSP56" s="383" t="s">
        <v>47</v>
      </c>
      <c r="RSQ56" s="383" t="s">
        <v>47</v>
      </c>
      <c r="RSR56" s="383" t="s">
        <v>47</v>
      </c>
      <c r="RSS56" s="383" t="s">
        <v>47</v>
      </c>
      <c r="RST56" s="383" t="s">
        <v>47</v>
      </c>
      <c r="RSU56" s="383" t="s">
        <v>47</v>
      </c>
      <c r="RSV56" s="383" t="s">
        <v>47</v>
      </c>
      <c r="RSW56" s="383" t="s">
        <v>47</v>
      </c>
      <c r="RSX56" s="383" t="s">
        <v>47</v>
      </c>
      <c r="RSY56" s="383" t="s">
        <v>47</v>
      </c>
      <c r="RSZ56" s="383" t="s">
        <v>47</v>
      </c>
      <c r="RTA56" s="383" t="s">
        <v>47</v>
      </c>
      <c r="RTB56" s="383" t="s">
        <v>47</v>
      </c>
      <c r="RTC56" s="383" t="s">
        <v>47</v>
      </c>
      <c r="RTD56" s="383" t="s">
        <v>47</v>
      </c>
      <c r="RTE56" s="383" t="s">
        <v>47</v>
      </c>
      <c r="RTF56" s="383" t="s">
        <v>47</v>
      </c>
      <c r="RTG56" s="383" t="s">
        <v>47</v>
      </c>
      <c r="RTH56" s="383" t="s">
        <v>47</v>
      </c>
      <c r="RTI56" s="383" t="s">
        <v>47</v>
      </c>
      <c r="RTJ56" s="383" t="s">
        <v>47</v>
      </c>
      <c r="RTK56" s="383" t="s">
        <v>47</v>
      </c>
      <c r="RTL56" s="383" t="s">
        <v>47</v>
      </c>
      <c r="RTM56" s="383" t="s">
        <v>47</v>
      </c>
      <c r="RTN56" s="383" t="s">
        <v>47</v>
      </c>
      <c r="RTO56" s="383" t="s">
        <v>47</v>
      </c>
      <c r="RTP56" s="383" t="s">
        <v>47</v>
      </c>
      <c r="RTQ56" s="383" t="s">
        <v>47</v>
      </c>
      <c r="RTR56" s="383" t="s">
        <v>47</v>
      </c>
      <c r="RTS56" s="383" t="s">
        <v>47</v>
      </c>
      <c r="RTT56" s="383" t="s">
        <v>47</v>
      </c>
      <c r="RTU56" s="383" t="s">
        <v>47</v>
      </c>
      <c r="RTV56" s="383" t="s">
        <v>47</v>
      </c>
      <c r="RTW56" s="383" t="s">
        <v>47</v>
      </c>
      <c r="RTX56" s="383" t="s">
        <v>47</v>
      </c>
      <c r="RTY56" s="383" t="s">
        <v>47</v>
      </c>
      <c r="RTZ56" s="383" t="s">
        <v>47</v>
      </c>
      <c r="RUA56" s="383" t="s">
        <v>47</v>
      </c>
      <c r="RUB56" s="383" t="s">
        <v>47</v>
      </c>
      <c r="RUC56" s="383" t="s">
        <v>47</v>
      </c>
      <c r="RUD56" s="383" t="s">
        <v>47</v>
      </c>
      <c r="RUE56" s="383" t="s">
        <v>47</v>
      </c>
      <c r="RUF56" s="383" t="s">
        <v>47</v>
      </c>
      <c r="RUG56" s="383" t="s">
        <v>47</v>
      </c>
      <c r="RUH56" s="383" t="s">
        <v>47</v>
      </c>
      <c r="RUI56" s="383" t="s">
        <v>47</v>
      </c>
      <c r="RUJ56" s="383" t="s">
        <v>47</v>
      </c>
      <c r="RUK56" s="383" t="s">
        <v>47</v>
      </c>
      <c r="RUL56" s="383" t="s">
        <v>47</v>
      </c>
      <c r="RUM56" s="383" t="s">
        <v>47</v>
      </c>
      <c r="RUN56" s="383" t="s">
        <v>47</v>
      </c>
      <c r="RUO56" s="383" t="s">
        <v>47</v>
      </c>
      <c r="RUP56" s="383" t="s">
        <v>47</v>
      </c>
      <c r="RUQ56" s="383" t="s">
        <v>47</v>
      </c>
      <c r="RUR56" s="383" t="s">
        <v>47</v>
      </c>
      <c r="RUS56" s="383" t="s">
        <v>47</v>
      </c>
      <c r="RUT56" s="383" t="s">
        <v>47</v>
      </c>
      <c r="RUU56" s="383" t="s">
        <v>47</v>
      </c>
      <c r="RUV56" s="383" t="s">
        <v>47</v>
      </c>
      <c r="RUW56" s="383" t="s">
        <v>47</v>
      </c>
      <c r="RUX56" s="383" t="s">
        <v>47</v>
      </c>
      <c r="RUY56" s="383" t="s">
        <v>47</v>
      </c>
      <c r="RUZ56" s="383" t="s">
        <v>47</v>
      </c>
      <c r="RVA56" s="383" t="s">
        <v>47</v>
      </c>
      <c r="RVB56" s="383" t="s">
        <v>47</v>
      </c>
      <c r="RVC56" s="383" t="s">
        <v>47</v>
      </c>
      <c r="RVD56" s="383" t="s">
        <v>47</v>
      </c>
      <c r="RVE56" s="383" t="s">
        <v>47</v>
      </c>
      <c r="RVF56" s="383" t="s">
        <v>47</v>
      </c>
      <c r="RVG56" s="383" t="s">
        <v>47</v>
      </c>
      <c r="RVH56" s="383" t="s">
        <v>47</v>
      </c>
      <c r="RVI56" s="383" t="s">
        <v>47</v>
      </c>
      <c r="RVJ56" s="383" t="s">
        <v>47</v>
      </c>
      <c r="RVK56" s="383" t="s">
        <v>47</v>
      </c>
      <c r="RVL56" s="383" t="s">
        <v>47</v>
      </c>
      <c r="RVM56" s="383" t="s">
        <v>47</v>
      </c>
      <c r="RVN56" s="383" t="s">
        <v>47</v>
      </c>
      <c r="RVO56" s="383" t="s">
        <v>47</v>
      </c>
      <c r="RVP56" s="383" t="s">
        <v>47</v>
      </c>
      <c r="RVQ56" s="383" t="s">
        <v>47</v>
      </c>
      <c r="RVR56" s="383" t="s">
        <v>47</v>
      </c>
      <c r="RVS56" s="383" t="s">
        <v>47</v>
      </c>
      <c r="RVT56" s="383" t="s">
        <v>47</v>
      </c>
      <c r="RVU56" s="383" t="s">
        <v>47</v>
      </c>
      <c r="RVV56" s="383" t="s">
        <v>47</v>
      </c>
      <c r="RVW56" s="383" t="s">
        <v>47</v>
      </c>
      <c r="RVX56" s="383" t="s">
        <v>47</v>
      </c>
      <c r="RVY56" s="383" t="s">
        <v>47</v>
      </c>
      <c r="RVZ56" s="383" t="s">
        <v>47</v>
      </c>
      <c r="RWA56" s="383" t="s">
        <v>47</v>
      </c>
      <c r="RWB56" s="383" t="s">
        <v>47</v>
      </c>
      <c r="RWC56" s="383" t="s">
        <v>47</v>
      </c>
      <c r="RWD56" s="383" t="s">
        <v>47</v>
      </c>
      <c r="RWE56" s="383" t="s">
        <v>47</v>
      </c>
      <c r="RWF56" s="383" t="s">
        <v>47</v>
      </c>
      <c r="RWG56" s="383" t="s">
        <v>47</v>
      </c>
      <c r="RWH56" s="383" t="s">
        <v>47</v>
      </c>
      <c r="RWI56" s="383" t="s">
        <v>47</v>
      </c>
      <c r="RWJ56" s="383" t="s">
        <v>47</v>
      </c>
      <c r="RWK56" s="383" t="s">
        <v>47</v>
      </c>
      <c r="RWL56" s="383" t="s">
        <v>47</v>
      </c>
      <c r="RWM56" s="383" t="s">
        <v>47</v>
      </c>
      <c r="RWN56" s="383" t="s">
        <v>47</v>
      </c>
      <c r="RWO56" s="383" t="s">
        <v>47</v>
      </c>
      <c r="RWP56" s="383" t="s">
        <v>47</v>
      </c>
      <c r="RWQ56" s="383" t="s">
        <v>47</v>
      </c>
      <c r="RWR56" s="383" t="s">
        <v>47</v>
      </c>
      <c r="RWS56" s="383" t="s">
        <v>47</v>
      </c>
      <c r="RWT56" s="383" t="s">
        <v>47</v>
      </c>
      <c r="RWU56" s="383" t="s">
        <v>47</v>
      </c>
      <c r="RWV56" s="383" t="s">
        <v>47</v>
      </c>
      <c r="RWW56" s="383" t="s">
        <v>47</v>
      </c>
      <c r="RWX56" s="383" t="s">
        <v>47</v>
      </c>
      <c r="RWY56" s="383" t="s">
        <v>47</v>
      </c>
      <c r="RWZ56" s="383" t="s">
        <v>47</v>
      </c>
      <c r="RXA56" s="383" t="s">
        <v>47</v>
      </c>
      <c r="RXB56" s="383" t="s">
        <v>47</v>
      </c>
      <c r="RXC56" s="383" t="s">
        <v>47</v>
      </c>
      <c r="RXD56" s="383" t="s">
        <v>47</v>
      </c>
      <c r="RXE56" s="383" t="s">
        <v>47</v>
      </c>
      <c r="RXF56" s="383" t="s">
        <v>47</v>
      </c>
      <c r="RXG56" s="383" t="s">
        <v>47</v>
      </c>
      <c r="RXH56" s="383" t="s">
        <v>47</v>
      </c>
      <c r="RXI56" s="383" t="s">
        <v>47</v>
      </c>
      <c r="RXJ56" s="383" t="s">
        <v>47</v>
      </c>
      <c r="RXK56" s="383" t="s">
        <v>47</v>
      </c>
      <c r="RXL56" s="383" t="s">
        <v>47</v>
      </c>
      <c r="RXM56" s="383" t="s">
        <v>47</v>
      </c>
      <c r="RXN56" s="383" t="s">
        <v>47</v>
      </c>
      <c r="RXO56" s="383" t="s">
        <v>47</v>
      </c>
      <c r="RXP56" s="383" t="s">
        <v>47</v>
      </c>
      <c r="RXQ56" s="383" t="s">
        <v>47</v>
      </c>
      <c r="RXR56" s="383" t="s">
        <v>47</v>
      </c>
      <c r="RXS56" s="383" t="s">
        <v>47</v>
      </c>
      <c r="RXT56" s="383" t="s">
        <v>47</v>
      </c>
      <c r="RXU56" s="383" t="s">
        <v>47</v>
      </c>
      <c r="RXV56" s="383" t="s">
        <v>47</v>
      </c>
      <c r="RXW56" s="383" t="s">
        <v>47</v>
      </c>
      <c r="RXX56" s="383" t="s">
        <v>47</v>
      </c>
      <c r="RXY56" s="383" t="s">
        <v>47</v>
      </c>
      <c r="RXZ56" s="383" t="s">
        <v>47</v>
      </c>
      <c r="RYA56" s="383" t="s">
        <v>47</v>
      </c>
      <c r="RYB56" s="383" t="s">
        <v>47</v>
      </c>
      <c r="RYC56" s="383" t="s">
        <v>47</v>
      </c>
      <c r="RYD56" s="383" t="s">
        <v>47</v>
      </c>
      <c r="RYE56" s="383" t="s">
        <v>47</v>
      </c>
      <c r="RYF56" s="383" t="s">
        <v>47</v>
      </c>
      <c r="RYG56" s="383" t="s">
        <v>47</v>
      </c>
      <c r="RYH56" s="383" t="s">
        <v>47</v>
      </c>
      <c r="RYI56" s="383" t="s">
        <v>47</v>
      </c>
      <c r="RYJ56" s="383" t="s">
        <v>47</v>
      </c>
      <c r="RYK56" s="383" t="s">
        <v>47</v>
      </c>
      <c r="RYL56" s="383" t="s">
        <v>47</v>
      </c>
      <c r="RYM56" s="383" t="s">
        <v>47</v>
      </c>
      <c r="RYN56" s="383" t="s">
        <v>47</v>
      </c>
      <c r="RYO56" s="383" t="s">
        <v>47</v>
      </c>
      <c r="RYP56" s="383" t="s">
        <v>47</v>
      </c>
      <c r="RYQ56" s="383" t="s">
        <v>47</v>
      </c>
      <c r="RYR56" s="383" t="s">
        <v>47</v>
      </c>
      <c r="RYS56" s="383" t="s">
        <v>47</v>
      </c>
      <c r="RYT56" s="383" t="s">
        <v>47</v>
      </c>
      <c r="RYU56" s="383" t="s">
        <v>47</v>
      </c>
      <c r="RYV56" s="383" t="s">
        <v>47</v>
      </c>
      <c r="RYW56" s="383" t="s">
        <v>47</v>
      </c>
      <c r="RYX56" s="383" t="s">
        <v>47</v>
      </c>
      <c r="RYY56" s="383" t="s">
        <v>47</v>
      </c>
      <c r="RYZ56" s="383" t="s">
        <v>47</v>
      </c>
      <c r="RZA56" s="383" t="s">
        <v>47</v>
      </c>
      <c r="RZB56" s="383" t="s">
        <v>47</v>
      </c>
      <c r="RZC56" s="383" t="s">
        <v>47</v>
      </c>
      <c r="RZD56" s="383" t="s">
        <v>47</v>
      </c>
      <c r="RZE56" s="383" t="s">
        <v>47</v>
      </c>
      <c r="RZF56" s="383" t="s">
        <v>47</v>
      </c>
      <c r="RZG56" s="383" t="s">
        <v>47</v>
      </c>
      <c r="RZH56" s="383" t="s">
        <v>47</v>
      </c>
      <c r="RZI56" s="383" t="s">
        <v>47</v>
      </c>
      <c r="RZJ56" s="383" t="s">
        <v>47</v>
      </c>
      <c r="RZK56" s="383" t="s">
        <v>47</v>
      </c>
      <c r="RZL56" s="383" t="s">
        <v>47</v>
      </c>
      <c r="RZM56" s="383" t="s">
        <v>47</v>
      </c>
      <c r="RZN56" s="383" t="s">
        <v>47</v>
      </c>
      <c r="RZO56" s="383" t="s">
        <v>47</v>
      </c>
      <c r="RZP56" s="383" t="s">
        <v>47</v>
      </c>
      <c r="RZQ56" s="383" t="s">
        <v>47</v>
      </c>
      <c r="RZR56" s="383" t="s">
        <v>47</v>
      </c>
      <c r="RZS56" s="383" t="s">
        <v>47</v>
      </c>
      <c r="RZT56" s="383" t="s">
        <v>47</v>
      </c>
      <c r="RZU56" s="383" t="s">
        <v>47</v>
      </c>
      <c r="RZV56" s="383" t="s">
        <v>47</v>
      </c>
      <c r="RZW56" s="383" t="s">
        <v>47</v>
      </c>
      <c r="RZX56" s="383" t="s">
        <v>47</v>
      </c>
      <c r="RZY56" s="383" t="s">
        <v>47</v>
      </c>
      <c r="RZZ56" s="383" t="s">
        <v>47</v>
      </c>
      <c r="SAA56" s="383" t="s">
        <v>47</v>
      </c>
      <c r="SAB56" s="383" t="s">
        <v>47</v>
      </c>
      <c r="SAC56" s="383" t="s">
        <v>47</v>
      </c>
      <c r="SAD56" s="383" t="s">
        <v>47</v>
      </c>
      <c r="SAE56" s="383" t="s">
        <v>47</v>
      </c>
      <c r="SAF56" s="383" t="s">
        <v>47</v>
      </c>
      <c r="SAG56" s="383" t="s">
        <v>47</v>
      </c>
      <c r="SAH56" s="383" t="s">
        <v>47</v>
      </c>
      <c r="SAI56" s="383" t="s">
        <v>47</v>
      </c>
      <c r="SAJ56" s="383" t="s">
        <v>47</v>
      </c>
      <c r="SAK56" s="383" t="s">
        <v>47</v>
      </c>
      <c r="SAL56" s="383" t="s">
        <v>47</v>
      </c>
      <c r="SAM56" s="383" t="s">
        <v>47</v>
      </c>
      <c r="SAN56" s="383" t="s">
        <v>47</v>
      </c>
      <c r="SAO56" s="383" t="s">
        <v>47</v>
      </c>
      <c r="SAP56" s="383" t="s">
        <v>47</v>
      </c>
      <c r="SAQ56" s="383" t="s">
        <v>47</v>
      </c>
      <c r="SAR56" s="383" t="s">
        <v>47</v>
      </c>
      <c r="SAS56" s="383" t="s">
        <v>47</v>
      </c>
      <c r="SAT56" s="383" t="s">
        <v>47</v>
      </c>
      <c r="SAU56" s="383" t="s">
        <v>47</v>
      </c>
      <c r="SAV56" s="383" t="s">
        <v>47</v>
      </c>
      <c r="SAW56" s="383" t="s">
        <v>47</v>
      </c>
      <c r="SAX56" s="383" t="s">
        <v>47</v>
      </c>
      <c r="SAY56" s="383" t="s">
        <v>47</v>
      </c>
      <c r="SAZ56" s="383" t="s">
        <v>47</v>
      </c>
      <c r="SBA56" s="383" t="s">
        <v>47</v>
      </c>
      <c r="SBB56" s="383" t="s">
        <v>47</v>
      </c>
      <c r="SBC56" s="383" t="s">
        <v>47</v>
      </c>
      <c r="SBD56" s="383" t="s">
        <v>47</v>
      </c>
      <c r="SBE56" s="383" t="s">
        <v>47</v>
      </c>
      <c r="SBF56" s="383" t="s">
        <v>47</v>
      </c>
      <c r="SBG56" s="383" t="s">
        <v>47</v>
      </c>
      <c r="SBH56" s="383" t="s">
        <v>47</v>
      </c>
      <c r="SBI56" s="383" t="s">
        <v>47</v>
      </c>
      <c r="SBJ56" s="383" t="s">
        <v>47</v>
      </c>
      <c r="SBK56" s="383" t="s">
        <v>47</v>
      </c>
      <c r="SBL56" s="383" t="s">
        <v>47</v>
      </c>
      <c r="SBM56" s="383" t="s">
        <v>47</v>
      </c>
      <c r="SBN56" s="383" t="s">
        <v>47</v>
      </c>
      <c r="SBO56" s="383" t="s">
        <v>47</v>
      </c>
      <c r="SBP56" s="383" t="s">
        <v>47</v>
      </c>
      <c r="SBQ56" s="383" t="s">
        <v>47</v>
      </c>
      <c r="SBR56" s="383" t="s">
        <v>47</v>
      </c>
      <c r="SBS56" s="383" t="s">
        <v>47</v>
      </c>
      <c r="SBT56" s="383" t="s">
        <v>47</v>
      </c>
      <c r="SBU56" s="383" t="s">
        <v>47</v>
      </c>
      <c r="SBV56" s="383" t="s">
        <v>47</v>
      </c>
      <c r="SBW56" s="383" t="s">
        <v>47</v>
      </c>
      <c r="SBX56" s="383" t="s">
        <v>47</v>
      </c>
      <c r="SBY56" s="383" t="s">
        <v>47</v>
      </c>
      <c r="SBZ56" s="383" t="s">
        <v>47</v>
      </c>
      <c r="SCA56" s="383" t="s">
        <v>47</v>
      </c>
      <c r="SCB56" s="383" t="s">
        <v>47</v>
      </c>
      <c r="SCC56" s="383" t="s">
        <v>47</v>
      </c>
      <c r="SCD56" s="383" t="s">
        <v>47</v>
      </c>
      <c r="SCE56" s="383" t="s">
        <v>47</v>
      </c>
      <c r="SCF56" s="383" t="s">
        <v>47</v>
      </c>
      <c r="SCG56" s="383" t="s">
        <v>47</v>
      </c>
      <c r="SCH56" s="383" t="s">
        <v>47</v>
      </c>
      <c r="SCI56" s="383" t="s">
        <v>47</v>
      </c>
      <c r="SCJ56" s="383" t="s">
        <v>47</v>
      </c>
      <c r="SCK56" s="383" t="s">
        <v>47</v>
      </c>
      <c r="SCL56" s="383" t="s">
        <v>47</v>
      </c>
      <c r="SCM56" s="383" t="s">
        <v>47</v>
      </c>
      <c r="SCN56" s="383" t="s">
        <v>47</v>
      </c>
      <c r="SCO56" s="383" t="s">
        <v>47</v>
      </c>
      <c r="SCP56" s="383" t="s">
        <v>47</v>
      </c>
      <c r="SCQ56" s="383" t="s">
        <v>47</v>
      </c>
      <c r="SCR56" s="383" t="s">
        <v>47</v>
      </c>
      <c r="SCS56" s="383" t="s">
        <v>47</v>
      </c>
      <c r="SCT56" s="383" t="s">
        <v>47</v>
      </c>
      <c r="SCU56" s="383" t="s">
        <v>47</v>
      </c>
      <c r="SCV56" s="383" t="s">
        <v>47</v>
      </c>
      <c r="SCW56" s="383" t="s">
        <v>47</v>
      </c>
      <c r="SCX56" s="383" t="s">
        <v>47</v>
      </c>
      <c r="SCY56" s="383" t="s">
        <v>47</v>
      </c>
      <c r="SCZ56" s="383" t="s">
        <v>47</v>
      </c>
      <c r="SDA56" s="383" t="s">
        <v>47</v>
      </c>
      <c r="SDB56" s="383" t="s">
        <v>47</v>
      </c>
      <c r="SDC56" s="383" t="s">
        <v>47</v>
      </c>
      <c r="SDD56" s="383" t="s">
        <v>47</v>
      </c>
      <c r="SDE56" s="383" t="s">
        <v>47</v>
      </c>
      <c r="SDF56" s="383" t="s">
        <v>47</v>
      </c>
      <c r="SDG56" s="383" t="s">
        <v>47</v>
      </c>
      <c r="SDH56" s="383" t="s">
        <v>47</v>
      </c>
      <c r="SDI56" s="383" t="s">
        <v>47</v>
      </c>
      <c r="SDJ56" s="383" t="s">
        <v>47</v>
      </c>
      <c r="SDK56" s="383" t="s">
        <v>47</v>
      </c>
      <c r="SDL56" s="383" t="s">
        <v>47</v>
      </c>
      <c r="SDM56" s="383" t="s">
        <v>47</v>
      </c>
      <c r="SDN56" s="383" t="s">
        <v>47</v>
      </c>
      <c r="SDO56" s="383" t="s">
        <v>47</v>
      </c>
      <c r="SDP56" s="383" t="s">
        <v>47</v>
      </c>
      <c r="SDQ56" s="383" t="s">
        <v>47</v>
      </c>
      <c r="SDR56" s="383" t="s">
        <v>47</v>
      </c>
      <c r="SDS56" s="383" t="s">
        <v>47</v>
      </c>
      <c r="SDT56" s="383" t="s">
        <v>47</v>
      </c>
      <c r="SDU56" s="383" t="s">
        <v>47</v>
      </c>
      <c r="SDV56" s="383" t="s">
        <v>47</v>
      </c>
      <c r="SDW56" s="383" t="s">
        <v>47</v>
      </c>
      <c r="SDX56" s="383" t="s">
        <v>47</v>
      </c>
      <c r="SDY56" s="383" t="s">
        <v>47</v>
      </c>
      <c r="SDZ56" s="383" t="s">
        <v>47</v>
      </c>
      <c r="SEA56" s="383" t="s">
        <v>47</v>
      </c>
      <c r="SEB56" s="383" t="s">
        <v>47</v>
      </c>
      <c r="SEC56" s="383" t="s">
        <v>47</v>
      </c>
      <c r="SED56" s="383" t="s">
        <v>47</v>
      </c>
      <c r="SEE56" s="383" t="s">
        <v>47</v>
      </c>
      <c r="SEF56" s="383" t="s">
        <v>47</v>
      </c>
      <c r="SEG56" s="383" t="s">
        <v>47</v>
      </c>
      <c r="SEH56" s="383" t="s">
        <v>47</v>
      </c>
      <c r="SEI56" s="383" t="s">
        <v>47</v>
      </c>
      <c r="SEJ56" s="383" t="s">
        <v>47</v>
      </c>
      <c r="SEK56" s="383" t="s">
        <v>47</v>
      </c>
      <c r="SEL56" s="383" t="s">
        <v>47</v>
      </c>
      <c r="SEM56" s="383" t="s">
        <v>47</v>
      </c>
      <c r="SEN56" s="383" t="s">
        <v>47</v>
      </c>
      <c r="SEO56" s="383" t="s">
        <v>47</v>
      </c>
      <c r="SEP56" s="383" t="s">
        <v>47</v>
      </c>
      <c r="SEQ56" s="383" t="s">
        <v>47</v>
      </c>
      <c r="SER56" s="383" t="s">
        <v>47</v>
      </c>
      <c r="SES56" s="383" t="s">
        <v>47</v>
      </c>
      <c r="SET56" s="383" t="s">
        <v>47</v>
      </c>
      <c r="SEU56" s="383" t="s">
        <v>47</v>
      </c>
      <c r="SEV56" s="383" t="s">
        <v>47</v>
      </c>
      <c r="SEW56" s="383" t="s">
        <v>47</v>
      </c>
      <c r="SEX56" s="383" t="s">
        <v>47</v>
      </c>
      <c r="SEY56" s="383" t="s">
        <v>47</v>
      </c>
      <c r="SEZ56" s="383" t="s">
        <v>47</v>
      </c>
      <c r="SFA56" s="383" t="s">
        <v>47</v>
      </c>
      <c r="SFB56" s="383" t="s">
        <v>47</v>
      </c>
      <c r="SFC56" s="383" t="s">
        <v>47</v>
      </c>
      <c r="SFD56" s="383" t="s">
        <v>47</v>
      </c>
      <c r="SFE56" s="383" t="s">
        <v>47</v>
      </c>
      <c r="SFF56" s="383" t="s">
        <v>47</v>
      </c>
      <c r="SFG56" s="383" t="s">
        <v>47</v>
      </c>
      <c r="SFH56" s="383" t="s">
        <v>47</v>
      </c>
      <c r="SFI56" s="383" t="s">
        <v>47</v>
      </c>
      <c r="SFJ56" s="383" t="s">
        <v>47</v>
      </c>
      <c r="SFK56" s="383" t="s">
        <v>47</v>
      </c>
      <c r="SFL56" s="383" t="s">
        <v>47</v>
      </c>
      <c r="SFM56" s="383" t="s">
        <v>47</v>
      </c>
      <c r="SFN56" s="383" t="s">
        <v>47</v>
      </c>
      <c r="SFO56" s="383" t="s">
        <v>47</v>
      </c>
      <c r="SFP56" s="383" t="s">
        <v>47</v>
      </c>
      <c r="SFQ56" s="383" t="s">
        <v>47</v>
      </c>
      <c r="SFR56" s="383" t="s">
        <v>47</v>
      </c>
      <c r="SFS56" s="383" t="s">
        <v>47</v>
      </c>
      <c r="SFT56" s="383" t="s">
        <v>47</v>
      </c>
      <c r="SFU56" s="383" t="s">
        <v>47</v>
      </c>
      <c r="SFV56" s="383" t="s">
        <v>47</v>
      </c>
      <c r="SFW56" s="383" t="s">
        <v>47</v>
      </c>
      <c r="SFX56" s="383" t="s">
        <v>47</v>
      </c>
      <c r="SFY56" s="383" t="s">
        <v>47</v>
      </c>
      <c r="SFZ56" s="383" t="s">
        <v>47</v>
      </c>
      <c r="SGA56" s="383" t="s">
        <v>47</v>
      </c>
      <c r="SGB56" s="383" t="s">
        <v>47</v>
      </c>
      <c r="SGC56" s="383" t="s">
        <v>47</v>
      </c>
      <c r="SGD56" s="383" t="s">
        <v>47</v>
      </c>
      <c r="SGE56" s="383" t="s">
        <v>47</v>
      </c>
      <c r="SGF56" s="383" t="s">
        <v>47</v>
      </c>
      <c r="SGG56" s="383" t="s">
        <v>47</v>
      </c>
      <c r="SGH56" s="383" t="s">
        <v>47</v>
      </c>
      <c r="SGI56" s="383" t="s">
        <v>47</v>
      </c>
      <c r="SGJ56" s="383" t="s">
        <v>47</v>
      </c>
      <c r="SGK56" s="383" t="s">
        <v>47</v>
      </c>
      <c r="SGL56" s="383" t="s">
        <v>47</v>
      </c>
      <c r="SGM56" s="383" t="s">
        <v>47</v>
      </c>
      <c r="SGN56" s="383" t="s">
        <v>47</v>
      </c>
      <c r="SGO56" s="383" t="s">
        <v>47</v>
      </c>
      <c r="SGP56" s="383" t="s">
        <v>47</v>
      </c>
      <c r="SGQ56" s="383" t="s">
        <v>47</v>
      </c>
      <c r="SGR56" s="383" t="s">
        <v>47</v>
      </c>
      <c r="SGS56" s="383" t="s">
        <v>47</v>
      </c>
      <c r="SGT56" s="383" t="s">
        <v>47</v>
      </c>
      <c r="SGU56" s="383" t="s">
        <v>47</v>
      </c>
      <c r="SGV56" s="383" t="s">
        <v>47</v>
      </c>
      <c r="SGW56" s="383" t="s">
        <v>47</v>
      </c>
      <c r="SGX56" s="383" t="s">
        <v>47</v>
      </c>
      <c r="SGY56" s="383" t="s">
        <v>47</v>
      </c>
      <c r="SGZ56" s="383" t="s">
        <v>47</v>
      </c>
      <c r="SHA56" s="383" t="s">
        <v>47</v>
      </c>
      <c r="SHB56" s="383" t="s">
        <v>47</v>
      </c>
      <c r="SHC56" s="383" t="s">
        <v>47</v>
      </c>
      <c r="SHD56" s="383" t="s">
        <v>47</v>
      </c>
      <c r="SHE56" s="383" t="s">
        <v>47</v>
      </c>
      <c r="SHF56" s="383" t="s">
        <v>47</v>
      </c>
      <c r="SHG56" s="383" t="s">
        <v>47</v>
      </c>
      <c r="SHH56" s="383" t="s">
        <v>47</v>
      </c>
      <c r="SHI56" s="383" t="s">
        <v>47</v>
      </c>
      <c r="SHJ56" s="383" t="s">
        <v>47</v>
      </c>
      <c r="SHK56" s="383" t="s">
        <v>47</v>
      </c>
      <c r="SHL56" s="383" t="s">
        <v>47</v>
      </c>
      <c r="SHM56" s="383" t="s">
        <v>47</v>
      </c>
      <c r="SHN56" s="383" t="s">
        <v>47</v>
      </c>
      <c r="SHO56" s="383" t="s">
        <v>47</v>
      </c>
      <c r="SHP56" s="383" t="s">
        <v>47</v>
      </c>
      <c r="SHQ56" s="383" t="s">
        <v>47</v>
      </c>
      <c r="SHR56" s="383" t="s">
        <v>47</v>
      </c>
      <c r="SHS56" s="383" t="s">
        <v>47</v>
      </c>
      <c r="SHT56" s="383" t="s">
        <v>47</v>
      </c>
      <c r="SHU56" s="383" t="s">
        <v>47</v>
      </c>
      <c r="SHV56" s="383" t="s">
        <v>47</v>
      </c>
      <c r="SHW56" s="383" t="s">
        <v>47</v>
      </c>
      <c r="SHX56" s="383" t="s">
        <v>47</v>
      </c>
      <c r="SHY56" s="383" t="s">
        <v>47</v>
      </c>
      <c r="SHZ56" s="383" t="s">
        <v>47</v>
      </c>
      <c r="SIA56" s="383" t="s">
        <v>47</v>
      </c>
      <c r="SIB56" s="383" t="s">
        <v>47</v>
      </c>
      <c r="SIC56" s="383" t="s">
        <v>47</v>
      </c>
      <c r="SID56" s="383" t="s">
        <v>47</v>
      </c>
      <c r="SIE56" s="383" t="s">
        <v>47</v>
      </c>
      <c r="SIF56" s="383" t="s">
        <v>47</v>
      </c>
      <c r="SIG56" s="383" t="s">
        <v>47</v>
      </c>
      <c r="SIH56" s="383" t="s">
        <v>47</v>
      </c>
      <c r="SII56" s="383" t="s">
        <v>47</v>
      </c>
      <c r="SIJ56" s="383" t="s">
        <v>47</v>
      </c>
      <c r="SIK56" s="383" t="s">
        <v>47</v>
      </c>
      <c r="SIL56" s="383" t="s">
        <v>47</v>
      </c>
      <c r="SIM56" s="383" t="s">
        <v>47</v>
      </c>
      <c r="SIN56" s="383" t="s">
        <v>47</v>
      </c>
      <c r="SIO56" s="383" t="s">
        <v>47</v>
      </c>
      <c r="SIP56" s="383" t="s">
        <v>47</v>
      </c>
      <c r="SIQ56" s="383" t="s">
        <v>47</v>
      </c>
      <c r="SIR56" s="383" t="s">
        <v>47</v>
      </c>
      <c r="SIS56" s="383" t="s">
        <v>47</v>
      </c>
      <c r="SIT56" s="383" t="s">
        <v>47</v>
      </c>
      <c r="SIU56" s="383" t="s">
        <v>47</v>
      </c>
      <c r="SIV56" s="383" t="s">
        <v>47</v>
      </c>
      <c r="SIW56" s="383" t="s">
        <v>47</v>
      </c>
      <c r="SIX56" s="383" t="s">
        <v>47</v>
      </c>
      <c r="SIY56" s="383" t="s">
        <v>47</v>
      </c>
      <c r="SIZ56" s="383" t="s">
        <v>47</v>
      </c>
      <c r="SJA56" s="383" t="s">
        <v>47</v>
      </c>
      <c r="SJB56" s="383" t="s">
        <v>47</v>
      </c>
      <c r="SJC56" s="383" t="s">
        <v>47</v>
      </c>
      <c r="SJD56" s="383" t="s">
        <v>47</v>
      </c>
      <c r="SJE56" s="383" t="s">
        <v>47</v>
      </c>
      <c r="SJF56" s="383" t="s">
        <v>47</v>
      </c>
      <c r="SJG56" s="383" t="s">
        <v>47</v>
      </c>
      <c r="SJH56" s="383" t="s">
        <v>47</v>
      </c>
      <c r="SJI56" s="383" t="s">
        <v>47</v>
      </c>
      <c r="SJJ56" s="383" t="s">
        <v>47</v>
      </c>
      <c r="SJK56" s="383" t="s">
        <v>47</v>
      </c>
      <c r="SJL56" s="383" t="s">
        <v>47</v>
      </c>
      <c r="SJM56" s="383" t="s">
        <v>47</v>
      </c>
      <c r="SJN56" s="383" t="s">
        <v>47</v>
      </c>
      <c r="SJO56" s="383" t="s">
        <v>47</v>
      </c>
      <c r="SJP56" s="383" t="s">
        <v>47</v>
      </c>
      <c r="SJQ56" s="383" t="s">
        <v>47</v>
      </c>
      <c r="SJR56" s="383" t="s">
        <v>47</v>
      </c>
      <c r="SJS56" s="383" t="s">
        <v>47</v>
      </c>
      <c r="SJT56" s="383" t="s">
        <v>47</v>
      </c>
      <c r="SJU56" s="383" t="s">
        <v>47</v>
      </c>
      <c r="SJV56" s="383" t="s">
        <v>47</v>
      </c>
      <c r="SJW56" s="383" t="s">
        <v>47</v>
      </c>
      <c r="SJX56" s="383" t="s">
        <v>47</v>
      </c>
      <c r="SJY56" s="383" t="s">
        <v>47</v>
      </c>
      <c r="SJZ56" s="383" t="s">
        <v>47</v>
      </c>
      <c r="SKA56" s="383" t="s">
        <v>47</v>
      </c>
      <c r="SKB56" s="383" t="s">
        <v>47</v>
      </c>
      <c r="SKC56" s="383" t="s">
        <v>47</v>
      </c>
      <c r="SKD56" s="383" t="s">
        <v>47</v>
      </c>
      <c r="SKE56" s="383" t="s">
        <v>47</v>
      </c>
      <c r="SKF56" s="383" t="s">
        <v>47</v>
      </c>
      <c r="SKG56" s="383" t="s">
        <v>47</v>
      </c>
      <c r="SKH56" s="383" t="s">
        <v>47</v>
      </c>
      <c r="SKI56" s="383" t="s">
        <v>47</v>
      </c>
      <c r="SKJ56" s="383" t="s">
        <v>47</v>
      </c>
      <c r="SKK56" s="383" t="s">
        <v>47</v>
      </c>
      <c r="SKL56" s="383" t="s">
        <v>47</v>
      </c>
      <c r="SKM56" s="383" t="s">
        <v>47</v>
      </c>
      <c r="SKN56" s="383" t="s">
        <v>47</v>
      </c>
      <c r="SKO56" s="383" t="s">
        <v>47</v>
      </c>
      <c r="SKP56" s="383" t="s">
        <v>47</v>
      </c>
      <c r="SKQ56" s="383" t="s">
        <v>47</v>
      </c>
      <c r="SKR56" s="383" t="s">
        <v>47</v>
      </c>
      <c r="SKS56" s="383" t="s">
        <v>47</v>
      </c>
      <c r="SKT56" s="383" t="s">
        <v>47</v>
      </c>
      <c r="SKU56" s="383" t="s">
        <v>47</v>
      </c>
      <c r="SKV56" s="383" t="s">
        <v>47</v>
      </c>
      <c r="SKW56" s="383" t="s">
        <v>47</v>
      </c>
      <c r="SKX56" s="383" t="s">
        <v>47</v>
      </c>
      <c r="SKY56" s="383" t="s">
        <v>47</v>
      </c>
      <c r="SKZ56" s="383" t="s">
        <v>47</v>
      </c>
      <c r="SLA56" s="383" t="s">
        <v>47</v>
      </c>
      <c r="SLB56" s="383" t="s">
        <v>47</v>
      </c>
      <c r="SLC56" s="383" t="s">
        <v>47</v>
      </c>
      <c r="SLD56" s="383" t="s">
        <v>47</v>
      </c>
      <c r="SLE56" s="383" t="s">
        <v>47</v>
      </c>
      <c r="SLF56" s="383" t="s">
        <v>47</v>
      </c>
      <c r="SLG56" s="383" t="s">
        <v>47</v>
      </c>
      <c r="SLH56" s="383" t="s">
        <v>47</v>
      </c>
      <c r="SLI56" s="383" t="s">
        <v>47</v>
      </c>
      <c r="SLJ56" s="383" t="s">
        <v>47</v>
      </c>
      <c r="SLK56" s="383" t="s">
        <v>47</v>
      </c>
      <c r="SLL56" s="383" t="s">
        <v>47</v>
      </c>
      <c r="SLM56" s="383" t="s">
        <v>47</v>
      </c>
      <c r="SLN56" s="383" t="s">
        <v>47</v>
      </c>
      <c r="SLO56" s="383" t="s">
        <v>47</v>
      </c>
      <c r="SLP56" s="383" t="s">
        <v>47</v>
      </c>
      <c r="SLQ56" s="383" t="s">
        <v>47</v>
      </c>
      <c r="SLR56" s="383" t="s">
        <v>47</v>
      </c>
      <c r="SLS56" s="383" t="s">
        <v>47</v>
      </c>
      <c r="SLT56" s="383" t="s">
        <v>47</v>
      </c>
      <c r="SLU56" s="383" t="s">
        <v>47</v>
      </c>
      <c r="SLV56" s="383" t="s">
        <v>47</v>
      </c>
      <c r="SLW56" s="383" t="s">
        <v>47</v>
      </c>
      <c r="SLX56" s="383" t="s">
        <v>47</v>
      </c>
      <c r="SLY56" s="383" t="s">
        <v>47</v>
      </c>
      <c r="SLZ56" s="383" t="s">
        <v>47</v>
      </c>
      <c r="SMA56" s="383" t="s">
        <v>47</v>
      </c>
      <c r="SMB56" s="383" t="s">
        <v>47</v>
      </c>
      <c r="SMC56" s="383" t="s">
        <v>47</v>
      </c>
      <c r="SMD56" s="383" t="s">
        <v>47</v>
      </c>
      <c r="SME56" s="383" t="s">
        <v>47</v>
      </c>
      <c r="SMF56" s="383" t="s">
        <v>47</v>
      </c>
      <c r="SMG56" s="383" t="s">
        <v>47</v>
      </c>
      <c r="SMH56" s="383" t="s">
        <v>47</v>
      </c>
      <c r="SMI56" s="383" t="s">
        <v>47</v>
      </c>
      <c r="SMJ56" s="383" t="s">
        <v>47</v>
      </c>
      <c r="SMK56" s="383" t="s">
        <v>47</v>
      </c>
      <c r="SML56" s="383" t="s">
        <v>47</v>
      </c>
      <c r="SMM56" s="383" t="s">
        <v>47</v>
      </c>
      <c r="SMN56" s="383" t="s">
        <v>47</v>
      </c>
      <c r="SMO56" s="383" t="s">
        <v>47</v>
      </c>
      <c r="SMP56" s="383" t="s">
        <v>47</v>
      </c>
      <c r="SMQ56" s="383" t="s">
        <v>47</v>
      </c>
      <c r="SMR56" s="383" t="s">
        <v>47</v>
      </c>
      <c r="SMS56" s="383" t="s">
        <v>47</v>
      </c>
      <c r="SMT56" s="383" t="s">
        <v>47</v>
      </c>
      <c r="SMU56" s="383" t="s">
        <v>47</v>
      </c>
      <c r="SMV56" s="383" t="s">
        <v>47</v>
      </c>
      <c r="SMW56" s="383" t="s">
        <v>47</v>
      </c>
      <c r="SMX56" s="383" t="s">
        <v>47</v>
      </c>
      <c r="SMY56" s="383" t="s">
        <v>47</v>
      </c>
      <c r="SMZ56" s="383" t="s">
        <v>47</v>
      </c>
      <c r="SNA56" s="383" t="s">
        <v>47</v>
      </c>
      <c r="SNB56" s="383" t="s">
        <v>47</v>
      </c>
      <c r="SNC56" s="383" t="s">
        <v>47</v>
      </c>
      <c r="SND56" s="383" t="s">
        <v>47</v>
      </c>
      <c r="SNE56" s="383" t="s">
        <v>47</v>
      </c>
      <c r="SNF56" s="383" t="s">
        <v>47</v>
      </c>
      <c r="SNG56" s="383" t="s">
        <v>47</v>
      </c>
      <c r="SNH56" s="383" t="s">
        <v>47</v>
      </c>
      <c r="SNI56" s="383" t="s">
        <v>47</v>
      </c>
      <c r="SNJ56" s="383" t="s">
        <v>47</v>
      </c>
      <c r="SNK56" s="383" t="s">
        <v>47</v>
      </c>
      <c r="SNL56" s="383" t="s">
        <v>47</v>
      </c>
      <c r="SNM56" s="383" t="s">
        <v>47</v>
      </c>
      <c r="SNN56" s="383" t="s">
        <v>47</v>
      </c>
      <c r="SNO56" s="383" t="s">
        <v>47</v>
      </c>
      <c r="SNP56" s="383" t="s">
        <v>47</v>
      </c>
      <c r="SNQ56" s="383" t="s">
        <v>47</v>
      </c>
      <c r="SNR56" s="383" t="s">
        <v>47</v>
      </c>
      <c r="SNS56" s="383" t="s">
        <v>47</v>
      </c>
      <c r="SNT56" s="383" t="s">
        <v>47</v>
      </c>
      <c r="SNU56" s="383" t="s">
        <v>47</v>
      </c>
      <c r="SNV56" s="383" t="s">
        <v>47</v>
      </c>
      <c r="SNW56" s="383" t="s">
        <v>47</v>
      </c>
      <c r="SNX56" s="383" t="s">
        <v>47</v>
      </c>
      <c r="SNY56" s="383" t="s">
        <v>47</v>
      </c>
      <c r="SNZ56" s="383" t="s">
        <v>47</v>
      </c>
      <c r="SOA56" s="383" t="s">
        <v>47</v>
      </c>
      <c r="SOB56" s="383" t="s">
        <v>47</v>
      </c>
      <c r="SOC56" s="383" t="s">
        <v>47</v>
      </c>
      <c r="SOD56" s="383" t="s">
        <v>47</v>
      </c>
      <c r="SOE56" s="383" t="s">
        <v>47</v>
      </c>
      <c r="SOF56" s="383" t="s">
        <v>47</v>
      </c>
      <c r="SOG56" s="383" t="s">
        <v>47</v>
      </c>
      <c r="SOH56" s="383" t="s">
        <v>47</v>
      </c>
      <c r="SOI56" s="383" t="s">
        <v>47</v>
      </c>
      <c r="SOJ56" s="383" t="s">
        <v>47</v>
      </c>
      <c r="SOK56" s="383" t="s">
        <v>47</v>
      </c>
      <c r="SOL56" s="383" t="s">
        <v>47</v>
      </c>
      <c r="SOM56" s="383" t="s">
        <v>47</v>
      </c>
      <c r="SON56" s="383" t="s">
        <v>47</v>
      </c>
      <c r="SOO56" s="383" t="s">
        <v>47</v>
      </c>
      <c r="SOP56" s="383" t="s">
        <v>47</v>
      </c>
      <c r="SOQ56" s="383" t="s">
        <v>47</v>
      </c>
      <c r="SOR56" s="383" t="s">
        <v>47</v>
      </c>
      <c r="SOS56" s="383" t="s">
        <v>47</v>
      </c>
      <c r="SOT56" s="383" t="s">
        <v>47</v>
      </c>
      <c r="SOU56" s="383" t="s">
        <v>47</v>
      </c>
      <c r="SOV56" s="383" t="s">
        <v>47</v>
      </c>
      <c r="SOW56" s="383" t="s">
        <v>47</v>
      </c>
      <c r="SOX56" s="383" t="s">
        <v>47</v>
      </c>
      <c r="SOY56" s="383" t="s">
        <v>47</v>
      </c>
      <c r="SOZ56" s="383" t="s">
        <v>47</v>
      </c>
      <c r="SPA56" s="383" t="s">
        <v>47</v>
      </c>
      <c r="SPB56" s="383" t="s">
        <v>47</v>
      </c>
      <c r="SPC56" s="383" t="s">
        <v>47</v>
      </c>
      <c r="SPD56" s="383" t="s">
        <v>47</v>
      </c>
      <c r="SPE56" s="383" t="s">
        <v>47</v>
      </c>
      <c r="SPF56" s="383" t="s">
        <v>47</v>
      </c>
      <c r="SPG56" s="383" t="s">
        <v>47</v>
      </c>
      <c r="SPH56" s="383" t="s">
        <v>47</v>
      </c>
      <c r="SPI56" s="383" t="s">
        <v>47</v>
      </c>
      <c r="SPJ56" s="383" t="s">
        <v>47</v>
      </c>
      <c r="SPK56" s="383" t="s">
        <v>47</v>
      </c>
      <c r="SPL56" s="383" t="s">
        <v>47</v>
      </c>
      <c r="SPM56" s="383" t="s">
        <v>47</v>
      </c>
      <c r="SPN56" s="383" t="s">
        <v>47</v>
      </c>
      <c r="SPO56" s="383" t="s">
        <v>47</v>
      </c>
      <c r="SPP56" s="383" t="s">
        <v>47</v>
      </c>
      <c r="SPQ56" s="383" t="s">
        <v>47</v>
      </c>
      <c r="SPR56" s="383" t="s">
        <v>47</v>
      </c>
      <c r="SPS56" s="383" t="s">
        <v>47</v>
      </c>
      <c r="SPT56" s="383" t="s">
        <v>47</v>
      </c>
      <c r="SPU56" s="383" t="s">
        <v>47</v>
      </c>
      <c r="SPV56" s="383" t="s">
        <v>47</v>
      </c>
      <c r="SPW56" s="383" t="s">
        <v>47</v>
      </c>
      <c r="SPX56" s="383" t="s">
        <v>47</v>
      </c>
      <c r="SPY56" s="383" t="s">
        <v>47</v>
      </c>
      <c r="SPZ56" s="383" t="s">
        <v>47</v>
      </c>
      <c r="SQA56" s="383" t="s">
        <v>47</v>
      </c>
      <c r="SQB56" s="383" t="s">
        <v>47</v>
      </c>
      <c r="SQC56" s="383" t="s">
        <v>47</v>
      </c>
      <c r="SQD56" s="383" t="s">
        <v>47</v>
      </c>
      <c r="SQE56" s="383" t="s">
        <v>47</v>
      </c>
      <c r="SQF56" s="383" t="s">
        <v>47</v>
      </c>
      <c r="SQG56" s="383" t="s">
        <v>47</v>
      </c>
      <c r="SQH56" s="383" t="s">
        <v>47</v>
      </c>
      <c r="SQI56" s="383" t="s">
        <v>47</v>
      </c>
      <c r="SQJ56" s="383" t="s">
        <v>47</v>
      </c>
      <c r="SQK56" s="383" t="s">
        <v>47</v>
      </c>
      <c r="SQL56" s="383" t="s">
        <v>47</v>
      </c>
      <c r="SQM56" s="383" t="s">
        <v>47</v>
      </c>
      <c r="SQN56" s="383" t="s">
        <v>47</v>
      </c>
      <c r="SQO56" s="383" t="s">
        <v>47</v>
      </c>
      <c r="SQP56" s="383" t="s">
        <v>47</v>
      </c>
      <c r="SQQ56" s="383" t="s">
        <v>47</v>
      </c>
      <c r="SQR56" s="383" t="s">
        <v>47</v>
      </c>
      <c r="SQS56" s="383" t="s">
        <v>47</v>
      </c>
      <c r="SQT56" s="383" t="s">
        <v>47</v>
      </c>
      <c r="SQU56" s="383" t="s">
        <v>47</v>
      </c>
      <c r="SQV56" s="383" t="s">
        <v>47</v>
      </c>
      <c r="SQW56" s="383" t="s">
        <v>47</v>
      </c>
      <c r="SQX56" s="383" t="s">
        <v>47</v>
      </c>
      <c r="SQY56" s="383" t="s">
        <v>47</v>
      </c>
      <c r="SQZ56" s="383" t="s">
        <v>47</v>
      </c>
      <c r="SRA56" s="383" t="s">
        <v>47</v>
      </c>
      <c r="SRB56" s="383" t="s">
        <v>47</v>
      </c>
      <c r="SRC56" s="383" t="s">
        <v>47</v>
      </c>
      <c r="SRD56" s="383" t="s">
        <v>47</v>
      </c>
      <c r="SRE56" s="383" t="s">
        <v>47</v>
      </c>
      <c r="SRF56" s="383" t="s">
        <v>47</v>
      </c>
      <c r="SRG56" s="383" t="s">
        <v>47</v>
      </c>
      <c r="SRH56" s="383" t="s">
        <v>47</v>
      </c>
      <c r="SRI56" s="383" t="s">
        <v>47</v>
      </c>
      <c r="SRJ56" s="383" t="s">
        <v>47</v>
      </c>
      <c r="SRK56" s="383" t="s">
        <v>47</v>
      </c>
      <c r="SRL56" s="383" t="s">
        <v>47</v>
      </c>
      <c r="SRM56" s="383" t="s">
        <v>47</v>
      </c>
      <c r="SRN56" s="383" t="s">
        <v>47</v>
      </c>
      <c r="SRO56" s="383" t="s">
        <v>47</v>
      </c>
      <c r="SRP56" s="383" t="s">
        <v>47</v>
      </c>
      <c r="SRQ56" s="383" t="s">
        <v>47</v>
      </c>
      <c r="SRR56" s="383" t="s">
        <v>47</v>
      </c>
      <c r="SRS56" s="383" t="s">
        <v>47</v>
      </c>
      <c r="SRT56" s="383" t="s">
        <v>47</v>
      </c>
      <c r="SRU56" s="383" t="s">
        <v>47</v>
      </c>
      <c r="SRV56" s="383" t="s">
        <v>47</v>
      </c>
      <c r="SRW56" s="383" t="s">
        <v>47</v>
      </c>
      <c r="SRX56" s="383" t="s">
        <v>47</v>
      </c>
      <c r="SRY56" s="383" t="s">
        <v>47</v>
      </c>
      <c r="SRZ56" s="383" t="s">
        <v>47</v>
      </c>
      <c r="SSA56" s="383" t="s">
        <v>47</v>
      </c>
      <c r="SSB56" s="383" t="s">
        <v>47</v>
      </c>
      <c r="SSC56" s="383" t="s">
        <v>47</v>
      </c>
      <c r="SSD56" s="383" t="s">
        <v>47</v>
      </c>
      <c r="SSE56" s="383" t="s">
        <v>47</v>
      </c>
      <c r="SSF56" s="383" t="s">
        <v>47</v>
      </c>
      <c r="SSG56" s="383" t="s">
        <v>47</v>
      </c>
      <c r="SSH56" s="383" t="s">
        <v>47</v>
      </c>
      <c r="SSI56" s="383" t="s">
        <v>47</v>
      </c>
      <c r="SSJ56" s="383" t="s">
        <v>47</v>
      </c>
      <c r="SSK56" s="383" t="s">
        <v>47</v>
      </c>
      <c r="SSL56" s="383" t="s">
        <v>47</v>
      </c>
      <c r="SSM56" s="383" t="s">
        <v>47</v>
      </c>
      <c r="SSN56" s="383" t="s">
        <v>47</v>
      </c>
      <c r="SSO56" s="383" t="s">
        <v>47</v>
      </c>
      <c r="SSP56" s="383" t="s">
        <v>47</v>
      </c>
      <c r="SSQ56" s="383" t="s">
        <v>47</v>
      </c>
      <c r="SSR56" s="383" t="s">
        <v>47</v>
      </c>
      <c r="SSS56" s="383" t="s">
        <v>47</v>
      </c>
      <c r="SST56" s="383" t="s">
        <v>47</v>
      </c>
      <c r="SSU56" s="383" t="s">
        <v>47</v>
      </c>
      <c r="SSV56" s="383" t="s">
        <v>47</v>
      </c>
      <c r="SSW56" s="383" t="s">
        <v>47</v>
      </c>
      <c r="SSX56" s="383" t="s">
        <v>47</v>
      </c>
      <c r="SSY56" s="383" t="s">
        <v>47</v>
      </c>
      <c r="SSZ56" s="383" t="s">
        <v>47</v>
      </c>
      <c r="STA56" s="383" t="s">
        <v>47</v>
      </c>
      <c r="STB56" s="383" t="s">
        <v>47</v>
      </c>
      <c r="STC56" s="383" t="s">
        <v>47</v>
      </c>
      <c r="STD56" s="383" t="s">
        <v>47</v>
      </c>
      <c r="STE56" s="383" t="s">
        <v>47</v>
      </c>
      <c r="STF56" s="383" t="s">
        <v>47</v>
      </c>
      <c r="STG56" s="383" t="s">
        <v>47</v>
      </c>
      <c r="STH56" s="383" t="s">
        <v>47</v>
      </c>
      <c r="STI56" s="383" t="s">
        <v>47</v>
      </c>
      <c r="STJ56" s="383" t="s">
        <v>47</v>
      </c>
      <c r="STK56" s="383" t="s">
        <v>47</v>
      </c>
      <c r="STL56" s="383" t="s">
        <v>47</v>
      </c>
      <c r="STM56" s="383" t="s">
        <v>47</v>
      </c>
      <c r="STN56" s="383" t="s">
        <v>47</v>
      </c>
      <c r="STO56" s="383" t="s">
        <v>47</v>
      </c>
      <c r="STP56" s="383" t="s">
        <v>47</v>
      </c>
      <c r="STQ56" s="383" t="s">
        <v>47</v>
      </c>
      <c r="STR56" s="383" t="s">
        <v>47</v>
      </c>
      <c r="STS56" s="383" t="s">
        <v>47</v>
      </c>
      <c r="STT56" s="383" t="s">
        <v>47</v>
      </c>
      <c r="STU56" s="383" t="s">
        <v>47</v>
      </c>
      <c r="STV56" s="383" t="s">
        <v>47</v>
      </c>
      <c r="STW56" s="383" t="s">
        <v>47</v>
      </c>
      <c r="STX56" s="383" t="s">
        <v>47</v>
      </c>
      <c r="STY56" s="383" t="s">
        <v>47</v>
      </c>
      <c r="STZ56" s="383" t="s">
        <v>47</v>
      </c>
      <c r="SUA56" s="383" t="s">
        <v>47</v>
      </c>
      <c r="SUB56" s="383" t="s">
        <v>47</v>
      </c>
      <c r="SUC56" s="383" t="s">
        <v>47</v>
      </c>
      <c r="SUD56" s="383" t="s">
        <v>47</v>
      </c>
      <c r="SUE56" s="383" t="s">
        <v>47</v>
      </c>
      <c r="SUF56" s="383" t="s">
        <v>47</v>
      </c>
      <c r="SUG56" s="383" t="s">
        <v>47</v>
      </c>
      <c r="SUH56" s="383" t="s">
        <v>47</v>
      </c>
      <c r="SUI56" s="383" t="s">
        <v>47</v>
      </c>
      <c r="SUJ56" s="383" t="s">
        <v>47</v>
      </c>
      <c r="SUK56" s="383" t="s">
        <v>47</v>
      </c>
      <c r="SUL56" s="383" t="s">
        <v>47</v>
      </c>
      <c r="SUM56" s="383" t="s">
        <v>47</v>
      </c>
      <c r="SUN56" s="383" t="s">
        <v>47</v>
      </c>
      <c r="SUO56" s="383" t="s">
        <v>47</v>
      </c>
      <c r="SUP56" s="383" t="s">
        <v>47</v>
      </c>
      <c r="SUQ56" s="383" t="s">
        <v>47</v>
      </c>
      <c r="SUR56" s="383" t="s">
        <v>47</v>
      </c>
      <c r="SUS56" s="383" t="s">
        <v>47</v>
      </c>
      <c r="SUT56" s="383" t="s">
        <v>47</v>
      </c>
      <c r="SUU56" s="383" t="s">
        <v>47</v>
      </c>
      <c r="SUV56" s="383" t="s">
        <v>47</v>
      </c>
      <c r="SUW56" s="383" t="s">
        <v>47</v>
      </c>
      <c r="SUX56" s="383" t="s">
        <v>47</v>
      </c>
      <c r="SUY56" s="383" t="s">
        <v>47</v>
      </c>
      <c r="SUZ56" s="383" t="s">
        <v>47</v>
      </c>
      <c r="SVA56" s="383" t="s">
        <v>47</v>
      </c>
      <c r="SVB56" s="383" t="s">
        <v>47</v>
      </c>
      <c r="SVC56" s="383" t="s">
        <v>47</v>
      </c>
      <c r="SVD56" s="383" t="s">
        <v>47</v>
      </c>
      <c r="SVE56" s="383" t="s">
        <v>47</v>
      </c>
      <c r="SVF56" s="383" t="s">
        <v>47</v>
      </c>
      <c r="SVG56" s="383" t="s">
        <v>47</v>
      </c>
      <c r="SVH56" s="383" t="s">
        <v>47</v>
      </c>
      <c r="SVI56" s="383" t="s">
        <v>47</v>
      </c>
      <c r="SVJ56" s="383" t="s">
        <v>47</v>
      </c>
      <c r="SVK56" s="383" t="s">
        <v>47</v>
      </c>
      <c r="SVL56" s="383" t="s">
        <v>47</v>
      </c>
      <c r="SVM56" s="383" t="s">
        <v>47</v>
      </c>
      <c r="SVN56" s="383" t="s">
        <v>47</v>
      </c>
      <c r="SVO56" s="383" t="s">
        <v>47</v>
      </c>
      <c r="SVP56" s="383" t="s">
        <v>47</v>
      </c>
      <c r="SVQ56" s="383" t="s">
        <v>47</v>
      </c>
      <c r="SVR56" s="383" t="s">
        <v>47</v>
      </c>
      <c r="SVS56" s="383" t="s">
        <v>47</v>
      </c>
      <c r="SVT56" s="383" t="s">
        <v>47</v>
      </c>
      <c r="SVU56" s="383" t="s">
        <v>47</v>
      </c>
      <c r="SVV56" s="383" t="s">
        <v>47</v>
      </c>
      <c r="SVW56" s="383" t="s">
        <v>47</v>
      </c>
      <c r="SVX56" s="383" t="s">
        <v>47</v>
      </c>
      <c r="SVY56" s="383" t="s">
        <v>47</v>
      </c>
      <c r="SVZ56" s="383" t="s">
        <v>47</v>
      </c>
      <c r="SWA56" s="383" t="s">
        <v>47</v>
      </c>
      <c r="SWB56" s="383" t="s">
        <v>47</v>
      </c>
      <c r="SWC56" s="383" t="s">
        <v>47</v>
      </c>
      <c r="SWD56" s="383" t="s">
        <v>47</v>
      </c>
      <c r="SWE56" s="383" t="s">
        <v>47</v>
      </c>
      <c r="SWF56" s="383" t="s">
        <v>47</v>
      </c>
      <c r="SWG56" s="383" t="s">
        <v>47</v>
      </c>
      <c r="SWH56" s="383" t="s">
        <v>47</v>
      </c>
      <c r="SWI56" s="383" t="s">
        <v>47</v>
      </c>
      <c r="SWJ56" s="383" t="s">
        <v>47</v>
      </c>
      <c r="SWK56" s="383" t="s">
        <v>47</v>
      </c>
      <c r="SWL56" s="383" t="s">
        <v>47</v>
      </c>
      <c r="SWM56" s="383" t="s">
        <v>47</v>
      </c>
      <c r="SWN56" s="383" t="s">
        <v>47</v>
      </c>
      <c r="SWO56" s="383" t="s">
        <v>47</v>
      </c>
      <c r="SWP56" s="383" t="s">
        <v>47</v>
      </c>
      <c r="SWQ56" s="383" t="s">
        <v>47</v>
      </c>
      <c r="SWR56" s="383" t="s">
        <v>47</v>
      </c>
      <c r="SWS56" s="383" t="s">
        <v>47</v>
      </c>
      <c r="SWT56" s="383" t="s">
        <v>47</v>
      </c>
      <c r="SWU56" s="383" t="s">
        <v>47</v>
      </c>
      <c r="SWV56" s="383" t="s">
        <v>47</v>
      </c>
      <c r="SWW56" s="383" t="s">
        <v>47</v>
      </c>
      <c r="SWX56" s="383" t="s">
        <v>47</v>
      </c>
      <c r="SWY56" s="383" t="s">
        <v>47</v>
      </c>
      <c r="SWZ56" s="383" t="s">
        <v>47</v>
      </c>
      <c r="SXA56" s="383" t="s">
        <v>47</v>
      </c>
      <c r="SXB56" s="383" t="s">
        <v>47</v>
      </c>
      <c r="SXC56" s="383" t="s">
        <v>47</v>
      </c>
      <c r="SXD56" s="383" t="s">
        <v>47</v>
      </c>
      <c r="SXE56" s="383" t="s">
        <v>47</v>
      </c>
      <c r="SXF56" s="383" t="s">
        <v>47</v>
      </c>
      <c r="SXG56" s="383" t="s">
        <v>47</v>
      </c>
      <c r="SXH56" s="383" t="s">
        <v>47</v>
      </c>
      <c r="SXI56" s="383" t="s">
        <v>47</v>
      </c>
      <c r="SXJ56" s="383" t="s">
        <v>47</v>
      </c>
      <c r="SXK56" s="383" t="s">
        <v>47</v>
      </c>
      <c r="SXL56" s="383" t="s">
        <v>47</v>
      </c>
      <c r="SXM56" s="383" t="s">
        <v>47</v>
      </c>
      <c r="SXN56" s="383" t="s">
        <v>47</v>
      </c>
      <c r="SXO56" s="383" t="s">
        <v>47</v>
      </c>
      <c r="SXP56" s="383" t="s">
        <v>47</v>
      </c>
      <c r="SXQ56" s="383" t="s">
        <v>47</v>
      </c>
      <c r="SXR56" s="383" t="s">
        <v>47</v>
      </c>
      <c r="SXS56" s="383" t="s">
        <v>47</v>
      </c>
      <c r="SXT56" s="383" t="s">
        <v>47</v>
      </c>
      <c r="SXU56" s="383" t="s">
        <v>47</v>
      </c>
      <c r="SXV56" s="383" t="s">
        <v>47</v>
      </c>
      <c r="SXW56" s="383" t="s">
        <v>47</v>
      </c>
      <c r="SXX56" s="383" t="s">
        <v>47</v>
      </c>
      <c r="SXY56" s="383" t="s">
        <v>47</v>
      </c>
      <c r="SXZ56" s="383" t="s">
        <v>47</v>
      </c>
      <c r="SYA56" s="383" t="s">
        <v>47</v>
      </c>
      <c r="SYB56" s="383" t="s">
        <v>47</v>
      </c>
      <c r="SYC56" s="383" t="s">
        <v>47</v>
      </c>
      <c r="SYD56" s="383" t="s">
        <v>47</v>
      </c>
      <c r="SYE56" s="383" t="s">
        <v>47</v>
      </c>
      <c r="SYF56" s="383" t="s">
        <v>47</v>
      </c>
      <c r="SYG56" s="383" t="s">
        <v>47</v>
      </c>
      <c r="SYH56" s="383" t="s">
        <v>47</v>
      </c>
      <c r="SYI56" s="383" t="s">
        <v>47</v>
      </c>
      <c r="SYJ56" s="383" t="s">
        <v>47</v>
      </c>
      <c r="SYK56" s="383" t="s">
        <v>47</v>
      </c>
      <c r="SYL56" s="383" t="s">
        <v>47</v>
      </c>
      <c r="SYM56" s="383" t="s">
        <v>47</v>
      </c>
      <c r="SYN56" s="383" t="s">
        <v>47</v>
      </c>
      <c r="SYO56" s="383" t="s">
        <v>47</v>
      </c>
      <c r="SYP56" s="383" t="s">
        <v>47</v>
      </c>
      <c r="SYQ56" s="383" t="s">
        <v>47</v>
      </c>
      <c r="SYR56" s="383" t="s">
        <v>47</v>
      </c>
      <c r="SYS56" s="383" t="s">
        <v>47</v>
      </c>
      <c r="SYT56" s="383" t="s">
        <v>47</v>
      </c>
      <c r="SYU56" s="383" t="s">
        <v>47</v>
      </c>
      <c r="SYV56" s="383" t="s">
        <v>47</v>
      </c>
      <c r="SYW56" s="383" t="s">
        <v>47</v>
      </c>
      <c r="SYX56" s="383" t="s">
        <v>47</v>
      </c>
      <c r="SYY56" s="383" t="s">
        <v>47</v>
      </c>
      <c r="SYZ56" s="383" t="s">
        <v>47</v>
      </c>
      <c r="SZA56" s="383" t="s">
        <v>47</v>
      </c>
      <c r="SZB56" s="383" t="s">
        <v>47</v>
      </c>
      <c r="SZC56" s="383" t="s">
        <v>47</v>
      </c>
      <c r="SZD56" s="383" t="s">
        <v>47</v>
      </c>
      <c r="SZE56" s="383" t="s">
        <v>47</v>
      </c>
      <c r="SZF56" s="383" t="s">
        <v>47</v>
      </c>
      <c r="SZG56" s="383" t="s">
        <v>47</v>
      </c>
      <c r="SZH56" s="383" t="s">
        <v>47</v>
      </c>
      <c r="SZI56" s="383" t="s">
        <v>47</v>
      </c>
      <c r="SZJ56" s="383" t="s">
        <v>47</v>
      </c>
      <c r="SZK56" s="383" t="s">
        <v>47</v>
      </c>
      <c r="SZL56" s="383" t="s">
        <v>47</v>
      </c>
      <c r="SZM56" s="383" t="s">
        <v>47</v>
      </c>
      <c r="SZN56" s="383" t="s">
        <v>47</v>
      </c>
      <c r="SZO56" s="383" t="s">
        <v>47</v>
      </c>
      <c r="SZP56" s="383" t="s">
        <v>47</v>
      </c>
      <c r="SZQ56" s="383" t="s">
        <v>47</v>
      </c>
      <c r="SZR56" s="383" t="s">
        <v>47</v>
      </c>
      <c r="SZS56" s="383" t="s">
        <v>47</v>
      </c>
      <c r="SZT56" s="383" t="s">
        <v>47</v>
      </c>
      <c r="SZU56" s="383" t="s">
        <v>47</v>
      </c>
      <c r="SZV56" s="383" t="s">
        <v>47</v>
      </c>
      <c r="SZW56" s="383" t="s">
        <v>47</v>
      </c>
      <c r="SZX56" s="383" t="s">
        <v>47</v>
      </c>
      <c r="SZY56" s="383" t="s">
        <v>47</v>
      </c>
      <c r="SZZ56" s="383" t="s">
        <v>47</v>
      </c>
      <c r="TAA56" s="383" t="s">
        <v>47</v>
      </c>
      <c r="TAB56" s="383" t="s">
        <v>47</v>
      </c>
      <c r="TAC56" s="383" t="s">
        <v>47</v>
      </c>
      <c r="TAD56" s="383" t="s">
        <v>47</v>
      </c>
      <c r="TAE56" s="383" t="s">
        <v>47</v>
      </c>
      <c r="TAF56" s="383" t="s">
        <v>47</v>
      </c>
      <c r="TAG56" s="383" t="s">
        <v>47</v>
      </c>
      <c r="TAH56" s="383" t="s">
        <v>47</v>
      </c>
      <c r="TAI56" s="383" t="s">
        <v>47</v>
      </c>
      <c r="TAJ56" s="383" t="s">
        <v>47</v>
      </c>
      <c r="TAK56" s="383" t="s">
        <v>47</v>
      </c>
      <c r="TAL56" s="383" t="s">
        <v>47</v>
      </c>
      <c r="TAM56" s="383" t="s">
        <v>47</v>
      </c>
      <c r="TAN56" s="383" t="s">
        <v>47</v>
      </c>
      <c r="TAO56" s="383" t="s">
        <v>47</v>
      </c>
      <c r="TAP56" s="383" t="s">
        <v>47</v>
      </c>
      <c r="TAQ56" s="383" t="s">
        <v>47</v>
      </c>
      <c r="TAR56" s="383" t="s">
        <v>47</v>
      </c>
      <c r="TAS56" s="383" t="s">
        <v>47</v>
      </c>
      <c r="TAT56" s="383" t="s">
        <v>47</v>
      </c>
      <c r="TAU56" s="383" t="s">
        <v>47</v>
      </c>
      <c r="TAV56" s="383" t="s">
        <v>47</v>
      </c>
      <c r="TAW56" s="383" t="s">
        <v>47</v>
      </c>
      <c r="TAX56" s="383" t="s">
        <v>47</v>
      </c>
      <c r="TAY56" s="383" t="s">
        <v>47</v>
      </c>
      <c r="TAZ56" s="383" t="s">
        <v>47</v>
      </c>
      <c r="TBA56" s="383" t="s">
        <v>47</v>
      </c>
      <c r="TBB56" s="383" t="s">
        <v>47</v>
      </c>
      <c r="TBC56" s="383" t="s">
        <v>47</v>
      </c>
      <c r="TBD56" s="383" t="s">
        <v>47</v>
      </c>
      <c r="TBE56" s="383" t="s">
        <v>47</v>
      </c>
      <c r="TBF56" s="383" t="s">
        <v>47</v>
      </c>
      <c r="TBG56" s="383" t="s">
        <v>47</v>
      </c>
      <c r="TBH56" s="383" t="s">
        <v>47</v>
      </c>
      <c r="TBI56" s="383" t="s">
        <v>47</v>
      </c>
      <c r="TBJ56" s="383" t="s">
        <v>47</v>
      </c>
      <c r="TBK56" s="383" t="s">
        <v>47</v>
      </c>
      <c r="TBL56" s="383" t="s">
        <v>47</v>
      </c>
      <c r="TBM56" s="383" t="s">
        <v>47</v>
      </c>
      <c r="TBN56" s="383" t="s">
        <v>47</v>
      </c>
      <c r="TBO56" s="383" t="s">
        <v>47</v>
      </c>
      <c r="TBP56" s="383" t="s">
        <v>47</v>
      </c>
      <c r="TBQ56" s="383" t="s">
        <v>47</v>
      </c>
      <c r="TBR56" s="383" t="s">
        <v>47</v>
      </c>
      <c r="TBS56" s="383" t="s">
        <v>47</v>
      </c>
      <c r="TBT56" s="383" t="s">
        <v>47</v>
      </c>
      <c r="TBU56" s="383" t="s">
        <v>47</v>
      </c>
      <c r="TBV56" s="383" t="s">
        <v>47</v>
      </c>
      <c r="TBW56" s="383" t="s">
        <v>47</v>
      </c>
      <c r="TBX56" s="383" t="s">
        <v>47</v>
      </c>
      <c r="TBY56" s="383" t="s">
        <v>47</v>
      </c>
      <c r="TBZ56" s="383" t="s">
        <v>47</v>
      </c>
      <c r="TCA56" s="383" t="s">
        <v>47</v>
      </c>
      <c r="TCB56" s="383" t="s">
        <v>47</v>
      </c>
      <c r="TCC56" s="383" t="s">
        <v>47</v>
      </c>
      <c r="TCD56" s="383" t="s">
        <v>47</v>
      </c>
      <c r="TCE56" s="383" t="s">
        <v>47</v>
      </c>
      <c r="TCF56" s="383" t="s">
        <v>47</v>
      </c>
      <c r="TCG56" s="383" t="s">
        <v>47</v>
      </c>
      <c r="TCH56" s="383" t="s">
        <v>47</v>
      </c>
      <c r="TCI56" s="383" t="s">
        <v>47</v>
      </c>
      <c r="TCJ56" s="383" t="s">
        <v>47</v>
      </c>
      <c r="TCK56" s="383" t="s">
        <v>47</v>
      </c>
      <c r="TCL56" s="383" t="s">
        <v>47</v>
      </c>
      <c r="TCM56" s="383" t="s">
        <v>47</v>
      </c>
      <c r="TCN56" s="383" t="s">
        <v>47</v>
      </c>
      <c r="TCO56" s="383" t="s">
        <v>47</v>
      </c>
      <c r="TCP56" s="383" t="s">
        <v>47</v>
      </c>
      <c r="TCQ56" s="383" t="s">
        <v>47</v>
      </c>
      <c r="TCR56" s="383" t="s">
        <v>47</v>
      </c>
      <c r="TCS56" s="383" t="s">
        <v>47</v>
      </c>
      <c r="TCT56" s="383" t="s">
        <v>47</v>
      </c>
      <c r="TCU56" s="383" t="s">
        <v>47</v>
      </c>
      <c r="TCV56" s="383" t="s">
        <v>47</v>
      </c>
      <c r="TCW56" s="383" t="s">
        <v>47</v>
      </c>
      <c r="TCX56" s="383" t="s">
        <v>47</v>
      </c>
      <c r="TCY56" s="383" t="s">
        <v>47</v>
      </c>
      <c r="TCZ56" s="383" t="s">
        <v>47</v>
      </c>
      <c r="TDA56" s="383" t="s">
        <v>47</v>
      </c>
      <c r="TDB56" s="383" t="s">
        <v>47</v>
      </c>
      <c r="TDC56" s="383" t="s">
        <v>47</v>
      </c>
      <c r="TDD56" s="383" t="s">
        <v>47</v>
      </c>
      <c r="TDE56" s="383" t="s">
        <v>47</v>
      </c>
      <c r="TDF56" s="383" t="s">
        <v>47</v>
      </c>
      <c r="TDG56" s="383" t="s">
        <v>47</v>
      </c>
      <c r="TDH56" s="383" t="s">
        <v>47</v>
      </c>
      <c r="TDI56" s="383" t="s">
        <v>47</v>
      </c>
      <c r="TDJ56" s="383" t="s">
        <v>47</v>
      </c>
      <c r="TDK56" s="383" t="s">
        <v>47</v>
      </c>
      <c r="TDL56" s="383" t="s">
        <v>47</v>
      </c>
      <c r="TDM56" s="383" t="s">
        <v>47</v>
      </c>
      <c r="TDN56" s="383" t="s">
        <v>47</v>
      </c>
      <c r="TDO56" s="383" t="s">
        <v>47</v>
      </c>
      <c r="TDP56" s="383" t="s">
        <v>47</v>
      </c>
      <c r="TDQ56" s="383" t="s">
        <v>47</v>
      </c>
      <c r="TDR56" s="383" t="s">
        <v>47</v>
      </c>
      <c r="TDS56" s="383" t="s">
        <v>47</v>
      </c>
      <c r="TDT56" s="383" t="s">
        <v>47</v>
      </c>
      <c r="TDU56" s="383" t="s">
        <v>47</v>
      </c>
      <c r="TDV56" s="383" t="s">
        <v>47</v>
      </c>
      <c r="TDW56" s="383" t="s">
        <v>47</v>
      </c>
      <c r="TDX56" s="383" t="s">
        <v>47</v>
      </c>
      <c r="TDY56" s="383" t="s">
        <v>47</v>
      </c>
      <c r="TDZ56" s="383" t="s">
        <v>47</v>
      </c>
      <c r="TEA56" s="383" t="s">
        <v>47</v>
      </c>
      <c r="TEB56" s="383" t="s">
        <v>47</v>
      </c>
      <c r="TEC56" s="383" t="s">
        <v>47</v>
      </c>
      <c r="TED56" s="383" t="s">
        <v>47</v>
      </c>
      <c r="TEE56" s="383" t="s">
        <v>47</v>
      </c>
      <c r="TEF56" s="383" t="s">
        <v>47</v>
      </c>
      <c r="TEG56" s="383" t="s">
        <v>47</v>
      </c>
      <c r="TEH56" s="383" t="s">
        <v>47</v>
      </c>
      <c r="TEI56" s="383" t="s">
        <v>47</v>
      </c>
      <c r="TEJ56" s="383" t="s">
        <v>47</v>
      </c>
      <c r="TEK56" s="383" t="s">
        <v>47</v>
      </c>
      <c r="TEL56" s="383" t="s">
        <v>47</v>
      </c>
      <c r="TEM56" s="383" t="s">
        <v>47</v>
      </c>
      <c r="TEN56" s="383" t="s">
        <v>47</v>
      </c>
      <c r="TEO56" s="383" t="s">
        <v>47</v>
      </c>
      <c r="TEP56" s="383" t="s">
        <v>47</v>
      </c>
      <c r="TEQ56" s="383" t="s">
        <v>47</v>
      </c>
      <c r="TER56" s="383" t="s">
        <v>47</v>
      </c>
      <c r="TES56" s="383" t="s">
        <v>47</v>
      </c>
      <c r="TET56" s="383" t="s">
        <v>47</v>
      </c>
      <c r="TEU56" s="383" t="s">
        <v>47</v>
      </c>
      <c r="TEV56" s="383" t="s">
        <v>47</v>
      </c>
      <c r="TEW56" s="383" t="s">
        <v>47</v>
      </c>
      <c r="TEX56" s="383" t="s">
        <v>47</v>
      </c>
      <c r="TEY56" s="383" t="s">
        <v>47</v>
      </c>
      <c r="TEZ56" s="383" t="s">
        <v>47</v>
      </c>
      <c r="TFA56" s="383" t="s">
        <v>47</v>
      </c>
      <c r="TFB56" s="383" t="s">
        <v>47</v>
      </c>
      <c r="TFC56" s="383" t="s">
        <v>47</v>
      </c>
      <c r="TFD56" s="383" t="s">
        <v>47</v>
      </c>
      <c r="TFE56" s="383" t="s">
        <v>47</v>
      </c>
      <c r="TFF56" s="383" t="s">
        <v>47</v>
      </c>
      <c r="TFG56" s="383" t="s">
        <v>47</v>
      </c>
      <c r="TFH56" s="383" t="s">
        <v>47</v>
      </c>
      <c r="TFI56" s="383" t="s">
        <v>47</v>
      </c>
      <c r="TFJ56" s="383" t="s">
        <v>47</v>
      </c>
      <c r="TFK56" s="383" t="s">
        <v>47</v>
      </c>
      <c r="TFL56" s="383" t="s">
        <v>47</v>
      </c>
      <c r="TFM56" s="383" t="s">
        <v>47</v>
      </c>
      <c r="TFN56" s="383" t="s">
        <v>47</v>
      </c>
      <c r="TFO56" s="383" t="s">
        <v>47</v>
      </c>
      <c r="TFP56" s="383" t="s">
        <v>47</v>
      </c>
      <c r="TFQ56" s="383" t="s">
        <v>47</v>
      </c>
      <c r="TFR56" s="383" t="s">
        <v>47</v>
      </c>
      <c r="TFS56" s="383" t="s">
        <v>47</v>
      </c>
      <c r="TFT56" s="383" t="s">
        <v>47</v>
      </c>
      <c r="TFU56" s="383" t="s">
        <v>47</v>
      </c>
      <c r="TFV56" s="383" t="s">
        <v>47</v>
      </c>
      <c r="TFW56" s="383" t="s">
        <v>47</v>
      </c>
      <c r="TFX56" s="383" t="s">
        <v>47</v>
      </c>
      <c r="TFY56" s="383" t="s">
        <v>47</v>
      </c>
      <c r="TFZ56" s="383" t="s">
        <v>47</v>
      </c>
      <c r="TGA56" s="383" t="s">
        <v>47</v>
      </c>
      <c r="TGB56" s="383" t="s">
        <v>47</v>
      </c>
      <c r="TGC56" s="383" t="s">
        <v>47</v>
      </c>
      <c r="TGD56" s="383" t="s">
        <v>47</v>
      </c>
      <c r="TGE56" s="383" t="s">
        <v>47</v>
      </c>
      <c r="TGF56" s="383" t="s">
        <v>47</v>
      </c>
      <c r="TGG56" s="383" t="s">
        <v>47</v>
      </c>
      <c r="TGH56" s="383" t="s">
        <v>47</v>
      </c>
      <c r="TGI56" s="383" t="s">
        <v>47</v>
      </c>
      <c r="TGJ56" s="383" t="s">
        <v>47</v>
      </c>
      <c r="TGK56" s="383" t="s">
        <v>47</v>
      </c>
      <c r="TGL56" s="383" t="s">
        <v>47</v>
      </c>
      <c r="TGM56" s="383" t="s">
        <v>47</v>
      </c>
      <c r="TGN56" s="383" t="s">
        <v>47</v>
      </c>
      <c r="TGO56" s="383" t="s">
        <v>47</v>
      </c>
      <c r="TGP56" s="383" t="s">
        <v>47</v>
      </c>
      <c r="TGQ56" s="383" t="s">
        <v>47</v>
      </c>
      <c r="TGR56" s="383" t="s">
        <v>47</v>
      </c>
      <c r="TGS56" s="383" t="s">
        <v>47</v>
      </c>
      <c r="TGT56" s="383" t="s">
        <v>47</v>
      </c>
      <c r="TGU56" s="383" t="s">
        <v>47</v>
      </c>
      <c r="TGV56" s="383" t="s">
        <v>47</v>
      </c>
      <c r="TGW56" s="383" t="s">
        <v>47</v>
      </c>
      <c r="TGX56" s="383" t="s">
        <v>47</v>
      </c>
      <c r="TGY56" s="383" t="s">
        <v>47</v>
      </c>
      <c r="TGZ56" s="383" t="s">
        <v>47</v>
      </c>
      <c r="THA56" s="383" t="s">
        <v>47</v>
      </c>
      <c r="THB56" s="383" t="s">
        <v>47</v>
      </c>
      <c r="THC56" s="383" t="s">
        <v>47</v>
      </c>
      <c r="THD56" s="383" t="s">
        <v>47</v>
      </c>
      <c r="THE56" s="383" t="s">
        <v>47</v>
      </c>
      <c r="THF56" s="383" t="s">
        <v>47</v>
      </c>
      <c r="THG56" s="383" t="s">
        <v>47</v>
      </c>
      <c r="THH56" s="383" t="s">
        <v>47</v>
      </c>
      <c r="THI56" s="383" t="s">
        <v>47</v>
      </c>
      <c r="THJ56" s="383" t="s">
        <v>47</v>
      </c>
      <c r="THK56" s="383" t="s">
        <v>47</v>
      </c>
      <c r="THL56" s="383" t="s">
        <v>47</v>
      </c>
      <c r="THM56" s="383" t="s">
        <v>47</v>
      </c>
      <c r="THN56" s="383" t="s">
        <v>47</v>
      </c>
      <c r="THO56" s="383" t="s">
        <v>47</v>
      </c>
      <c r="THP56" s="383" t="s">
        <v>47</v>
      </c>
      <c r="THQ56" s="383" t="s">
        <v>47</v>
      </c>
      <c r="THR56" s="383" t="s">
        <v>47</v>
      </c>
      <c r="THS56" s="383" t="s">
        <v>47</v>
      </c>
      <c r="THT56" s="383" t="s">
        <v>47</v>
      </c>
      <c r="THU56" s="383" t="s">
        <v>47</v>
      </c>
      <c r="THV56" s="383" t="s">
        <v>47</v>
      </c>
      <c r="THW56" s="383" t="s">
        <v>47</v>
      </c>
      <c r="THX56" s="383" t="s">
        <v>47</v>
      </c>
      <c r="THY56" s="383" t="s">
        <v>47</v>
      </c>
      <c r="THZ56" s="383" t="s">
        <v>47</v>
      </c>
      <c r="TIA56" s="383" t="s">
        <v>47</v>
      </c>
      <c r="TIB56" s="383" t="s">
        <v>47</v>
      </c>
      <c r="TIC56" s="383" t="s">
        <v>47</v>
      </c>
      <c r="TID56" s="383" t="s">
        <v>47</v>
      </c>
      <c r="TIE56" s="383" t="s">
        <v>47</v>
      </c>
      <c r="TIF56" s="383" t="s">
        <v>47</v>
      </c>
      <c r="TIG56" s="383" t="s">
        <v>47</v>
      </c>
      <c r="TIH56" s="383" t="s">
        <v>47</v>
      </c>
      <c r="TII56" s="383" t="s">
        <v>47</v>
      </c>
      <c r="TIJ56" s="383" t="s">
        <v>47</v>
      </c>
      <c r="TIK56" s="383" t="s">
        <v>47</v>
      </c>
      <c r="TIL56" s="383" t="s">
        <v>47</v>
      </c>
      <c r="TIM56" s="383" t="s">
        <v>47</v>
      </c>
      <c r="TIN56" s="383" t="s">
        <v>47</v>
      </c>
      <c r="TIO56" s="383" t="s">
        <v>47</v>
      </c>
      <c r="TIP56" s="383" t="s">
        <v>47</v>
      </c>
      <c r="TIQ56" s="383" t="s">
        <v>47</v>
      </c>
      <c r="TIR56" s="383" t="s">
        <v>47</v>
      </c>
      <c r="TIS56" s="383" t="s">
        <v>47</v>
      </c>
      <c r="TIT56" s="383" t="s">
        <v>47</v>
      </c>
      <c r="TIU56" s="383" t="s">
        <v>47</v>
      </c>
      <c r="TIV56" s="383" t="s">
        <v>47</v>
      </c>
      <c r="TIW56" s="383" t="s">
        <v>47</v>
      </c>
      <c r="TIX56" s="383" t="s">
        <v>47</v>
      </c>
      <c r="TIY56" s="383" t="s">
        <v>47</v>
      </c>
      <c r="TIZ56" s="383" t="s">
        <v>47</v>
      </c>
      <c r="TJA56" s="383" t="s">
        <v>47</v>
      </c>
      <c r="TJB56" s="383" t="s">
        <v>47</v>
      </c>
      <c r="TJC56" s="383" t="s">
        <v>47</v>
      </c>
      <c r="TJD56" s="383" t="s">
        <v>47</v>
      </c>
      <c r="TJE56" s="383" t="s">
        <v>47</v>
      </c>
      <c r="TJF56" s="383" t="s">
        <v>47</v>
      </c>
      <c r="TJG56" s="383" t="s">
        <v>47</v>
      </c>
      <c r="TJH56" s="383" t="s">
        <v>47</v>
      </c>
      <c r="TJI56" s="383" t="s">
        <v>47</v>
      </c>
      <c r="TJJ56" s="383" t="s">
        <v>47</v>
      </c>
      <c r="TJK56" s="383" t="s">
        <v>47</v>
      </c>
      <c r="TJL56" s="383" t="s">
        <v>47</v>
      </c>
      <c r="TJM56" s="383" t="s">
        <v>47</v>
      </c>
      <c r="TJN56" s="383" t="s">
        <v>47</v>
      </c>
      <c r="TJO56" s="383" t="s">
        <v>47</v>
      </c>
      <c r="TJP56" s="383" t="s">
        <v>47</v>
      </c>
      <c r="TJQ56" s="383" t="s">
        <v>47</v>
      </c>
      <c r="TJR56" s="383" t="s">
        <v>47</v>
      </c>
      <c r="TJS56" s="383" t="s">
        <v>47</v>
      </c>
      <c r="TJT56" s="383" t="s">
        <v>47</v>
      </c>
      <c r="TJU56" s="383" t="s">
        <v>47</v>
      </c>
      <c r="TJV56" s="383" t="s">
        <v>47</v>
      </c>
      <c r="TJW56" s="383" t="s">
        <v>47</v>
      </c>
      <c r="TJX56" s="383" t="s">
        <v>47</v>
      </c>
      <c r="TJY56" s="383" t="s">
        <v>47</v>
      </c>
      <c r="TJZ56" s="383" t="s">
        <v>47</v>
      </c>
      <c r="TKA56" s="383" t="s">
        <v>47</v>
      </c>
      <c r="TKB56" s="383" t="s">
        <v>47</v>
      </c>
      <c r="TKC56" s="383" t="s">
        <v>47</v>
      </c>
      <c r="TKD56" s="383" t="s">
        <v>47</v>
      </c>
      <c r="TKE56" s="383" t="s">
        <v>47</v>
      </c>
      <c r="TKF56" s="383" t="s">
        <v>47</v>
      </c>
      <c r="TKG56" s="383" t="s">
        <v>47</v>
      </c>
      <c r="TKH56" s="383" t="s">
        <v>47</v>
      </c>
      <c r="TKI56" s="383" t="s">
        <v>47</v>
      </c>
      <c r="TKJ56" s="383" t="s">
        <v>47</v>
      </c>
      <c r="TKK56" s="383" t="s">
        <v>47</v>
      </c>
      <c r="TKL56" s="383" t="s">
        <v>47</v>
      </c>
      <c r="TKM56" s="383" t="s">
        <v>47</v>
      </c>
      <c r="TKN56" s="383" t="s">
        <v>47</v>
      </c>
      <c r="TKO56" s="383" t="s">
        <v>47</v>
      </c>
      <c r="TKP56" s="383" t="s">
        <v>47</v>
      </c>
      <c r="TKQ56" s="383" t="s">
        <v>47</v>
      </c>
      <c r="TKR56" s="383" t="s">
        <v>47</v>
      </c>
      <c r="TKS56" s="383" t="s">
        <v>47</v>
      </c>
      <c r="TKT56" s="383" t="s">
        <v>47</v>
      </c>
      <c r="TKU56" s="383" t="s">
        <v>47</v>
      </c>
      <c r="TKV56" s="383" t="s">
        <v>47</v>
      </c>
      <c r="TKW56" s="383" t="s">
        <v>47</v>
      </c>
      <c r="TKX56" s="383" t="s">
        <v>47</v>
      </c>
      <c r="TKY56" s="383" t="s">
        <v>47</v>
      </c>
      <c r="TKZ56" s="383" t="s">
        <v>47</v>
      </c>
      <c r="TLA56" s="383" t="s">
        <v>47</v>
      </c>
      <c r="TLB56" s="383" t="s">
        <v>47</v>
      </c>
      <c r="TLC56" s="383" t="s">
        <v>47</v>
      </c>
      <c r="TLD56" s="383" t="s">
        <v>47</v>
      </c>
      <c r="TLE56" s="383" t="s">
        <v>47</v>
      </c>
      <c r="TLF56" s="383" t="s">
        <v>47</v>
      </c>
      <c r="TLG56" s="383" t="s">
        <v>47</v>
      </c>
      <c r="TLH56" s="383" t="s">
        <v>47</v>
      </c>
      <c r="TLI56" s="383" t="s">
        <v>47</v>
      </c>
      <c r="TLJ56" s="383" t="s">
        <v>47</v>
      </c>
      <c r="TLK56" s="383" t="s">
        <v>47</v>
      </c>
      <c r="TLL56" s="383" t="s">
        <v>47</v>
      </c>
      <c r="TLM56" s="383" t="s">
        <v>47</v>
      </c>
      <c r="TLN56" s="383" t="s">
        <v>47</v>
      </c>
      <c r="TLO56" s="383" t="s">
        <v>47</v>
      </c>
      <c r="TLP56" s="383" t="s">
        <v>47</v>
      </c>
      <c r="TLQ56" s="383" t="s">
        <v>47</v>
      </c>
      <c r="TLR56" s="383" t="s">
        <v>47</v>
      </c>
      <c r="TLS56" s="383" t="s">
        <v>47</v>
      </c>
      <c r="TLT56" s="383" t="s">
        <v>47</v>
      </c>
      <c r="TLU56" s="383" t="s">
        <v>47</v>
      </c>
      <c r="TLV56" s="383" t="s">
        <v>47</v>
      </c>
      <c r="TLW56" s="383" t="s">
        <v>47</v>
      </c>
      <c r="TLX56" s="383" t="s">
        <v>47</v>
      </c>
      <c r="TLY56" s="383" t="s">
        <v>47</v>
      </c>
      <c r="TLZ56" s="383" t="s">
        <v>47</v>
      </c>
      <c r="TMA56" s="383" t="s">
        <v>47</v>
      </c>
      <c r="TMB56" s="383" t="s">
        <v>47</v>
      </c>
      <c r="TMC56" s="383" t="s">
        <v>47</v>
      </c>
      <c r="TMD56" s="383" t="s">
        <v>47</v>
      </c>
      <c r="TME56" s="383" t="s">
        <v>47</v>
      </c>
      <c r="TMF56" s="383" t="s">
        <v>47</v>
      </c>
      <c r="TMG56" s="383" t="s">
        <v>47</v>
      </c>
      <c r="TMH56" s="383" t="s">
        <v>47</v>
      </c>
      <c r="TMI56" s="383" t="s">
        <v>47</v>
      </c>
      <c r="TMJ56" s="383" t="s">
        <v>47</v>
      </c>
      <c r="TMK56" s="383" t="s">
        <v>47</v>
      </c>
      <c r="TML56" s="383" t="s">
        <v>47</v>
      </c>
      <c r="TMM56" s="383" t="s">
        <v>47</v>
      </c>
      <c r="TMN56" s="383" t="s">
        <v>47</v>
      </c>
      <c r="TMO56" s="383" t="s">
        <v>47</v>
      </c>
      <c r="TMP56" s="383" t="s">
        <v>47</v>
      </c>
      <c r="TMQ56" s="383" t="s">
        <v>47</v>
      </c>
      <c r="TMR56" s="383" t="s">
        <v>47</v>
      </c>
      <c r="TMS56" s="383" t="s">
        <v>47</v>
      </c>
      <c r="TMT56" s="383" t="s">
        <v>47</v>
      </c>
      <c r="TMU56" s="383" t="s">
        <v>47</v>
      </c>
      <c r="TMV56" s="383" t="s">
        <v>47</v>
      </c>
      <c r="TMW56" s="383" t="s">
        <v>47</v>
      </c>
      <c r="TMX56" s="383" t="s">
        <v>47</v>
      </c>
      <c r="TMY56" s="383" t="s">
        <v>47</v>
      </c>
      <c r="TMZ56" s="383" t="s">
        <v>47</v>
      </c>
      <c r="TNA56" s="383" t="s">
        <v>47</v>
      </c>
      <c r="TNB56" s="383" t="s">
        <v>47</v>
      </c>
      <c r="TNC56" s="383" t="s">
        <v>47</v>
      </c>
      <c r="TND56" s="383" t="s">
        <v>47</v>
      </c>
      <c r="TNE56" s="383" t="s">
        <v>47</v>
      </c>
      <c r="TNF56" s="383" t="s">
        <v>47</v>
      </c>
      <c r="TNG56" s="383" t="s">
        <v>47</v>
      </c>
      <c r="TNH56" s="383" t="s">
        <v>47</v>
      </c>
      <c r="TNI56" s="383" t="s">
        <v>47</v>
      </c>
      <c r="TNJ56" s="383" t="s">
        <v>47</v>
      </c>
      <c r="TNK56" s="383" t="s">
        <v>47</v>
      </c>
      <c r="TNL56" s="383" t="s">
        <v>47</v>
      </c>
      <c r="TNM56" s="383" t="s">
        <v>47</v>
      </c>
      <c r="TNN56" s="383" t="s">
        <v>47</v>
      </c>
      <c r="TNO56" s="383" t="s">
        <v>47</v>
      </c>
      <c r="TNP56" s="383" t="s">
        <v>47</v>
      </c>
      <c r="TNQ56" s="383" t="s">
        <v>47</v>
      </c>
      <c r="TNR56" s="383" t="s">
        <v>47</v>
      </c>
      <c r="TNS56" s="383" t="s">
        <v>47</v>
      </c>
      <c r="TNT56" s="383" t="s">
        <v>47</v>
      </c>
      <c r="TNU56" s="383" t="s">
        <v>47</v>
      </c>
      <c r="TNV56" s="383" t="s">
        <v>47</v>
      </c>
      <c r="TNW56" s="383" t="s">
        <v>47</v>
      </c>
      <c r="TNX56" s="383" t="s">
        <v>47</v>
      </c>
      <c r="TNY56" s="383" t="s">
        <v>47</v>
      </c>
      <c r="TNZ56" s="383" t="s">
        <v>47</v>
      </c>
      <c r="TOA56" s="383" t="s">
        <v>47</v>
      </c>
      <c r="TOB56" s="383" t="s">
        <v>47</v>
      </c>
      <c r="TOC56" s="383" t="s">
        <v>47</v>
      </c>
      <c r="TOD56" s="383" t="s">
        <v>47</v>
      </c>
      <c r="TOE56" s="383" t="s">
        <v>47</v>
      </c>
      <c r="TOF56" s="383" t="s">
        <v>47</v>
      </c>
      <c r="TOG56" s="383" t="s">
        <v>47</v>
      </c>
      <c r="TOH56" s="383" t="s">
        <v>47</v>
      </c>
      <c r="TOI56" s="383" t="s">
        <v>47</v>
      </c>
      <c r="TOJ56" s="383" t="s">
        <v>47</v>
      </c>
      <c r="TOK56" s="383" t="s">
        <v>47</v>
      </c>
      <c r="TOL56" s="383" t="s">
        <v>47</v>
      </c>
      <c r="TOM56" s="383" t="s">
        <v>47</v>
      </c>
      <c r="TON56" s="383" t="s">
        <v>47</v>
      </c>
      <c r="TOO56" s="383" t="s">
        <v>47</v>
      </c>
      <c r="TOP56" s="383" t="s">
        <v>47</v>
      </c>
      <c r="TOQ56" s="383" t="s">
        <v>47</v>
      </c>
      <c r="TOR56" s="383" t="s">
        <v>47</v>
      </c>
      <c r="TOS56" s="383" t="s">
        <v>47</v>
      </c>
      <c r="TOT56" s="383" t="s">
        <v>47</v>
      </c>
      <c r="TOU56" s="383" t="s">
        <v>47</v>
      </c>
      <c r="TOV56" s="383" t="s">
        <v>47</v>
      </c>
      <c r="TOW56" s="383" t="s">
        <v>47</v>
      </c>
      <c r="TOX56" s="383" t="s">
        <v>47</v>
      </c>
      <c r="TOY56" s="383" t="s">
        <v>47</v>
      </c>
      <c r="TOZ56" s="383" t="s">
        <v>47</v>
      </c>
      <c r="TPA56" s="383" t="s">
        <v>47</v>
      </c>
      <c r="TPB56" s="383" t="s">
        <v>47</v>
      </c>
      <c r="TPC56" s="383" t="s">
        <v>47</v>
      </c>
      <c r="TPD56" s="383" t="s">
        <v>47</v>
      </c>
      <c r="TPE56" s="383" t="s">
        <v>47</v>
      </c>
      <c r="TPF56" s="383" t="s">
        <v>47</v>
      </c>
      <c r="TPG56" s="383" t="s">
        <v>47</v>
      </c>
      <c r="TPH56" s="383" t="s">
        <v>47</v>
      </c>
      <c r="TPI56" s="383" t="s">
        <v>47</v>
      </c>
      <c r="TPJ56" s="383" t="s">
        <v>47</v>
      </c>
      <c r="TPK56" s="383" t="s">
        <v>47</v>
      </c>
      <c r="TPL56" s="383" t="s">
        <v>47</v>
      </c>
      <c r="TPM56" s="383" t="s">
        <v>47</v>
      </c>
      <c r="TPN56" s="383" t="s">
        <v>47</v>
      </c>
      <c r="TPO56" s="383" t="s">
        <v>47</v>
      </c>
      <c r="TPP56" s="383" t="s">
        <v>47</v>
      </c>
      <c r="TPQ56" s="383" t="s">
        <v>47</v>
      </c>
      <c r="TPR56" s="383" t="s">
        <v>47</v>
      </c>
      <c r="TPS56" s="383" t="s">
        <v>47</v>
      </c>
      <c r="TPT56" s="383" t="s">
        <v>47</v>
      </c>
      <c r="TPU56" s="383" t="s">
        <v>47</v>
      </c>
      <c r="TPV56" s="383" t="s">
        <v>47</v>
      </c>
      <c r="TPW56" s="383" t="s">
        <v>47</v>
      </c>
      <c r="TPX56" s="383" t="s">
        <v>47</v>
      </c>
      <c r="TPY56" s="383" t="s">
        <v>47</v>
      </c>
      <c r="TPZ56" s="383" t="s">
        <v>47</v>
      </c>
      <c r="TQA56" s="383" t="s">
        <v>47</v>
      </c>
      <c r="TQB56" s="383" t="s">
        <v>47</v>
      </c>
      <c r="TQC56" s="383" t="s">
        <v>47</v>
      </c>
      <c r="TQD56" s="383" t="s">
        <v>47</v>
      </c>
      <c r="TQE56" s="383" t="s">
        <v>47</v>
      </c>
      <c r="TQF56" s="383" t="s">
        <v>47</v>
      </c>
      <c r="TQG56" s="383" t="s">
        <v>47</v>
      </c>
      <c r="TQH56" s="383" t="s">
        <v>47</v>
      </c>
      <c r="TQI56" s="383" t="s">
        <v>47</v>
      </c>
      <c r="TQJ56" s="383" t="s">
        <v>47</v>
      </c>
      <c r="TQK56" s="383" t="s">
        <v>47</v>
      </c>
      <c r="TQL56" s="383" t="s">
        <v>47</v>
      </c>
      <c r="TQM56" s="383" t="s">
        <v>47</v>
      </c>
      <c r="TQN56" s="383" t="s">
        <v>47</v>
      </c>
      <c r="TQO56" s="383" t="s">
        <v>47</v>
      </c>
      <c r="TQP56" s="383" t="s">
        <v>47</v>
      </c>
      <c r="TQQ56" s="383" t="s">
        <v>47</v>
      </c>
      <c r="TQR56" s="383" t="s">
        <v>47</v>
      </c>
      <c r="TQS56" s="383" t="s">
        <v>47</v>
      </c>
      <c r="TQT56" s="383" t="s">
        <v>47</v>
      </c>
      <c r="TQU56" s="383" t="s">
        <v>47</v>
      </c>
      <c r="TQV56" s="383" t="s">
        <v>47</v>
      </c>
      <c r="TQW56" s="383" t="s">
        <v>47</v>
      </c>
      <c r="TQX56" s="383" t="s">
        <v>47</v>
      </c>
      <c r="TQY56" s="383" t="s">
        <v>47</v>
      </c>
      <c r="TQZ56" s="383" t="s">
        <v>47</v>
      </c>
      <c r="TRA56" s="383" t="s">
        <v>47</v>
      </c>
      <c r="TRB56" s="383" t="s">
        <v>47</v>
      </c>
      <c r="TRC56" s="383" t="s">
        <v>47</v>
      </c>
      <c r="TRD56" s="383" t="s">
        <v>47</v>
      </c>
      <c r="TRE56" s="383" t="s">
        <v>47</v>
      </c>
      <c r="TRF56" s="383" t="s">
        <v>47</v>
      </c>
      <c r="TRG56" s="383" t="s">
        <v>47</v>
      </c>
      <c r="TRH56" s="383" t="s">
        <v>47</v>
      </c>
      <c r="TRI56" s="383" t="s">
        <v>47</v>
      </c>
      <c r="TRJ56" s="383" t="s">
        <v>47</v>
      </c>
      <c r="TRK56" s="383" t="s">
        <v>47</v>
      </c>
      <c r="TRL56" s="383" t="s">
        <v>47</v>
      </c>
      <c r="TRM56" s="383" t="s">
        <v>47</v>
      </c>
      <c r="TRN56" s="383" t="s">
        <v>47</v>
      </c>
      <c r="TRO56" s="383" t="s">
        <v>47</v>
      </c>
      <c r="TRP56" s="383" t="s">
        <v>47</v>
      </c>
      <c r="TRQ56" s="383" t="s">
        <v>47</v>
      </c>
      <c r="TRR56" s="383" t="s">
        <v>47</v>
      </c>
      <c r="TRS56" s="383" t="s">
        <v>47</v>
      </c>
      <c r="TRT56" s="383" t="s">
        <v>47</v>
      </c>
      <c r="TRU56" s="383" t="s">
        <v>47</v>
      </c>
      <c r="TRV56" s="383" t="s">
        <v>47</v>
      </c>
      <c r="TRW56" s="383" t="s">
        <v>47</v>
      </c>
      <c r="TRX56" s="383" t="s">
        <v>47</v>
      </c>
      <c r="TRY56" s="383" t="s">
        <v>47</v>
      </c>
      <c r="TRZ56" s="383" t="s">
        <v>47</v>
      </c>
      <c r="TSA56" s="383" t="s">
        <v>47</v>
      </c>
      <c r="TSB56" s="383" t="s">
        <v>47</v>
      </c>
      <c r="TSC56" s="383" t="s">
        <v>47</v>
      </c>
      <c r="TSD56" s="383" t="s">
        <v>47</v>
      </c>
      <c r="TSE56" s="383" t="s">
        <v>47</v>
      </c>
      <c r="TSF56" s="383" t="s">
        <v>47</v>
      </c>
      <c r="TSG56" s="383" t="s">
        <v>47</v>
      </c>
      <c r="TSH56" s="383" t="s">
        <v>47</v>
      </c>
      <c r="TSI56" s="383" t="s">
        <v>47</v>
      </c>
      <c r="TSJ56" s="383" t="s">
        <v>47</v>
      </c>
      <c r="TSK56" s="383" t="s">
        <v>47</v>
      </c>
      <c r="TSL56" s="383" t="s">
        <v>47</v>
      </c>
      <c r="TSM56" s="383" t="s">
        <v>47</v>
      </c>
      <c r="TSN56" s="383" t="s">
        <v>47</v>
      </c>
      <c r="TSO56" s="383" t="s">
        <v>47</v>
      </c>
      <c r="TSP56" s="383" t="s">
        <v>47</v>
      </c>
      <c r="TSQ56" s="383" t="s">
        <v>47</v>
      </c>
      <c r="TSR56" s="383" t="s">
        <v>47</v>
      </c>
      <c r="TSS56" s="383" t="s">
        <v>47</v>
      </c>
      <c r="TST56" s="383" t="s">
        <v>47</v>
      </c>
      <c r="TSU56" s="383" t="s">
        <v>47</v>
      </c>
      <c r="TSV56" s="383" t="s">
        <v>47</v>
      </c>
      <c r="TSW56" s="383" t="s">
        <v>47</v>
      </c>
      <c r="TSX56" s="383" t="s">
        <v>47</v>
      </c>
      <c r="TSY56" s="383" t="s">
        <v>47</v>
      </c>
      <c r="TSZ56" s="383" t="s">
        <v>47</v>
      </c>
      <c r="TTA56" s="383" t="s">
        <v>47</v>
      </c>
      <c r="TTB56" s="383" t="s">
        <v>47</v>
      </c>
      <c r="TTC56" s="383" t="s">
        <v>47</v>
      </c>
      <c r="TTD56" s="383" t="s">
        <v>47</v>
      </c>
      <c r="TTE56" s="383" t="s">
        <v>47</v>
      </c>
      <c r="TTF56" s="383" t="s">
        <v>47</v>
      </c>
      <c r="TTG56" s="383" t="s">
        <v>47</v>
      </c>
      <c r="TTH56" s="383" t="s">
        <v>47</v>
      </c>
      <c r="TTI56" s="383" t="s">
        <v>47</v>
      </c>
      <c r="TTJ56" s="383" t="s">
        <v>47</v>
      </c>
      <c r="TTK56" s="383" t="s">
        <v>47</v>
      </c>
      <c r="TTL56" s="383" t="s">
        <v>47</v>
      </c>
      <c r="TTM56" s="383" t="s">
        <v>47</v>
      </c>
      <c r="TTN56" s="383" t="s">
        <v>47</v>
      </c>
      <c r="TTO56" s="383" t="s">
        <v>47</v>
      </c>
      <c r="TTP56" s="383" t="s">
        <v>47</v>
      </c>
      <c r="TTQ56" s="383" t="s">
        <v>47</v>
      </c>
      <c r="TTR56" s="383" t="s">
        <v>47</v>
      </c>
      <c r="TTS56" s="383" t="s">
        <v>47</v>
      </c>
      <c r="TTT56" s="383" t="s">
        <v>47</v>
      </c>
      <c r="TTU56" s="383" t="s">
        <v>47</v>
      </c>
      <c r="TTV56" s="383" t="s">
        <v>47</v>
      </c>
      <c r="TTW56" s="383" t="s">
        <v>47</v>
      </c>
      <c r="TTX56" s="383" t="s">
        <v>47</v>
      </c>
      <c r="TTY56" s="383" t="s">
        <v>47</v>
      </c>
      <c r="TTZ56" s="383" t="s">
        <v>47</v>
      </c>
      <c r="TUA56" s="383" t="s">
        <v>47</v>
      </c>
      <c r="TUB56" s="383" t="s">
        <v>47</v>
      </c>
      <c r="TUC56" s="383" t="s">
        <v>47</v>
      </c>
      <c r="TUD56" s="383" t="s">
        <v>47</v>
      </c>
      <c r="TUE56" s="383" t="s">
        <v>47</v>
      </c>
      <c r="TUF56" s="383" t="s">
        <v>47</v>
      </c>
      <c r="TUG56" s="383" t="s">
        <v>47</v>
      </c>
      <c r="TUH56" s="383" t="s">
        <v>47</v>
      </c>
      <c r="TUI56" s="383" t="s">
        <v>47</v>
      </c>
      <c r="TUJ56" s="383" t="s">
        <v>47</v>
      </c>
      <c r="TUK56" s="383" t="s">
        <v>47</v>
      </c>
      <c r="TUL56" s="383" t="s">
        <v>47</v>
      </c>
      <c r="TUM56" s="383" t="s">
        <v>47</v>
      </c>
      <c r="TUN56" s="383" t="s">
        <v>47</v>
      </c>
      <c r="TUO56" s="383" t="s">
        <v>47</v>
      </c>
      <c r="TUP56" s="383" t="s">
        <v>47</v>
      </c>
      <c r="TUQ56" s="383" t="s">
        <v>47</v>
      </c>
      <c r="TUR56" s="383" t="s">
        <v>47</v>
      </c>
      <c r="TUS56" s="383" t="s">
        <v>47</v>
      </c>
      <c r="TUT56" s="383" t="s">
        <v>47</v>
      </c>
      <c r="TUU56" s="383" t="s">
        <v>47</v>
      </c>
      <c r="TUV56" s="383" t="s">
        <v>47</v>
      </c>
      <c r="TUW56" s="383" t="s">
        <v>47</v>
      </c>
      <c r="TUX56" s="383" t="s">
        <v>47</v>
      </c>
      <c r="TUY56" s="383" t="s">
        <v>47</v>
      </c>
      <c r="TUZ56" s="383" t="s">
        <v>47</v>
      </c>
      <c r="TVA56" s="383" t="s">
        <v>47</v>
      </c>
      <c r="TVB56" s="383" t="s">
        <v>47</v>
      </c>
      <c r="TVC56" s="383" t="s">
        <v>47</v>
      </c>
      <c r="TVD56" s="383" t="s">
        <v>47</v>
      </c>
      <c r="TVE56" s="383" t="s">
        <v>47</v>
      </c>
      <c r="TVF56" s="383" t="s">
        <v>47</v>
      </c>
      <c r="TVG56" s="383" t="s">
        <v>47</v>
      </c>
      <c r="TVH56" s="383" t="s">
        <v>47</v>
      </c>
      <c r="TVI56" s="383" t="s">
        <v>47</v>
      </c>
      <c r="TVJ56" s="383" t="s">
        <v>47</v>
      </c>
      <c r="TVK56" s="383" t="s">
        <v>47</v>
      </c>
      <c r="TVL56" s="383" t="s">
        <v>47</v>
      </c>
      <c r="TVM56" s="383" t="s">
        <v>47</v>
      </c>
      <c r="TVN56" s="383" t="s">
        <v>47</v>
      </c>
      <c r="TVO56" s="383" t="s">
        <v>47</v>
      </c>
      <c r="TVP56" s="383" t="s">
        <v>47</v>
      </c>
      <c r="TVQ56" s="383" t="s">
        <v>47</v>
      </c>
      <c r="TVR56" s="383" t="s">
        <v>47</v>
      </c>
      <c r="TVS56" s="383" t="s">
        <v>47</v>
      </c>
      <c r="TVT56" s="383" t="s">
        <v>47</v>
      </c>
      <c r="TVU56" s="383" t="s">
        <v>47</v>
      </c>
      <c r="TVV56" s="383" t="s">
        <v>47</v>
      </c>
      <c r="TVW56" s="383" t="s">
        <v>47</v>
      </c>
      <c r="TVX56" s="383" t="s">
        <v>47</v>
      </c>
      <c r="TVY56" s="383" t="s">
        <v>47</v>
      </c>
      <c r="TVZ56" s="383" t="s">
        <v>47</v>
      </c>
      <c r="TWA56" s="383" t="s">
        <v>47</v>
      </c>
      <c r="TWB56" s="383" t="s">
        <v>47</v>
      </c>
      <c r="TWC56" s="383" t="s">
        <v>47</v>
      </c>
      <c r="TWD56" s="383" t="s">
        <v>47</v>
      </c>
      <c r="TWE56" s="383" t="s">
        <v>47</v>
      </c>
      <c r="TWF56" s="383" t="s">
        <v>47</v>
      </c>
      <c r="TWG56" s="383" t="s">
        <v>47</v>
      </c>
      <c r="TWH56" s="383" t="s">
        <v>47</v>
      </c>
      <c r="TWI56" s="383" t="s">
        <v>47</v>
      </c>
      <c r="TWJ56" s="383" t="s">
        <v>47</v>
      </c>
      <c r="TWK56" s="383" t="s">
        <v>47</v>
      </c>
      <c r="TWL56" s="383" t="s">
        <v>47</v>
      </c>
      <c r="TWM56" s="383" t="s">
        <v>47</v>
      </c>
      <c r="TWN56" s="383" t="s">
        <v>47</v>
      </c>
      <c r="TWO56" s="383" t="s">
        <v>47</v>
      </c>
      <c r="TWP56" s="383" t="s">
        <v>47</v>
      </c>
      <c r="TWQ56" s="383" t="s">
        <v>47</v>
      </c>
      <c r="TWR56" s="383" t="s">
        <v>47</v>
      </c>
      <c r="TWS56" s="383" t="s">
        <v>47</v>
      </c>
      <c r="TWT56" s="383" t="s">
        <v>47</v>
      </c>
      <c r="TWU56" s="383" t="s">
        <v>47</v>
      </c>
      <c r="TWV56" s="383" t="s">
        <v>47</v>
      </c>
      <c r="TWW56" s="383" t="s">
        <v>47</v>
      </c>
      <c r="TWX56" s="383" t="s">
        <v>47</v>
      </c>
      <c r="TWY56" s="383" t="s">
        <v>47</v>
      </c>
      <c r="TWZ56" s="383" t="s">
        <v>47</v>
      </c>
      <c r="TXA56" s="383" t="s">
        <v>47</v>
      </c>
      <c r="TXB56" s="383" t="s">
        <v>47</v>
      </c>
      <c r="TXC56" s="383" t="s">
        <v>47</v>
      </c>
      <c r="TXD56" s="383" t="s">
        <v>47</v>
      </c>
      <c r="TXE56" s="383" t="s">
        <v>47</v>
      </c>
      <c r="TXF56" s="383" t="s">
        <v>47</v>
      </c>
      <c r="TXG56" s="383" t="s">
        <v>47</v>
      </c>
      <c r="TXH56" s="383" t="s">
        <v>47</v>
      </c>
      <c r="TXI56" s="383" t="s">
        <v>47</v>
      </c>
      <c r="TXJ56" s="383" t="s">
        <v>47</v>
      </c>
      <c r="TXK56" s="383" t="s">
        <v>47</v>
      </c>
      <c r="TXL56" s="383" t="s">
        <v>47</v>
      </c>
      <c r="TXM56" s="383" t="s">
        <v>47</v>
      </c>
      <c r="TXN56" s="383" t="s">
        <v>47</v>
      </c>
      <c r="TXO56" s="383" t="s">
        <v>47</v>
      </c>
      <c r="TXP56" s="383" t="s">
        <v>47</v>
      </c>
      <c r="TXQ56" s="383" t="s">
        <v>47</v>
      </c>
      <c r="TXR56" s="383" t="s">
        <v>47</v>
      </c>
      <c r="TXS56" s="383" t="s">
        <v>47</v>
      </c>
      <c r="TXT56" s="383" t="s">
        <v>47</v>
      </c>
      <c r="TXU56" s="383" t="s">
        <v>47</v>
      </c>
      <c r="TXV56" s="383" t="s">
        <v>47</v>
      </c>
      <c r="TXW56" s="383" t="s">
        <v>47</v>
      </c>
      <c r="TXX56" s="383" t="s">
        <v>47</v>
      </c>
      <c r="TXY56" s="383" t="s">
        <v>47</v>
      </c>
      <c r="TXZ56" s="383" t="s">
        <v>47</v>
      </c>
      <c r="TYA56" s="383" t="s">
        <v>47</v>
      </c>
      <c r="TYB56" s="383" t="s">
        <v>47</v>
      </c>
      <c r="TYC56" s="383" t="s">
        <v>47</v>
      </c>
      <c r="TYD56" s="383" t="s">
        <v>47</v>
      </c>
      <c r="TYE56" s="383" t="s">
        <v>47</v>
      </c>
      <c r="TYF56" s="383" t="s">
        <v>47</v>
      </c>
      <c r="TYG56" s="383" t="s">
        <v>47</v>
      </c>
      <c r="TYH56" s="383" t="s">
        <v>47</v>
      </c>
      <c r="TYI56" s="383" t="s">
        <v>47</v>
      </c>
      <c r="TYJ56" s="383" t="s">
        <v>47</v>
      </c>
      <c r="TYK56" s="383" t="s">
        <v>47</v>
      </c>
      <c r="TYL56" s="383" t="s">
        <v>47</v>
      </c>
      <c r="TYM56" s="383" t="s">
        <v>47</v>
      </c>
      <c r="TYN56" s="383" t="s">
        <v>47</v>
      </c>
      <c r="TYO56" s="383" t="s">
        <v>47</v>
      </c>
      <c r="TYP56" s="383" t="s">
        <v>47</v>
      </c>
      <c r="TYQ56" s="383" t="s">
        <v>47</v>
      </c>
      <c r="TYR56" s="383" t="s">
        <v>47</v>
      </c>
      <c r="TYS56" s="383" t="s">
        <v>47</v>
      </c>
      <c r="TYT56" s="383" t="s">
        <v>47</v>
      </c>
      <c r="TYU56" s="383" t="s">
        <v>47</v>
      </c>
      <c r="TYV56" s="383" t="s">
        <v>47</v>
      </c>
      <c r="TYW56" s="383" t="s">
        <v>47</v>
      </c>
      <c r="TYX56" s="383" t="s">
        <v>47</v>
      </c>
      <c r="TYY56" s="383" t="s">
        <v>47</v>
      </c>
      <c r="TYZ56" s="383" t="s">
        <v>47</v>
      </c>
      <c r="TZA56" s="383" t="s">
        <v>47</v>
      </c>
      <c r="TZB56" s="383" t="s">
        <v>47</v>
      </c>
      <c r="TZC56" s="383" t="s">
        <v>47</v>
      </c>
      <c r="TZD56" s="383" t="s">
        <v>47</v>
      </c>
      <c r="TZE56" s="383" t="s">
        <v>47</v>
      </c>
      <c r="TZF56" s="383" t="s">
        <v>47</v>
      </c>
      <c r="TZG56" s="383" t="s">
        <v>47</v>
      </c>
      <c r="TZH56" s="383" t="s">
        <v>47</v>
      </c>
      <c r="TZI56" s="383" t="s">
        <v>47</v>
      </c>
      <c r="TZJ56" s="383" t="s">
        <v>47</v>
      </c>
      <c r="TZK56" s="383" t="s">
        <v>47</v>
      </c>
      <c r="TZL56" s="383" t="s">
        <v>47</v>
      </c>
      <c r="TZM56" s="383" t="s">
        <v>47</v>
      </c>
      <c r="TZN56" s="383" t="s">
        <v>47</v>
      </c>
      <c r="TZO56" s="383" t="s">
        <v>47</v>
      </c>
      <c r="TZP56" s="383" t="s">
        <v>47</v>
      </c>
      <c r="TZQ56" s="383" t="s">
        <v>47</v>
      </c>
      <c r="TZR56" s="383" t="s">
        <v>47</v>
      </c>
      <c r="TZS56" s="383" t="s">
        <v>47</v>
      </c>
      <c r="TZT56" s="383" t="s">
        <v>47</v>
      </c>
      <c r="TZU56" s="383" t="s">
        <v>47</v>
      </c>
      <c r="TZV56" s="383" t="s">
        <v>47</v>
      </c>
      <c r="TZW56" s="383" t="s">
        <v>47</v>
      </c>
      <c r="TZX56" s="383" t="s">
        <v>47</v>
      </c>
      <c r="TZY56" s="383" t="s">
        <v>47</v>
      </c>
      <c r="TZZ56" s="383" t="s">
        <v>47</v>
      </c>
      <c r="UAA56" s="383" t="s">
        <v>47</v>
      </c>
      <c r="UAB56" s="383" t="s">
        <v>47</v>
      </c>
      <c r="UAC56" s="383" t="s">
        <v>47</v>
      </c>
      <c r="UAD56" s="383" t="s">
        <v>47</v>
      </c>
      <c r="UAE56" s="383" t="s">
        <v>47</v>
      </c>
      <c r="UAF56" s="383" t="s">
        <v>47</v>
      </c>
      <c r="UAG56" s="383" t="s">
        <v>47</v>
      </c>
      <c r="UAH56" s="383" t="s">
        <v>47</v>
      </c>
      <c r="UAI56" s="383" t="s">
        <v>47</v>
      </c>
      <c r="UAJ56" s="383" t="s">
        <v>47</v>
      </c>
      <c r="UAK56" s="383" t="s">
        <v>47</v>
      </c>
      <c r="UAL56" s="383" t="s">
        <v>47</v>
      </c>
      <c r="UAM56" s="383" t="s">
        <v>47</v>
      </c>
      <c r="UAN56" s="383" t="s">
        <v>47</v>
      </c>
      <c r="UAO56" s="383" t="s">
        <v>47</v>
      </c>
      <c r="UAP56" s="383" t="s">
        <v>47</v>
      </c>
      <c r="UAQ56" s="383" t="s">
        <v>47</v>
      </c>
      <c r="UAR56" s="383" t="s">
        <v>47</v>
      </c>
      <c r="UAS56" s="383" t="s">
        <v>47</v>
      </c>
      <c r="UAT56" s="383" t="s">
        <v>47</v>
      </c>
      <c r="UAU56" s="383" t="s">
        <v>47</v>
      </c>
      <c r="UAV56" s="383" t="s">
        <v>47</v>
      </c>
      <c r="UAW56" s="383" t="s">
        <v>47</v>
      </c>
      <c r="UAX56" s="383" t="s">
        <v>47</v>
      </c>
      <c r="UAY56" s="383" t="s">
        <v>47</v>
      </c>
      <c r="UAZ56" s="383" t="s">
        <v>47</v>
      </c>
      <c r="UBA56" s="383" t="s">
        <v>47</v>
      </c>
      <c r="UBB56" s="383" t="s">
        <v>47</v>
      </c>
      <c r="UBC56" s="383" t="s">
        <v>47</v>
      </c>
      <c r="UBD56" s="383" t="s">
        <v>47</v>
      </c>
      <c r="UBE56" s="383" t="s">
        <v>47</v>
      </c>
      <c r="UBF56" s="383" t="s">
        <v>47</v>
      </c>
      <c r="UBG56" s="383" t="s">
        <v>47</v>
      </c>
      <c r="UBH56" s="383" t="s">
        <v>47</v>
      </c>
      <c r="UBI56" s="383" t="s">
        <v>47</v>
      </c>
      <c r="UBJ56" s="383" t="s">
        <v>47</v>
      </c>
      <c r="UBK56" s="383" t="s">
        <v>47</v>
      </c>
      <c r="UBL56" s="383" t="s">
        <v>47</v>
      </c>
      <c r="UBM56" s="383" t="s">
        <v>47</v>
      </c>
      <c r="UBN56" s="383" t="s">
        <v>47</v>
      </c>
      <c r="UBO56" s="383" t="s">
        <v>47</v>
      </c>
      <c r="UBP56" s="383" t="s">
        <v>47</v>
      </c>
      <c r="UBQ56" s="383" t="s">
        <v>47</v>
      </c>
      <c r="UBR56" s="383" t="s">
        <v>47</v>
      </c>
      <c r="UBS56" s="383" t="s">
        <v>47</v>
      </c>
      <c r="UBT56" s="383" t="s">
        <v>47</v>
      </c>
      <c r="UBU56" s="383" t="s">
        <v>47</v>
      </c>
      <c r="UBV56" s="383" t="s">
        <v>47</v>
      </c>
      <c r="UBW56" s="383" t="s">
        <v>47</v>
      </c>
      <c r="UBX56" s="383" t="s">
        <v>47</v>
      </c>
      <c r="UBY56" s="383" t="s">
        <v>47</v>
      </c>
      <c r="UBZ56" s="383" t="s">
        <v>47</v>
      </c>
      <c r="UCA56" s="383" t="s">
        <v>47</v>
      </c>
      <c r="UCB56" s="383" t="s">
        <v>47</v>
      </c>
      <c r="UCC56" s="383" t="s">
        <v>47</v>
      </c>
      <c r="UCD56" s="383" t="s">
        <v>47</v>
      </c>
      <c r="UCE56" s="383" t="s">
        <v>47</v>
      </c>
      <c r="UCF56" s="383" t="s">
        <v>47</v>
      </c>
      <c r="UCG56" s="383" t="s">
        <v>47</v>
      </c>
      <c r="UCH56" s="383" t="s">
        <v>47</v>
      </c>
      <c r="UCI56" s="383" t="s">
        <v>47</v>
      </c>
      <c r="UCJ56" s="383" t="s">
        <v>47</v>
      </c>
      <c r="UCK56" s="383" t="s">
        <v>47</v>
      </c>
      <c r="UCL56" s="383" t="s">
        <v>47</v>
      </c>
      <c r="UCM56" s="383" t="s">
        <v>47</v>
      </c>
      <c r="UCN56" s="383" t="s">
        <v>47</v>
      </c>
      <c r="UCO56" s="383" t="s">
        <v>47</v>
      </c>
      <c r="UCP56" s="383" t="s">
        <v>47</v>
      </c>
      <c r="UCQ56" s="383" t="s">
        <v>47</v>
      </c>
      <c r="UCR56" s="383" t="s">
        <v>47</v>
      </c>
      <c r="UCS56" s="383" t="s">
        <v>47</v>
      </c>
      <c r="UCT56" s="383" t="s">
        <v>47</v>
      </c>
      <c r="UCU56" s="383" t="s">
        <v>47</v>
      </c>
      <c r="UCV56" s="383" t="s">
        <v>47</v>
      </c>
      <c r="UCW56" s="383" t="s">
        <v>47</v>
      </c>
      <c r="UCX56" s="383" t="s">
        <v>47</v>
      </c>
      <c r="UCY56" s="383" t="s">
        <v>47</v>
      </c>
      <c r="UCZ56" s="383" t="s">
        <v>47</v>
      </c>
      <c r="UDA56" s="383" t="s">
        <v>47</v>
      </c>
      <c r="UDB56" s="383" t="s">
        <v>47</v>
      </c>
      <c r="UDC56" s="383" t="s">
        <v>47</v>
      </c>
      <c r="UDD56" s="383" t="s">
        <v>47</v>
      </c>
      <c r="UDE56" s="383" t="s">
        <v>47</v>
      </c>
      <c r="UDF56" s="383" t="s">
        <v>47</v>
      </c>
      <c r="UDG56" s="383" t="s">
        <v>47</v>
      </c>
      <c r="UDH56" s="383" t="s">
        <v>47</v>
      </c>
      <c r="UDI56" s="383" t="s">
        <v>47</v>
      </c>
      <c r="UDJ56" s="383" t="s">
        <v>47</v>
      </c>
      <c r="UDK56" s="383" t="s">
        <v>47</v>
      </c>
      <c r="UDL56" s="383" t="s">
        <v>47</v>
      </c>
      <c r="UDM56" s="383" t="s">
        <v>47</v>
      </c>
      <c r="UDN56" s="383" t="s">
        <v>47</v>
      </c>
      <c r="UDO56" s="383" t="s">
        <v>47</v>
      </c>
      <c r="UDP56" s="383" t="s">
        <v>47</v>
      </c>
      <c r="UDQ56" s="383" t="s">
        <v>47</v>
      </c>
      <c r="UDR56" s="383" t="s">
        <v>47</v>
      </c>
      <c r="UDS56" s="383" t="s">
        <v>47</v>
      </c>
      <c r="UDT56" s="383" t="s">
        <v>47</v>
      </c>
      <c r="UDU56" s="383" t="s">
        <v>47</v>
      </c>
      <c r="UDV56" s="383" t="s">
        <v>47</v>
      </c>
      <c r="UDW56" s="383" t="s">
        <v>47</v>
      </c>
      <c r="UDX56" s="383" t="s">
        <v>47</v>
      </c>
      <c r="UDY56" s="383" t="s">
        <v>47</v>
      </c>
      <c r="UDZ56" s="383" t="s">
        <v>47</v>
      </c>
      <c r="UEA56" s="383" t="s">
        <v>47</v>
      </c>
      <c r="UEB56" s="383" t="s">
        <v>47</v>
      </c>
      <c r="UEC56" s="383" t="s">
        <v>47</v>
      </c>
      <c r="UED56" s="383" t="s">
        <v>47</v>
      </c>
      <c r="UEE56" s="383" t="s">
        <v>47</v>
      </c>
      <c r="UEF56" s="383" t="s">
        <v>47</v>
      </c>
      <c r="UEG56" s="383" t="s">
        <v>47</v>
      </c>
      <c r="UEH56" s="383" t="s">
        <v>47</v>
      </c>
      <c r="UEI56" s="383" t="s">
        <v>47</v>
      </c>
      <c r="UEJ56" s="383" t="s">
        <v>47</v>
      </c>
      <c r="UEK56" s="383" t="s">
        <v>47</v>
      </c>
      <c r="UEL56" s="383" t="s">
        <v>47</v>
      </c>
      <c r="UEM56" s="383" t="s">
        <v>47</v>
      </c>
      <c r="UEN56" s="383" t="s">
        <v>47</v>
      </c>
      <c r="UEO56" s="383" t="s">
        <v>47</v>
      </c>
      <c r="UEP56" s="383" t="s">
        <v>47</v>
      </c>
      <c r="UEQ56" s="383" t="s">
        <v>47</v>
      </c>
      <c r="UER56" s="383" t="s">
        <v>47</v>
      </c>
      <c r="UES56" s="383" t="s">
        <v>47</v>
      </c>
      <c r="UET56" s="383" t="s">
        <v>47</v>
      </c>
      <c r="UEU56" s="383" t="s">
        <v>47</v>
      </c>
      <c r="UEV56" s="383" t="s">
        <v>47</v>
      </c>
      <c r="UEW56" s="383" t="s">
        <v>47</v>
      </c>
      <c r="UEX56" s="383" t="s">
        <v>47</v>
      </c>
      <c r="UEY56" s="383" t="s">
        <v>47</v>
      </c>
      <c r="UEZ56" s="383" t="s">
        <v>47</v>
      </c>
      <c r="UFA56" s="383" t="s">
        <v>47</v>
      </c>
      <c r="UFB56" s="383" t="s">
        <v>47</v>
      </c>
      <c r="UFC56" s="383" t="s">
        <v>47</v>
      </c>
      <c r="UFD56" s="383" t="s">
        <v>47</v>
      </c>
      <c r="UFE56" s="383" t="s">
        <v>47</v>
      </c>
      <c r="UFF56" s="383" t="s">
        <v>47</v>
      </c>
      <c r="UFG56" s="383" t="s">
        <v>47</v>
      </c>
      <c r="UFH56" s="383" t="s">
        <v>47</v>
      </c>
      <c r="UFI56" s="383" t="s">
        <v>47</v>
      </c>
      <c r="UFJ56" s="383" t="s">
        <v>47</v>
      </c>
      <c r="UFK56" s="383" t="s">
        <v>47</v>
      </c>
      <c r="UFL56" s="383" t="s">
        <v>47</v>
      </c>
      <c r="UFM56" s="383" t="s">
        <v>47</v>
      </c>
      <c r="UFN56" s="383" t="s">
        <v>47</v>
      </c>
      <c r="UFO56" s="383" t="s">
        <v>47</v>
      </c>
      <c r="UFP56" s="383" t="s">
        <v>47</v>
      </c>
      <c r="UFQ56" s="383" t="s">
        <v>47</v>
      </c>
      <c r="UFR56" s="383" t="s">
        <v>47</v>
      </c>
      <c r="UFS56" s="383" t="s">
        <v>47</v>
      </c>
      <c r="UFT56" s="383" t="s">
        <v>47</v>
      </c>
      <c r="UFU56" s="383" t="s">
        <v>47</v>
      </c>
      <c r="UFV56" s="383" t="s">
        <v>47</v>
      </c>
      <c r="UFW56" s="383" t="s">
        <v>47</v>
      </c>
      <c r="UFX56" s="383" t="s">
        <v>47</v>
      </c>
      <c r="UFY56" s="383" t="s">
        <v>47</v>
      </c>
      <c r="UFZ56" s="383" t="s">
        <v>47</v>
      </c>
      <c r="UGA56" s="383" t="s">
        <v>47</v>
      </c>
      <c r="UGB56" s="383" t="s">
        <v>47</v>
      </c>
      <c r="UGC56" s="383" t="s">
        <v>47</v>
      </c>
      <c r="UGD56" s="383" t="s">
        <v>47</v>
      </c>
      <c r="UGE56" s="383" t="s">
        <v>47</v>
      </c>
      <c r="UGF56" s="383" t="s">
        <v>47</v>
      </c>
      <c r="UGG56" s="383" t="s">
        <v>47</v>
      </c>
      <c r="UGH56" s="383" t="s">
        <v>47</v>
      </c>
      <c r="UGI56" s="383" t="s">
        <v>47</v>
      </c>
      <c r="UGJ56" s="383" t="s">
        <v>47</v>
      </c>
      <c r="UGK56" s="383" t="s">
        <v>47</v>
      </c>
      <c r="UGL56" s="383" t="s">
        <v>47</v>
      </c>
      <c r="UGM56" s="383" t="s">
        <v>47</v>
      </c>
      <c r="UGN56" s="383" t="s">
        <v>47</v>
      </c>
      <c r="UGO56" s="383" t="s">
        <v>47</v>
      </c>
      <c r="UGP56" s="383" t="s">
        <v>47</v>
      </c>
      <c r="UGQ56" s="383" t="s">
        <v>47</v>
      </c>
      <c r="UGR56" s="383" t="s">
        <v>47</v>
      </c>
      <c r="UGS56" s="383" t="s">
        <v>47</v>
      </c>
      <c r="UGT56" s="383" t="s">
        <v>47</v>
      </c>
      <c r="UGU56" s="383" t="s">
        <v>47</v>
      </c>
      <c r="UGV56" s="383" t="s">
        <v>47</v>
      </c>
      <c r="UGW56" s="383" t="s">
        <v>47</v>
      </c>
      <c r="UGX56" s="383" t="s">
        <v>47</v>
      </c>
      <c r="UGY56" s="383" t="s">
        <v>47</v>
      </c>
      <c r="UGZ56" s="383" t="s">
        <v>47</v>
      </c>
      <c r="UHA56" s="383" t="s">
        <v>47</v>
      </c>
      <c r="UHB56" s="383" t="s">
        <v>47</v>
      </c>
      <c r="UHC56" s="383" t="s">
        <v>47</v>
      </c>
      <c r="UHD56" s="383" t="s">
        <v>47</v>
      </c>
      <c r="UHE56" s="383" t="s">
        <v>47</v>
      </c>
      <c r="UHF56" s="383" t="s">
        <v>47</v>
      </c>
      <c r="UHG56" s="383" t="s">
        <v>47</v>
      </c>
      <c r="UHH56" s="383" t="s">
        <v>47</v>
      </c>
      <c r="UHI56" s="383" t="s">
        <v>47</v>
      </c>
      <c r="UHJ56" s="383" t="s">
        <v>47</v>
      </c>
      <c r="UHK56" s="383" t="s">
        <v>47</v>
      </c>
      <c r="UHL56" s="383" t="s">
        <v>47</v>
      </c>
      <c r="UHM56" s="383" t="s">
        <v>47</v>
      </c>
      <c r="UHN56" s="383" t="s">
        <v>47</v>
      </c>
      <c r="UHO56" s="383" t="s">
        <v>47</v>
      </c>
      <c r="UHP56" s="383" t="s">
        <v>47</v>
      </c>
      <c r="UHQ56" s="383" t="s">
        <v>47</v>
      </c>
      <c r="UHR56" s="383" t="s">
        <v>47</v>
      </c>
      <c r="UHS56" s="383" t="s">
        <v>47</v>
      </c>
      <c r="UHT56" s="383" t="s">
        <v>47</v>
      </c>
      <c r="UHU56" s="383" t="s">
        <v>47</v>
      </c>
      <c r="UHV56" s="383" t="s">
        <v>47</v>
      </c>
      <c r="UHW56" s="383" t="s">
        <v>47</v>
      </c>
      <c r="UHX56" s="383" t="s">
        <v>47</v>
      </c>
      <c r="UHY56" s="383" t="s">
        <v>47</v>
      </c>
      <c r="UHZ56" s="383" t="s">
        <v>47</v>
      </c>
      <c r="UIA56" s="383" t="s">
        <v>47</v>
      </c>
      <c r="UIB56" s="383" t="s">
        <v>47</v>
      </c>
      <c r="UIC56" s="383" t="s">
        <v>47</v>
      </c>
      <c r="UID56" s="383" t="s">
        <v>47</v>
      </c>
      <c r="UIE56" s="383" t="s">
        <v>47</v>
      </c>
      <c r="UIF56" s="383" t="s">
        <v>47</v>
      </c>
      <c r="UIG56" s="383" t="s">
        <v>47</v>
      </c>
      <c r="UIH56" s="383" t="s">
        <v>47</v>
      </c>
      <c r="UII56" s="383" t="s">
        <v>47</v>
      </c>
      <c r="UIJ56" s="383" t="s">
        <v>47</v>
      </c>
      <c r="UIK56" s="383" t="s">
        <v>47</v>
      </c>
      <c r="UIL56" s="383" t="s">
        <v>47</v>
      </c>
      <c r="UIM56" s="383" t="s">
        <v>47</v>
      </c>
      <c r="UIN56" s="383" t="s">
        <v>47</v>
      </c>
      <c r="UIO56" s="383" t="s">
        <v>47</v>
      </c>
      <c r="UIP56" s="383" t="s">
        <v>47</v>
      </c>
      <c r="UIQ56" s="383" t="s">
        <v>47</v>
      </c>
      <c r="UIR56" s="383" t="s">
        <v>47</v>
      </c>
      <c r="UIS56" s="383" t="s">
        <v>47</v>
      </c>
      <c r="UIT56" s="383" t="s">
        <v>47</v>
      </c>
      <c r="UIU56" s="383" t="s">
        <v>47</v>
      </c>
      <c r="UIV56" s="383" t="s">
        <v>47</v>
      </c>
      <c r="UIW56" s="383" t="s">
        <v>47</v>
      </c>
      <c r="UIX56" s="383" t="s">
        <v>47</v>
      </c>
      <c r="UIY56" s="383" t="s">
        <v>47</v>
      </c>
      <c r="UIZ56" s="383" t="s">
        <v>47</v>
      </c>
      <c r="UJA56" s="383" t="s">
        <v>47</v>
      </c>
      <c r="UJB56" s="383" t="s">
        <v>47</v>
      </c>
      <c r="UJC56" s="383" t="s">
        <v>47</v>
      </c>
      <c r="UJD56" s="383" t="s">
        <v>47</v>
      </c>
      <c r="UJE56" s="383" t="s">
        <v>47</v>
      </c>
      <c r="UJF56" s="383" t="s">
        <v>47</v>
      </c>
      <c r="UJG56" s="383" t="s">
        <v>47</v>
      </c>
      <c r="UJH56" s="383" t="s">
        <v>47</v>
      </c>
      <c r="UJI56" s="383" t="s">
        <v>47</v>
      </c>
      <c r="UJJ56" s="383" t="s">
        <v>47</v>
      </c>
      <c r="UJK56" s="383" t="s">
        <v>47</v>
      </c>
      <c r="UJL56" s="383" t="s">
        <v>47</v>
      </c>
      <c r="UJM56" s="383" t="s">
        <v>47</v>
      </c>
      <c r="UJN56" s="383" t="s">
        <v>47</v>
      </c>
      <c r="UJO56" s="383" t="s">
        <v>47</v>
      </c>
      <c r="UJP56" s="383" t="s">
        <v>47</v>
      </c>
      <c r="UJQ56" s="383" t="s">
        <v>47</v>
      </c>
      <c r="UJR56" s="383" t="s">
        <v>47</v>
      </c>
      <c r="UJS56" s="383" t="s">
        <v>47</v>
      </c>
      <c r="UJT56" s="383" t="s">
        <v>47</v>
      </c>
      <c r="UJU56" s="383" t="s">
        <v>47</v>
      </c>
      <c r="UJV56" s="383" t="s">
        <v>47</v>
      </c>
      <c r="UJW56" s="383" t="s">
        <v>47</v>
      </c>
      <c r="UJX56" s="383" t="s">
        <v>47</v>
      </c>
      <c r="UJY56" s="383" t="s">
        <v>47</v>
      </c>
      <c r="UJZ56" s="383" t="s">
        <v>47</v>
      </c>
      <c r="UKA56" s="383" t="s">
        <v>47</v>
      </c>
      <c r="UKB56" s="383" t="s">
        <v>47</v>
      </c>
      <c r="UKC56" s="383" t="s">
        <v>47</v>
      </c>
      <c r="UKD56" s="383" t="s">
        <v>47</v>
      </c>
      <c r="UKE56" s="383" t="s">
        <v>47</v>
      </c>
      <c r="UKF56" s="383" t="s">
        <v>47</v>
      </c>
      <c r="UKG56" s="383" t="s">
        <v>47</v>
      </c>
      <c r="UKH56" s="383" t="s">
        <v>47</v>
      </c>
      <c r="UKI56" s="383" t="s">
        <v>47</v>
      </c>
      <c r="UKJ56" s="383" t="s">
        <v>47</v>
      </c>
      <c r="UKK56" s="383" t="s">
        <v>47</v>
      </c>
      <c r="UKL56" s="383" t="s">
        <v>47</v>
      </c>
      <c r="UKM56" s="383" t="s">
        <v>47</v>
      </c>
      <c r="UKN56" s="383" t="s">
        <v>47</v>
      </c>
      <c r="UKO56" s="383" t="s">
        <v>47</v>
      </c>
      <c r="UKP56" s="383" t="s">
        <v>47</v>
      </c>
      <c r="UKQ56" s="383" t="s">
        <v>47</v>
      </c>
      <c r="UKR56" s="383" t="s">
        <v>47</v>
      </c>
      <c r="UKS56" s="383" t="s">
        <v>47</v>
      </c>
      <c r="UKT56" s="383" t="s">
        <v>47</v>
      </c>
      <c r="UKU56" s="383" t="s">
        <v>47</v>
      </c>
      <c r="UKV56" s="383" t="s">
        <v>47</v>
      </c>
      <c r="UKW56" s="383" t="s">
        <v>47</v>
      </c>
      <c r="UKX56" s="383" t="s">
        <v>47</v>
      </c>
      <c r="UKY56" s="383" t="s">
        <v>47</v>
      </c>
      <c r="UKZ56" s="383" t="s">
        <v>47</v>
      </c>
      <c r="ULA56" s="383" t="s">
        <v>47</v>
      </c>
      <c r="ULB56" s="383" t="s">
        <v>47</v>
      </c>
      <c r="ULC56" s="383" t="s">
        <v>47</v>
      </c>
      <c r="ULD56" s="383" t="s">
        <v>47</v>
      </c>
      <c r="ULE56" s="383" t="s">
        <v>47</v>
      </c>
      <c r="ULF56" s="383" t="s">
        <v>47</v>
      </c>
      <c r="ULG56" s="383" t="s">
        <v>47</v>
      </c>
      <c r="ULH56" s="383" t="s">
        <v>47</v>
      </c>
      <c r="ULI56" s="383" t="s">
        <v>47</v>
      </c>
      <c r="ULJ56" s="383" t="s">
        <v>47</v>
      </c>
      <c r="ULK56" s="383" t="s">
        <v>47</v>
      </c>
      <c r="ULL56" s="383" t="s">
        <v>47</v>
      </c>
      <c r="ULM56" s="383" t="s">
        <v>47</v>
      </c>
      <c r="ULN56" s="383" t="s">
        <v>47</v>
      </c>
      <c r="ULO56" s="383" t="s">
        <v>47</v>
      </c>
      <c r="ULP56" s="383" t="s">
        <v>47</v>
      </c>
      <c r="ULQ56" s="383" t="s">
        <v>47</v>
      </c>
      <c r="ULR56" s="383" t="s">
        <v>47</v>
      </c>
      <c r="ULS56" s="383" t="s">
        <v>47</v>
      </c>
      <c r="ULT56" s="383" t="s">
        <v>47</v>
      </c>
      <c r="ULU56" s="383" t="s">
        <v>47</v>
      </c>
      <c r="ULV56" s="383" t="s">
        <v>47</v>
      </c>
      <c r="ULW56" s="383" t="s">
        <v>47</v>
      </c>
      <c r="ULX56" s="383" t="s">
        <v>47</v>
      </c>
      <c r="ULY56" s="383" t="s">
        <v>47</v>
      </c>
      <c r="ULZ56" s="383" t="s">
        <v>47</v>
      </c>
      <c r="UMA56" s="383" t="s">
        <v>47</v>
      </c>
      <c r="UMB56" s="383" t="s">
        <v>47</v>
      </c>
      <c r="UMC56" s="383" t="s">
        <v>47</v>
      </c>
      <c r="UMD56" s="383" t="s">
        <v>47</v>
      </c>
      <c r="UME56" s="383" t="s">
        <v>47</v>
      </c>
      <c r="UMF56" s="383" t="s">
        <v>47</v>
      </c>
      <c r="UMG56" s="383" t="s">
        <v>47</v>
      </c>
      <c r="UMH56" s="383" t="s">
        <v>47</v>
      </c>
      <c r="UMI56" s="383" t="s">
        <v>47</v>
      </c>
      <c r="UMJ56" s="383" t="s">
        <v>47</v>
      </c>
      <c r="UMK56" s="383" t="s">
        <v>47</v>
      </c>
      <c r="UML56" s="383" t="s">
        <v>47</v>
      </c>
      <c r="UMM56" s="383" t="s">
        <v>47</v>
      </c>
      <c r="UMN56" s="383" t="s">
        <v>47</v>
      </c>
      <c r="UMO56" s="383" t="s">
        <v>47</v>
      </c>
      <c r="UMP56" s="383" t="s">
        <v>47</v>
      </c>
      <c r="UMQ56" s="383" t="s">
        <v>47</v>
      </c>
      <c r="UMR56" s="383" t="s">
        <v>47</v>
      </c>
      <c r="UMS56" s="383" t="s">
        <v>47</v>
      </c>
      <c r="UMT56" s="383" t="s">
        <v>47</v>
      </c>
      <c r="UMU56" s="383" t="s">
        <v>47</v>
      </c>
      <c r="UMV56" s="383" t="s">
        <v>47</v>
      </c>
      <c r="UMW56" s="383" t="s">
        <v>47</v>
      </c>
      <c r="UMX56" s="383" t="s">
        <v>47</v>
      </c>
      <c r="UMY56" s="383" t="s">
        <v>47</v>
      </c>
      <c r="UMZ56" s="383" t="s">
        <v>47</v>
      </c>
      <c r="UNA56" s="383" t="s">
        <v>47</v>
      </c>
      <c r="UNB56" s="383" t="s">
        <v>47</v>
      </c>
      <c r="UNC56" s="383" t="s">
        <v>47</v>
      </c>
      <c r="UND56" s="383" t="s">
        <v>47</v>
      </c>
      <c r="UNE56" s="383" t="s">
        <v>47</v>
      </c>
      <c r="UNF56" s="383" t="s">
        <v>47</v>
      </c>
      <c r="UNG56" s="383" t="s">
        <v>47</v>
      </c>
      <c r="UNH56" s="383" t="s">
        <v>47</v>
      </c>
      <c r="UNI56" s="383" t="s">
        <v>47</v>
      </c>
      <c r="UNJ56" s="383" t="s">
        <v>47</v>
      </c>
      <c r="UNK56" s="383" t="s">
        <v>47</v>
      </c>
      <c r="UNL56" s="383" t="s">
        <v>47</v>
      </c>
      <c r="UNM56" s="383" t="s">
        <v>47</v>
      </c>
      <c r="UNN56" s="383" t="s">
        <v>47</v>
      </c>
      <c r="UNO56" s="383" t="s">
        <v>47</v>
      </c>
      <c r="UNP56" s="383" t="s">
        <v>47</v>
      </c>
      <c r="UNQ56" s="383" t="s">
        <v>47</v>
      </c>
      <c r="UNR56" s="383" t="s">
        <v>47</v>
      </c>
      <c r="UNS56" s="383" t="s">
        <v>47</v>
      </c>
      <c r="UNT56" s="383" t="s">
        <v>47</v>
      </c>
      <c r="UNU56" s="383" t="s">
        <v>47</v>
      </c>
      <c r="UNV56" s="383" t="s">
        <v>47</v>
      </c>
      <c r="UNW56" s="383" t="s">
        <v>47</v>
      </c>
      <c r="UNX56" s="383" t="s">
        <v>47</v>
      </c>
      <c r="UNY56" s="383" t="s">
        <v>47</v>
      </c>
      <c r="UNZ56" s="383" t="s">
        <v>47</v>
      </c>
      <c r="UOA56" s="383" t="s">
        <v>47</v>
      </c>
      <c r="UOB56" s="383" t="s">
        <v>47</v>
      </c>
      <c r="UOC56" s="383" t="s">
        <v>47</v>
      </c>
      <c r="UOD56" s="383" t="s">
        <v>47</v>
      </c>
      <c r="UOE56" s="383" t="s">
        <v>47</v>
      </c>
      <c r="UOF56" s="383" t="s">
        <v>47</v>
      </c>
      <c r="UOG56" s="383" t="s">
        <v>47</v>
      </c>
      <c r="UOH56" s="383" t="s">
        <v>47</v>
      </c>
      <c r="UOI56" s="383" t="s">
        <v>47</v>
      </c>
      <c r="UOJ56" s="383" t="s">
        <v>47</v>
      </c>
      <c r="UOK56" s="383" t="s">
        <v>47</v>
      </c>
      <c r="UOL56" s="383" t="s">
        <v>47</v>
      </c>
      <c r="UOM56" s="383" t="s">
        <v>47</v>
      </c>
      <c r="UON56" s="383" t="s">
        <v>47</v>
      </c>
      <c r="UOO56" s="383" t="s">
        <v>47</v>
      </c>
      <c r="UOP56" s="383" t="s">
        <v>47</v>
      </c>
      <c r="UOQ56" s="383" t="s">
        <v>47</v>
      </c>
      <c r="UOR56" s="383" t="s">
        <v>47</v>
      </c>
      <c r="UOS56" s="383" t="s">
        <v>47</v>
      </c>
      <c r="UOT56" s="383" t="s">
        <v>47</v>
      </c>
      <c r="UOU56" s="383" t="s">
        <v>47</v>
      </c>
      <c r="UOV56" s="383" t="s">
        <v>47</v>
      </c>
      <c r="UOW56" s="383" t="s">
        <v>47</v>
      </c>
      <c r="UOX56" s="383" t="s">
        <v>47</v>
      </c>
      <c r="UOY56" s="383" t="s">
        <v>47</v>
      </c>
      <c r="UOZ56" s="383" t="s">
        <v>47</v>
      </c>
      <c r="UPA56" s="383" t="s">
        <v>47</v>
      </c>
      <c r="UPB56" s="383" t="s">
        <v>47</v>
      </c>
      <c r="UPC56" s="383" t="s">
        <v>47</v>
      </c>
      <c r="UPD56" s="383" t="s">
        <v>47</v>
      </c>
      <c r="UPE56" s="383" t="s">
        <v>47</v>
      </c>
      <c r="UPF56" s="383" t="s">
        <v>47</v>
      </c>
      <c r="UPG56" s="383" t="s">
        <v>47</v>
      </c>
      <c r="UPH56" s="383" t="s">
        <v>47</v>
      </c>
      <c r="UPI56" s="383" t="s">
        <v>47</v>
      </c>
      <c r="UPJ56" s="383" t="s">
        <v>47</v>
      </c>
      <c r="UPK56" s="383" t="s">
        <v>47</v>
      </c>
      <c r="UPL56" s="383" t="s">
        <v>47</v>
      </c>
      <c r="UPM56" s="383" t="s">
        <v>47</v>
      </c>
      <c r="UPN56" s="383" t="s">
        <v>47</v>
      </c>
      <c r="UPO56" s="383" t="s">
        <v>47</v>
      </c>
      <c r="UPP56" s="383" t="s">
        <v>47</v>
      </c>
      <c r="UPQ56" s="383" t="s">
        <v>47</v>
      </c>
      <c r="UPR56" s="383" t="s">
        <v>47</v>
      </c>
      <c r="UPS56" s="383" t="s">
        <v>47</v>
      </c>
      <c r="UPT56" s="383" t="s">
        <v>47</v>
      </c>
      <c r="UPU56" s="383" t="s">
        <v>47</v>
      </c>
      <c r="UPV56" s="383" t="s">
        <v>47</v>
      </c>
      <c r="UPW56" s="383" t="s">
        <v>47</v>
      </c>
      <c r="UPX56" s="383" t="s">
        <v>47</v>
      </c>
      <c r="UPY56" s="383" t="s">
        <v>47</v>
      </c>
      <c r="UPZ56" s="383" t="s">
        <v>47</v>
      </c>
      <c r="UQA56" s="383" t="s">
        <v>47</v>
      </c>
      <c r="UQB56" s="383" t="s">
        <v>47</v>
      </c>
      <c r="UQC56" s="383" t="s">
        <v>47</v>
      </c>
      <c r="UQD56" s="383" t="s">
        <v>47</v>
      </c>
      <c r="UQE56" s="383" t="s">
        <v>47</v>
      </c>
      <c r="UQF56" s="383" t="s">
        <v>47</v>
      </c>
      <c r="UQG56" s="383" t="s">
        <v>47</v>
      </c>
      <c r="UQH56" s="383" t="s">
        <v>47</v>
      </c>
      <c r="UQI56" s="383" t="s">
        <v>47</v>
      </c>
      <c r="UQJ56" s="383" t="s">
        <v>47</v>
      </c>
      <c r="UQK56" s="383" t="s">
        <v>47</v>
      </c>
      <c r="UQL56" s="383" t="s">
        <v>47</v>
      </c>
      <c r="UQM56" s="383" t="s">
        <v>47</v>
      </c>
      <c r="UQN56" s="383" t="s">
        <v>47</v>
      </c>
      <c r="UQO56" s="383" t="s">
        <v>47</v>
      </c>
      <c r="UQP56" s="383" t="s">
        <v>47</v>
      </c>
      <c r="UQQ56" s="383" t="s">
        <v>47</v>
      </c>
      <c r="UQR56" s="383" t="s">
        <v>47</v>
      </c>
      <c r="UQS56" s="383" t="s">
        <v>47</v>
      </c>
      <c r="UQT56" s="383" t="s">
        <v>47</v>
      </c>
      <c r="UQU56" s="383" t="s">
        <v>47</v>
      </c>
      <c r="UQV56" s="383" t="s">
        <v>47</v>
      </c>
      <c r="UQW56" s="383" t="s">
        <v>47</v>
      </c>
      <c r="UQX56" s="383" t="s">
        <v>47</v>
      </c>
      <c r="UQY56" s="383" t="s">
        <v>47</v>
      </c>
      <c r="UQZ56" s="383" t="s">
        <v>47</v>
      </c>
      <c r="URA56" s="383" t="s">
        <v>47</v>
      </c>
      <c r="URB56" s="383" t="s">
        <v>47</v>
      </c>
      <c r="URC56" s="383" t="s">
        <v>47</v>
      </c>
      <c r="URD56" s="383" t="s">
        <v>47</v>
      </c>
      <c r="URE56" s="383" t="s">
        <v>47</v>
      </c>
      <c r="URF56" s="383" t="s">
        <v>47</v>
      </c>
      <c r="URG56" s="383" t="s">
        <v>47</v>
      </c>
      <c r="URH56" s="383" t="s">
        <v>47</v>
      </c>
      <c r="URI56" s="383" t="s">
        <v>47</v>
      </c>
      <c r="URJ56" s="383" t="s">
        <v>47</v>
      </c>
      <c r="URK56" s="383" t="s">
        <v>47</v>
      </c>
      <c r="URL56" s="383" t="s">
        <v>47</v>
      </c>
      <c r="URM56" s="383" t="s">
        <v>47</v>
      </c>
      <c r="URN56" s="383" t="s">
        <v>47</v>
      </c>
      <c r="URO56" s="383" t="s">
        <v>47</v>
      </c>
      <c r="URP56" s="383" t="s">
        <v>47</v>
      </c>
      <c r="URQ56" s="383" t="s">
        <v>47</v>
      </c>
      <c r="URR56" s="383" t="s">
        <v>47</v>
      </c>
      <c r="URS56" s="383" t="s">
        <v>47</v>
      </c>
      <c r="URT56" s="383" t="s">
        <v>47</v>
      </c>
      <c r="URU56" s="383" t="s">
        <v>47</v>
      </c>
      <c r="URV56" s="383" t="s">
        <v>47</v>
      </c>
      <c r="URW56" s="383" t="s">
        <v>47</v>
      </c>
      <c r="URX56" s="383" t="s">
        <v>47</v>
      </c>
      <c r="URY56" s="383" t="s">
        <v>47</v>
      </c>
      <c r="URZ56" s="383" t="s">
        <v>47</v>
      </c>
      <c r="USA56" s="383" t="s">
        <v>47</v>
      </c>
      <c r="USB56" s="383" t="s">
        <v>47</v>
      </c>
      <c r="USC56" s="383" t="s">
        <v>47</v>
      </c>
      <c r="USD56" s="383" t="s">
        <v>47</v>
      </c>
      <c r="USE56" s="383" t="s">
        <v>47</v>
      </c>
      <c r="USF56" s="383" t="s">
        <v>47</v>
      </c>
      <c r="USG56" s="383" t="s">
        <v>47</v>
      </c>
      <c r="USH56" s="383" t="s">
        <v>47</v>
      </c>
      <c r="USI56" s="383" t="s">
        <v>47</v>
      </c>
      <c r="USJ56" s="383" t="s">
        <v>47</v>
      </c>
      <c r="USK56" s="383" t="s">
        <v>47</v>
      </c>
      <c r="USL56" s="383" t="s">
        <v>47</v>
      </c>
      <c r="USM56" s="383" t="s">
        <v>47</v>
      </c>
      <c r="USN56" s="383" t="s">
        <v>47</v>
      </c>
      <c r="USO56" s="383" t="s">
        <v>47</v>
      </c>
      <c r="USP56" s="383" t="s">
        <v>47</v>
      </c>
      <c r="USQ56" s="383" t="s">
        <v>47</v>
      </c>
      <c r="USR56" s="383" t="s">
        <v>47</v>
      </c>
      <c r="USS56" s="383" t="s">
        <v>47</v>
      </c>
      <c r="UST56" s="383" t="s">
        <v>47</v>
      </c>
      <c r="USU56" s="383" t="s">
        <v>47</v>
      </c>
      <c r="USV56" s="383" t="s">
        <v>47</v>
      </c>
      <c r="USW56" s="383" t="s">
        <v>47</v>
      </c>
      <c r="USX56" s="383" t="s">
        <v>47</v>
      </c>
      <c r="USY56" s="383" t="s">
        <v>47</v>
      </c>
      <c r="USZ56" s="383" t="s">
        <v>47</v>
      </c>
      <c r="UTA56" s="383" t="s">
        <v>47</v>
      </c>
      <c r="UTB56" s="383" t="s">
        <v>47</v>
      </c>
      <c r="UTC56" s="383" t="s">
        <v>47</v>
      </c>
      <c r="UTD56" s="383" t="s">
        <v>47</v>
      </c>
      <c r="UTE56" s="383" t="s">
        <v>47</v>
      </c>
      <c r="UTF56" s="383" t="s">
        <v>47</v>
      </c>
      <c r="UTG56" s="383" t="s">
        <v>47</v>
      </c>
      <c r="UTH56" s="383" t="s">
        <v>47</v>
      </c>
      <c r="UTI56" s="383" t="s">
        <v>47</v>
      </c>
      <c r="UTJ56" s="383" t="s">
        <v>47</v>
      </c>
      <c r="UTK56" s="383" t="s">
        <v>47</v>
      </c>
      <c r="UTL56" s="383" t="s">
        <v>47</v>
      </c>
      <c r="UTM56" s="383" t="s">
        <v>47</v>
      </c>
      <c r="UTN56" s="383" t="s">
        <v>47</v>
      </c>
      <c r="UTO56" s="383" t="s">
        <v>47</v>
      </c>
      <c r="UTP56" s="383" t="s">
        <v>47</v>
      </c>
      <c r="UTQ56" s="383" t="s">
        <v>47</v>
      </c>
      <c r="UTR56" s="383" t="s">
        <v>47</v>
      </c>
      <c r="UTS56" s="383" t="s">
        <v>47</v>
      </c>
      <c r="UTT56" s="383" t="s">
        <v>47</v>
      </c>
      <c r="UTU56" s="383" t="s">
        <v>47</v>
      </c>
      <c r="UTV56" s="383" t="s">
        <v>47</v>
      </c>
      <c r="UTW56" s="383" t="s">
        <v>47</v>
      </c>
      <c r="UTX56" s="383" t="s">
        <v>47</v>
      </c>
      <c r="UTY56" s="383" t="s">
        <v>47</v>
      </c>
      <c r="UTZ56" s="383" t="s">
        <v>47</v>
      </c>
      <c r="UUA56" s="383" t="s">
        <v>47</v>
      </c>
      <c r="UUB56" s="383" t="s">
        <v>47</v>
      </c>
      <c r="UUC56" s="383" t="s">
        <v>47</v>
      </c>
      <c r="UUD56" s="383" t="s">
        <v>47</v>
      </c>
      <c r="UUE56" s="383" t="s">
        <v>47</v>
      </c>
      <c r="UUF56" s="383" t="s">
        <v>47</v>
      </c>
      <c r="UUG56" s="383" t="s">
        <v>47</v>
      </c>
      <c r="UUH56" s="383" t="s">
        <v>47</v>
      </c>
      <c r="UUI56" s="383" t="s">
        <v>47</v>
      </c>
      <c r="UUJ56" s="383" t="s">
        <v>47</v>
      </c>
      <c r="UUK56" s="383" t="s">
        <v>47</v>
      </c>
      <c r="UUL56" s="383" t="s">
        <v>47</v>
      </c>
      <c r="UUM56" s="383" t="s">
        <v>47</v>
      </c>
      <c r="UUN56" s="383" t="s">
        <v>47</v>
      </c>
      <c r="UUO56" s="383" t="s">
        <v>47</v>
      </c>
      <c r="UUP56" s="383" t="s">
        <v>47</v>
      </c>
      <c r="UUQ56" s="383" t="s">
        <v>47</v>
      </c>
      <c r="UUR56" s="383" t="s">
        <v>47</v>
      </c>
      <c r="UUS56" s="383" t="s">
        <v>47</v>
      </c>
      <c r="UUT56" s="383" t="s">
        <v>47</v>
      </c>
      <c r="UUU56" s="383" t="s">
        <v>47</v>
      </c>
      <c r="UUV56" s="383" t="s">
        <v>47</v>
      </c>
      <c r="UUW56" s="383" t="s">
        <v>47</v>
      </c>
      <c r="UUX56" s="383" t="s">
        <v>47</v>
      </c>
      <c r="UUY56" s="383" t="s">
        <v>47</v>
      </c>
      <c r="UUZ56" s="383" t="s">
        <v>47</v>
      </c>
      <c r="UVA56" s="383" t="s">
        <v>47</v>
      </c>
      <c r="UVB56" s="383" t="s">
        <v>47</v>
      </c>
      <c r="UVC56" s="383" t="s">
        <v>47</v>
      </c>
      <c r="UVD56" s="383" t="s">
        <v>47</v>
      </c>
      <c r="UVE56" s="383" t="s">
        <v>47</v>
      </c>
      <c r="UVF56" s="383" t="s">
        <v>47</v>
      </c>
      <c r="UVG56" s="383" t="s">
        <v>47</v>
      </c>
      <c r="UVH56" s="383" t="s">
        <v>47</v>
      </c>
      <c r="UVI56" s="383" t="s">
        <v>47</v>
      </c>
      <c r="UVJ56" s="383" t="s">
        <v>47</v>
      </c>
      <c r="UVK56" s="383" t="s">
        <v>47</v>
      </c>
      <c r="UVL56" s="383" t="s">
        <v>47</v>
      </c>
      <c r="UVM56" s="383" t="s">
        <v>47</v>
      </c>
      <c r="UVN56" s="383" t="s">
        <v>47</v>
      </c>
      <c r="UVO56" s="383" t="s">
        <v>47</v>
      </c>
      <c r="UVP56" s="383" t="s">
        <v>47</v>
      </c>
      <c r="UVQ56" s="383" t="s">
        <v>47</v>
      </c>
      <c r="UVR56" s="383" t="s">
        <v>47</v>
      </c>
      <c r="UVS56" s="383" t="s">
        <v>47</v>
      </c>
      <c r="UVT56" s="383" t="s">
        <v>47</v>
      </c>
      <c r="UVU56" s="383" t="s">
        <v>47</v>
      </c>
      <c r="UVV56" s="383" t="s">
        <v>47</v>
      </c>
      <c r="UVW56" s="383" t="s">
        <v>47</v>
      </c>
      <c r="UVX56" s="383" t="s">
        <v>47</v>
      </c>
      <c r="UVY56" s="383" t="s">
        <v>47</v>
      </c>
      <c r="UVZ56" s="383" t="s">
        <v>47</v>
      </c>
      <c r="UWA56" s="383" t="s">
        <v>47</v>
      </c>
      <c r="UWB56" s="383" t="s">
        <v>47</v>
      </c>
      <c r="UWC56" s="383" t="s">
        <v>47</v>
      </c>
      <c r="UWD56" s="383" t="s">
        <v>47</v>
      </c>
      <c r="UWE56" s="383" t="s">
        <v>47</v>
      </c>
      <c r="UWF56" s="383" t="s">
        <v>47</v>
      </c>
      <c r="UWG56" s="383" t="s">
        <v>47</v>
      </c>
      <c r="UWH56" s="383" t="s">
        <v>47</v>
      </c>
      <c r="UWI56" s="383" t="s">
        <v>47</v>
      </c>
      <c r="UWJ56" s="383" t="s">
        <v>47</v>
      </c>
      <c r="UWK56" s="383" t="s">
        <v>47</v>
      </c>
      <c r="UWL56" s="383" t="s">
        <v>47</v>
      </c>
      <c r="UWM56" s="383" t="s">
        <v>47</v>
      </c>
      <c r="UWN56" s="383" t="s">
        <v>47</v>
      </c>
      <c r="UWO56" s="383" t="s">
        <v>47</v>
      </c>
      <c r="UWP56" s="383" t="s">
        <v>47</v>
      </c>
      <c r="UWQ56" s="383" t="s">
        <v>47</v>
      </c>
      <c r="UWR56" s="383" t="s">
        <v>47</v>
      </c>
      <c r="UWS56" s="383" t="s">
        <v>47</v>
      </c>
      <c r="UWT56" s="383" t="s">
        <v>47</v>
      </c>
      <c r="UWU56" s="383" t="s">
        <v>47</v>
      </c>
      <c r="UWV56" s="383" t="s">
        <v>47</v>
      </c>
      <c r="UWW56" s="383" t="s">
        <v>47</v>
      </c>
      <c r="UWX56" s="383" t="s">
        <v>47</v>
      </c>
      <c r="UWY56" s="383" t="s">
        <v>47</v>
      </c>
      <c r="UWZ56" s="383" t="s">
        <v>47</v>
      </c>
      <c r="UXA56" s="383" t="s">
        <v>47</v>
      </c>
      <c r="UXB56" s="383" t="s">
        <v>47</v>
      </c>
      <c r="UXC56" s="383" t="s">
        <v>47</v>
      </c>
      <c r="UXD56" s="383" t="s">
        <v>47</v>
      </c>
      <c r="UXE56" s="383" t="s">
        <v>47</v>
      </c>
      <c r="UXF56" s="383" t="s">
        <v>47</v>
      </c>
      <c r="UXG56" s="383" t="s">
        <v>47</v>
      </c>
      <c r="UXH56" s="383" t="s">
        <v>47</v>
      </c>
      <c r="UXI56" s="383" t="s">
        <v>47</v>
      </c>
      <c r="UXJ56" s="383" t="s">
        <v>47</v>
      </c>
      <c r="UXK56" s="383" t="s">
        <v>47</v>
      </c>
      <c r="UXL56" s="383" t="s">
        <v>47</v>
      </c>
      <c r="UXM56" s="383" t="s">
        <v>47</v>
      </c>
      <c r="UXN56" s="383" t="s">
        <v>47</v>
      </c>
      <c r="UXO56" s="383" t="s">
        <v>47</v>
      </c>
      <c r="UXP56" s="383" t="s">
        <v>47</v>
      </c>
      <c r="UXQ56" s="383" t="s">
        <v>47</v>
      </c>
      <c r="UXR56" s="383" t="s">
        <v>47</v>
      </c>
      <c r="UXS56" s="383" t="s">
        <v>47</v>
      </c>
      <c r="UXT56" s="383" t="s">
        <v>47</v>
      </c>
      <c r="UXU56" s="383" t="s">
        <v>47</v>
      </c>
      <c r="UXV56" s="383" t="s">
        <v>47</v>
      </c>
      <c r="UXW56" s="383" t="s">
        <v>47</v>
      </c>
      <c r="UXX56" s="383" t="s">
        <v>47</v>
      </c>
      <c r="UXY56" s="383" t="s">
        <v>47</v>
      </c>
      <c r="UXZ56" s="383" t="s">
        <v>47</v>
      </c>
      <c r="UYA56" s="383" t="s">
        <v>47</v>
      </c>
      <c r="UYB56" s="383" t="s">
        <v>47</v>
      </c>
      <c r="UYC56" s="383" t="s">
        <v>47</v>
      </c>
      <c r="UYD56" s="383" t="s">
        <v>47</v>
      </c>
      <c r="UYE56" s="383" t="s">
        <v>47</v>
      </c>
      <c r="UYF56" s="383" t="s">
        <v>47</v>
      </c>
      <c r="UYG56" s="383" t="s">
        <v>47</v>
      </c>
      <c r="UYH56" s="383" t="s">
        <v>47</v>
      </c>
      <c r="UYI56" s="383" t="s">
        <v>47</v>
      </c>
      <c r="UYJ56" s="383" t="s">
        <v>47</v>
      </c>
      <c r="UYK56" s="383" t="s">
        <v>47</v>
      </c>
      <c r="UYL56" s="383" t="s">
        <v>47</v>
      </c>
      <c r="UYM56" s="383" t="s">
        <v>47</v>
      </c>
      <c r="UYN56" s="383" t="s">
        <v>47</v>
      </c>
      <c r="UYO56" s="383" t="s">
        <v>47</v>
      </c>
      <c r="UYP56" s="383" t="s">
        <v>47</v>
      </c>
      <c r="UYQ56" s="383" t="s">
        <v>47</v>
      </c>
      <c r="UYR56" s="383" t="s">
        <v>47</v>
      </c>
      <c r="UYS56" s="383" t="s">
        <v>47</v>
      </c>
      <c r="UYT56" s="383" t="s">
        <v>47</v>
      </c>
      <c r="UYU56" s="383" t="s">
        <v>47</v>
      </c>
      <c r="UYV56" s="383" t="s">
        <v>47</v>
      </c>
      <c r="UYW56" s="383" t="s">
        <v>47</v>
      </c>
      <c r="UYX56" s="383" t="s">
        <v>47</v>
      </c>
      <c r="UYY56" s="383" t="s">
        <v>47</v>
      </c>
      <c r="UYZ56" s="383" t="s">
        <v>47</v>
      </c>
      <c r="UZA56" s="383" t="s">
        <v>47</v>
      </c>
      <c r="UZB56" s="383" t="s">
        <v>47</v>
      </c>
      <c r="UZC56" s="383" t="s">
        <v>47</v>
      </c>
      <c r="UZD56" s="383" t="s">
        <v>47</v>
      </c>
      <c r="UZE56" s="383" t="s">
        <v>47</v>
      </c>
      <c r="UZF56" s="383" t="s">
        <v>47</v>
      </c>
      <c r="UZG56" s="383" t="s">
        <v>47</v>
      </c>
      <c r="UZH56" s="383" t="s">
        <v>47</v>
      </c>
      <c r="UZI56" s="383" t="s">
        <v>47</v>
      </c>
      <c r="UZJ56" s="383" t="s">
        <v>47</v>
      </c>
      <c r="UZK56" s="383" t="s">
        <v>47</v>
      </c>
      <c r="UZL56" s="383" t="s">
        <v>47</v>
      </c>
      <c r="UZM56" s="383" t="s">
        <v>47</v>
      </c>
      <c r="UZN56" s="383" t="s">
        <v>47</v>
      </c>
      <c r="UZO56" s="383" t="s">
        <v>47</v>
      </c>
      <c r="UZP56" s="383" t="s">
        <v>47</v>
      </c>
      <c r="UZQ56" s="383" t="s">
        <v>47</v>
      </c>
      <c r="UZR56" s="383" t="s">
        <v>47</v>
      </c>
      <c r="UZS56" s="383" t="s">
        <v>47</v>
      </c>
      <c r="UZT56" s="383" t="s">
        <v>47</v>
      </c>
      <c r="UZU56" s="383" t="s">
        <v>47</v>
      </c>
      <c r="UZV56" s="383" t="s">
        <v>47</v>
      </c>
      <c r="UZW56" s="383" t="s">
        <v>47</v>
      </c>
      <c r="UZX56" s="383" t="s">
        <v>47</v>
      </c>
      <c r="UZY56" s="383" t="s">
        <v>47</v>
      </c>
      <c r="UZZ56" s="383" t="s">
        <v>47</v>
      </c>
      <c r="VAA56" s="383" t="s">
        <v>47</v>
      </c>
      <c r="VAB56" s="383" t="s">
        <v>47</v>
      </c>
      <c r="VAC56" s="383" t="s">
        <v>47</v>
      </c>
      <c r="VAD56" s="383" t="s">
        <v>47</v>
      </c>
      <c r="VAE56" s="383" t="s">
        <v>47</v>
      </c>
      <c r="VAF56" s="383" t="s">
        <v>47</v>
      </c>
      <c r="VAG56" s="383" t="s">
        <v>47</v>
      </c>
      <c r="VAH56" s="383" t="s">
        <v>47</v>
      </c>
      <c r="VAI56" s="383" t="s">
        <v>47</v>
      </c>
      <c r="VAJ56" s="383" t="s">
        <v>47</v>
      </c>
      <c r="VAK56" s="383" t="s">
        <v>47</v>
      </c>
      <c r="VAL56" s="383" t="s">
        <v>47</v>
      </c>
      <c r="VAM56" s="383" t="s">
        <v>47</v>
      </c>
      <c r="VAN56" s="383" t="s">
        <v>47</v>
      </c>
      <c r="VAO56" s="383" t="s">
        <v>47</v>
      </c>
      <c r="VAP56" s="383" t="s">
        <v>47</v>
      </c>
      <c r="VAQ56" s="383" t="s">
        <v>47</v>
      </c>
      <c r="VAR56" s="383" t="s">
        <v>47</v>
      </c>
      <c r="VAS56" s="383" t="s">
        <v>47</v>
      </c>
      <c r="VAT56" s="383" t="s">
        <v>47</v>
      </c>
      <c r="VAU56" s="383" t="s">
        <v>47</v>
      </c>
      <c r="VAV56" s="383" t="s">
        <v>47</v>
      </c>
      <c r="VAW56" s="383" t="s">
        <v>47</v>
      </c>
      <c r="VAX56" s="383" t="s">
        <v>47</v>
      </c>
      <c r="VAY56" s="383" t="s">
        <v>47</v>
      </c>
      <c r="VAZ56" s="383" t="s">
        <v>47</v>
      </c>
      <c r="VBA56" s="383" t="s">
        <v>47</v>
      </c>
      <c r="VBB56" s="383" t="s">
        <v>47</v>
      </c>
      <c r="VBC56" s="383" t="s">
        <v>47</v>
      </c>
      <c r="VBD56" s="383" t="s">
        <v>47</v>
      </c>
      <c r="VBE56" s="383" t="s">
        <v>47</v>
      </c>
      <c r="VBF56" s="383" t="s">
        <v>47</v>
      </c>
      <c r="VBG56" s="383" t="s">
        <v>47</v>
      </c>
      <c r="VBH56" s="383" t="s">
        <v>47</v>
      </c>
      <c r="VBI56" s="383" t="s">
        <v>47</v>
      </c>
      <c r="VBJ56" s="383" t="s">
        <v>47</v>
      </c>
      <c r="VBK56" s="383" t="s">
        <v>47</v>
      </c>
      <c r="VBL56" s="383" t="s">
        <v>47</v>
      </c>
      <c r="VBM56" s="383" t="s">
        <v>47</v>
      </c>
      <c r="VBN56" s="383" t="s">
        <v>47</v>
      </c>
      <c r="VBO56" s="383" t="s">
        <v>47</v>
      </c>
      <c r="VBP56" s="383" t="s">
        <v>47</v>
      </c>
      <c r="VBQ56" s="383" t="s">
        <v>47</v>
      </c>
      <c r="VBR56" s="383" t="s">
        <v>47</v>
      </c>
      <c r="VBS56" s="383" t="s">
        <v>47</v>
      </c>
      <c r="VBT56" s="383" t="s">
        <v>47</v>
      </c>
      <c r="VBU56" s="383" t="s">
        <v>47</v>
      </c>
      <c r="VBV56" s="383" t="s">
        <v>47</v>
      </c>
      <c r="VBW56" s="383" t="s">
        <v>47</v>
      </c>
      <c r="VBX56" s="383" t="s">
        <v>47</v>
      </c>
      <c r="VBY56" s="383" t="s">
        <v>47</v>
      </c>
      <c r="VBZ56" s="383" t="s">
        <v>47</v>
      </c>
      <c r="VCA56" s="383" t="s">
        <v>47</v>
      </c>
      <c r="VCB56" s="383" t="s">
        <v>47</v>
      </c>
      <c r="VCC56" s="383" t="s">
        <v>47</v>
      </c>
      <c r="VCD56" s="383" t="s">
        <v>47</v>
      </c>
      <c r="VCE56" s="383" t="s">
        <v>47</v>
      </c>
      <c r="VCF56" s="383" t="s">
        <v>47</v>
      </c>
      <c r="VCG56" s="383" t="s">
        <v>47</v>
      </c>
      <c r="VCH56" s="383" t="s">
        <v>47</v>
      </c>
      <c r="VCI56" s="383" t="s">
        <v>47</v>
      </c>
      <c r="VCJ56" s="383" t="s">
        <v>47</v>
      </c>
      <c r="VCK56" s="383" t="s">
        <v>47</v>
      </c>
      <c r="VCL56" s="383" t="s">
        <v>47</v>
      </c>
      <c r="VCM56" s="383" t="s">
        <v>47</v>
      </c>
      <c r="VCN56" s="383" t="s">
        <v>47</v>
      </c>
      <c r="VCO56" s="383" t="s">
        <v>47</v>
      </c>
      <c r="VCP56" s="383" t="s">
        <v>47</v>
      </c>
      <c r="VCQ56" s="383" t="s">
        <v>47</v>
      </c>
      <c r="VCR56" s="383" t="s">
        <v>47</v>
      </c>
      <c r="VCS56" s="383" t="s">
        <v>47</v>
      </c>
      <c r="VCT56" s="383" t="s">
        <v>47</v>
      </c>
      <c r="VCU56" s="383" t="s">
        <v>47</v>
      </c>
      <c r="VCV56" s="383" t="s">
        <v>47</v>
      </c>
      <c r="VCW56" s="383" t="s">
        <v>47</v>
      </c>
      <c r="VCX56" s="383" t="s">
        <v>47</v>
      </c>
      <c r="VCY56" s="383" t="s">
        <v>47</v>
      </c>
      <c r="VCZ56" s="383" t="s">
        <v>47</v>
      </c>
      <c r="VDA56" s="383" t="s">
        <v>47</v>
      </c>
      <c r="VDB56" s="383" t="s">
        <v>47</v>
      </c>
      <c r="VDC56" s="383" t="s">
        <v>47</v>
      </c>
      <c r="VDD56" s="383" t="s">
        <v>47</v>
      </c>
      <c r="VDE56" s="383" t="s">
        <v>47</v>
      </c>
      <c r="VDF56" s="383" t="s">
        <v>47</v>
      </c>
      <c r="VDG56" s="383" t="s">
        <v>47</v>
      </c>
      <c r="VDH56" s="383" t="s">
        <v>47</v>
      </c>
      <c r="VDI56" s="383" t="s">
        <v>47</v>
      </c>
      <c r="VDJ56" s="383" t="s">
        <v>47</v>
      </c>
      <c r="VDK56" s="383" t="s">
        <v>47</v>
      </c>
      <c r="VDL56" s="383" t="s">
        <v>47</v>
      </c>
      <c r="VDM56" s="383" t="s">
        <v>47</v>
      </c>
      <c r="VDN56" s="383" t="s">
        <v>47</v>
      </c>
      <c r="VDO56" s="383" t="s">
        <v>47</v>
      </c>
      <c r="VDP56" s="383" t="s">
        <v>47</v>
      </c>
      <c r="VDQ56" s="383" t="s">
        <v>47</v>
      </c>
      <c r="VDR56" s="383" t="s">
        <v>47</v>
      </c>
      <c r="VDS56" s="383" t="s">
        <v>47</v>
      </c>
      <c r="VDT56" s="383" t="s">
        <v>47</v>
      </c>
      <c r="VDU56" s="383" t="s">
        <v>47</v>
      </c>
      <c r="VDV56" s="383" t="s">
        <v>47</v>
      </c>
      <c r="VDW56" s="383" t="s">
        <v>47</v>
      </c>
      <c r="VDX56" s="383" t="s">
        <v>47</v>
      </c>
      <c r="VDY56" s="383" t="s">
        <v>47</v>
      </c>
      <c r="VDZ56" s="383" t="s">
        <v>47</v>
      </c>
      <c r="VEA56" s="383" t="s">
        <v>47</v>
      </c>
      <c r="VEB56" s="383" t="s">
        <v>47</v>
      </c>
      <c r="VEC56" s="383" t="s">
        <v>47</v>
      </c>
      <c r="VED56" s="383" t="s">
        <v>47</v>
      </c>
      <c r="VEE56" s="383" t="s">
        <v>47</v>
      </c>
      <c r="VEF56" s="383" t="s">
        <v>47</v>
      </c>
      <c r="VEG56" s="383" t="s">
        <v>47</v>
      </c>
      <c r="VEH56" s="383" t="s">
        <v>47</v>
      </c>
      <c r="VEI56" s="383" t="s">
        <v>47</v>
      </c>
      <c r="VEJ56" s="383" t="s">
        <v>47</v>
      </c>
      <c r="VEK56" s="383" t="s">
        <v>47</v>
      </c>
      <c r="VEL56" s="383" t="s">
        <v>47</v>
      </c>
      <c r="VEM56" s="383" t="s">
        <v>47</v>
      </c>
      <c r="VEN56" s="383" t="s">
        <v>47</v>
      </c>
      <c r="VEO56" s="383" t="s">
        <v>47</v>
      </c>
      <c r="VEP56" s="383" t="s">
        <v>47</v>
      </c>
      <c r="VEQ56" s="383" t="s">
        <v>47</v>
      </c>
      <c r="VER56" s="383" t="s">
        <v>47</v>
      </c>
      <c r="VES56" s="383" t="s">
        <v>47</v>
      </c>
      <c r="VET56" s="383" t="s">
        <v>47</v>
      </c>
      <c r="VEU56" s="383" t="s">
        <v>47</v>
      </c>
      <c r="VEV56" s="383" t="s">
        <v>47</v>
      </c>
      <c r="VEW56" s="383" t="s">
        <v>47</v>
      </c>
      <c r="VEX56" s="383" t="s">
        <v>47</v>
      </c>
      <c r="VEY56" s="383" t="s">
        <v>47</v>
      </c>
      <c r="VEZ56" s="383" t="s">
        <v>47</v>
      </c>
      <c r="VFA56" s="383" t="s">
        <v>47</v>
      </c>
      <c r="VFB56" s="383" t="s">
        <v>47</v>
      </c>
      <c r="VFC56" s="383" t="s">
        <v>47</v>
      </c>
      <c r="VFD56" s="383" t="s">
        <v>47</v>
      </c>
      <c r="VFE56" s="383" t="s">
        <v>47</v>
      </c>
      <c r="VFF56" s="383" t="s">
        <v>47</v>
      </c>
      <c r="VFG56" s="383" t="s">
        <v>47</v>
      </c>
      <c r="VFH56" s="383" t="s">
        <v>47</v>
      </c>
      <c r="VFI56" s="383" t="s">
        <v>47</v>
      </c>
      <c r="VFJ56" s="383" t="s">
        <v>47</v>
      </c>
      <c r="VFK56" s="383" t="s">
        <v>47</v>
      </c>
      <c r="VFL56" s="383" t="s">
        <v>47</v>
      </c>
      <c r="VFM56" s="383" t="s">
        <v>47</v>
      </c>
      <c r="VFN56" s="383" t="s">
        <v>47</v>
      </c>
      <c r="VFO56" s="383" t="s">
        <v>47</v>
      </c>
      <c r="VFP56" s="383" t="s">
        <v>47</v>
      </c>
      <c r="VFQ56" s="383" t="s">
        <v>47</v>
      </c>
      <c r="VFR56" s="383" t="s">
        <v>47</v>
      </c>
      <c r="VFS56" s="383" t="s">
        <v>47</v>
      </c>
      <c r="VFT56" s="383" t="s">
        <v>47</v>
      </c>
      <c r="VFU56" s="383" t="s">
        <v>47</v>
      </c>
      <c r="VFV56" s="383" t="s">
        <v>47</v>
      </c>
      <c r="VFW56" s="383" t="s">
        <v>47</v>
      </c>
      <c r="VFX56" s="383" t="s">
        <v>47</v>
      </c>
      <c r="VFY56" s="383" t="s">
        <v>47</v>
      </c>
      <c r="VFZ56" s="383" t="s">
        <v>47</v>
      </c>
      <c r="VGA56" s="383" t="s">
        <v>47</v>
      </c>
      <c r="VGB56" s="383" t="s">
        <v>47</v>
      </c>
      <c r="VGC56" s="383" t="s">
        <v>47</v>
      </c>
      <c r="VGD56" s="383" t="s">
        <v>47</v>
      </c>
      <c r="VGE56" s="383" t="s">
        <v>47</v>
      </c>
      <c r="VGF56" s="383" t="s">
        <v>47</v>
      </c>
      <c r="VGG56" s="383" t="s">
        <v>47</v>
      </c>
      <c r="VGH56" s="383" t="s">
        <v>47</v>
      </c>
      <c r="VGI56" s="383" t="s">
        <v>47</v>
      </c>
      <c r="VGJ56" s="383" t="s">
        <v>47</v>
      </c>
      <c r="VGK56" s="383" t="s">
        <v>47</v>
      </c>
      <c r="VGL56" s="383" t="s">
        <v>47</v>
      </c>
      <c r="VGM56" s="383" t="s">
        <v>47</v>
      </c>
      <c r="VGN56" s="383" t="s">
        <v>47</v>
      </c>
      <c r="VGO56" s="383" t="s">
        <v>47</v>
      </c>
      <c r="VGP56" s="383" t="s">
        <v>47</v>
      </c>
      <c r="VGQ56" s="383" t="s">
        <v>47</v>
      </c>
      <c r="VGR56" s="383" t="s">
        <v>47</v>
      </c>
      <c r="VGS56" s="383" t="s">
        <v>47</v>
      </c>
      <c r="VGT56" s="383" t="s">
        <v>47</v>
      </c>
      <c r="VGU56" s="383" t="s">
        <v>47</v>
      </c>
      <c r="VGV56" s="383" t="s">
        <v>47</v>
      </c>
      <c r="VGW56" s="383" t="s">
        <v>47</v>
      </c>
      <c r="VGX56" s="383" t="s">
        <v>47</v>
      </c>
      <c r="VGY56" s="383" t="s">
        <v>47</v>
      </c>
      <c r="VGZ56" s="383" t="s">
        <v>47</v>
      </c>
      <c r="VHA56" s="383" t="s">
        <v>47</v>
      </c>
      <c r="VHB56" s="383" t="s">
        <v>47</v>
      </c>
      <c r="VHC56" s="383" t="s">
        <v>47</v>
      </c>
      <c r="VHD56" s="383" t="s">
        <v>47</v>
      </c>
      <c r="VHE56" s="383" t="s">
        <v>47</v>
      </c>
      <c r="VHF56" s="383" t="s">
        <v>47</v>
      </c>
      <c r="VHG56" s="383" t="s">
        <v>47</v>
      </c>
      <c r="VHH56" s="383" t="s">
        <v>47</v>
      </c>
      <c r="VHI56" s="383" t="s">
        <v>47</v>
      </c>
      <c r="VHJ56" s="383" t="s">
        <v>47</v>
      </c>
      <c r="VHK56" s="383" t="s">
        <v>47</v>
      </c>
      <c r="VHL56" s="383" t="s">
        <v>47</v>
      </c>
      <c r="VHM56" s="383" t="s">
        <v>47</v>
      </c>
      <c r="VHN56" s="383" t="s">
        <v>47</v>
      </c>
      <c r="VHO56" s="383" t="s">
        <v>47</v>
      </c>
      <c r="VHP56" s="383" t="s">
        <v>47</v>
      </c>
      <c r="VHQ56" s="383" t="s">
        <v>47</v>
      </c>
      <c r="VHR56" s="383" t="s">
        <v>47</v>
      </c>
      <c r="VHS56" s="383" t="s">
        <v>47</v>
      </c>
      <c r="VHT56" s="383" t="s">
        <v>47</v>
      </c>
      <c r="VHU56" s="383" t="s">
        <v>47</v>
      </c>
      <c r="VHV56" s="383" t="s">
        <v>47</v>
      </c>
      <c r="VHW56" s="383" t="s">
        <v>47</v>
      </c>
      <c r="VHX56" s="383" t="s">
        <v>47</v>
      </c>
      <c r="VHY56" s="383" t="s">
        <v>47</v>
      </c>
      <c r="VHZ56" s="383" t="s">
        <v>47</v>
      </c>
      <c r="VIA56" s="383" t="s">
        <v>47</v>
      </c>
      <c r="VIB56" s="383" t="s">
        <v>47</v>
      </c>
      <c r="VIC56" s="383" t="s">
        <v>47</v>
      </c>
      <c r="VID56" s="383" t="s">
        <v>47</v>
      </c>
      <c r="VIE56" s="383" t="s">
        <v>47</v>
      </c>
      <c r="VIF56" s="383" t="s">
        <v>47</v>
      </c>
      <c r="VIG56" s="383" t="s">
        <v>47</v>
      </c>
      <c r="VIH56" s="383" t="s">
        <v>47</v>
      </c>
      <c r="VII56" s="383" t="s">
        <v>47</v>
      </c>
      <c r="VIJ56" s="383" t="s">
        <v>47</v>
      </c>
      <c r="VIK56" s="383" t="s">
        <v>47</v>
      </c>
      <c r="VIL56" s="383" t="s">
        <v>47</v>
      </c>
      <c r="VIM56" s="383" t="s">
        <v>47</v>
      </c>
      <c r="VIN56" s="383" t="s">
        <v>47</v>
      </c>
      <c r="VIO56" s="383" t="s">
        <v>47</v>
      </c>
      <c r="VIP56" s="383" t="s">
        <v>47</v>
      </c>
      <c r="VIQ56" s="383" t="s">
        <v>47</v>
      </c>
      <c r="VIR56" s="383" t="s">
        <v>47</v>
      </c>
      <c r="VIS56" s="383" t="s">
        <v>47</v>
      </c>
      <c r="VIT56" s="383" t="s">
        <v>47</v>
      </c>
      <c r="VIU56" s="383" t="s">
        <v>47</v>
      </c>
      <c r="VIV56" s="383" t="s">
        <v>47</v>
      </c>
      <c r="VIW56" s="383" t="s">
        <v>47</v>
      </c>
      <c r="VIX56" s="383" t="s">
        <v>47</v>
      </c>
      <c r="VIY56" s="383" t="s">
        <v>47</v>
      </c>
      <c r="VIZ56" s="383" t="s">
        <v>47</v>
      </c>
      <c r="VJA56" s="383" t="s">
        <v>47</v>
      </c>
      <c r="VJB56" s="383" t="s">
        <v>47</v>
      </c>
      <c r="VJC56" s="383" t="s">
        <v>47</v>
      </c>
      <c r="VJD56" s="383" t="s">
        <v>47</v>
      </c>
      <c r="VJE56" s="383" t="s">
        <v>47</v>
      </c>
      <c r="VJF56" s="383" t="s">
        <v>47</v>
      </c>
      <c r="VJG56" s="383" t="s">
        <v>47</v>
      </c>
      <c r="VJH56" s="383" t="s">
        <v>47</v>
      </c>
      <c r="VJI56" s="383" t="s">
        <v>47</v>
      </c>
      <c r="VJJ56" s="383" t="s">
        <v>47</v>
      </c>
      <c r="VJK56" s="383" t="s">
        <v>47</v>
      </c>
      <c r="VJL56" s="383" t="s">
        <v>47</v>
      </c>
      <c r="VJM56" s="383" t="s">
        <v>47</v>
      </c>
      <c r="VJN56" s="383" t="s">
        <v>47</v>
      </c>
      <c r="VJO56" s="383" t="s">
        <v>47</v>
      </c>
      <c r="VJP56" s="383" t="s">
        <v>47</v>
      </c>
      <c r="VJQ56" s="383" t="s">
        <v>47</v>
      </c>
      <c r="VJR56" s="383" t="s">
        <v>47</v>
      </c>
      <c r="VJS56" s="383" t="s">
        <v>47</v>
      </c>
      <c r="VJT56" s="383" t="s">
        <v>47</v>
      </c>
      <c r="VJU56" s="383" t="s">
        <v>47</v>
      </c>
      <c r="VJV56" s="383" t="s">
        <v>47</v>
      </c>
      <c r="VJW56" s="383" t="s">
        <v>47</v>
      </c>
      <c r="VJX56" s="383" t="s">
        <v>47</v>
      </c>
      <c r="VJY56" s="383" t="s">
        <v>47</v>
      </c>
      <c r="VJZ56" s="383" t="s">
        <v>47</v>
      </c>
      <c r="VKA56" s="383" t="s">
        <v>47</v>
      </c>
      <c r="VKB56" s="383" t="s">
        <v>47</v>
      </c>
      <c r="VKC56" s="383" t="s">
        <v>47</v>
      </c>
      <c r="VKD56" s="383" t="s">
        <v>47</v>
      </c>
      <c r="VKE56" s="383" t="s">
        <v>47</v>
      </c>
      <c r="VKF56" s="383" t="s">
        <v>47</v>
      </c>
      <c r="VKG56" s="383" t="s">
        <v>47</v>
      </c>
      <c r="VKH56" s="383" t="s">
        <v>47</v>
      </c>
      <c r="VKI56" s="383" t="s">
        <v>47</v>
      </c>
      <c r="VKJ56" s="383" t="s">
        <v>47</v>
      </c>
      <c r="VKK56" s="383" t="s">
        <v>47</v>
      </c>
      <c r="VKL56" s="383" t="s">
        <v>47</v>
      </c>
      <c r="VKM56" s="383" t="s">
        <v>47</v>
      </c>
      <c r="VKN56" s="383" t="s">
        <v>47</v>
      </c>
      <c r="VKO56" s="383" t="s">
        <v>47</v>
      </c>
      <c r="VKP56" s="383" t="s">
        <v>47</v>
      </c>
      <c r="VKQ56" s="383" t="s">
        <v>47</v>
      </c>
      <c r="VKR56" s="383" t="s">
        <v>47</v>
      </c>
      <c r="VKS56" s="383" t="s">
        <v>47</v>
      </c>
      <c r="VKT56" s="383" t="s">
        <v>47</v>
      </c>
      <c r="VKU56" s="383" t="s">
        <v>47</v>
      </c>
      <c r="VKV56" s="383" t="s">
        <v>47</v>
      </c>
      <c r="VKW56" s="383" t="s">
        <v>47</v>
      </c>
      <c r="VKX56" s="383" t="s">
        <v>47</v>
      </c>
      <c r="VKY56" s="383" t="s">
        <v>47</v>
      </c>
      <c r="VKZ56" s="383" t="s">
        <v>47</v>
      </c>
      <c r="VLA56" s="383" t="s">
        <v>47</v>
      </c>
      <c r="VLB56" s="383" t="s">
        <v>47</v>
      </c>
      <c r="VLC56" s="383" t="s">
        <v>47</v>
      </c>
      <c r="VLD56" s="383" t="s">
        <v>47</v>
      </c>
      <c r="VLE56" s="383" t="s">
        <v>47</v>
      </c>
      <c r="VLF56" s="383" t="s">
        <v>47</v>
      </c>
      <c r="VLG56" s="383" t="s">
        <v>47</v>
      </c>
      <c r="VLH56" s="383" t="s">
        <v>47</v>
      </c>
      <c r="VLI56" s="383" t="s">
        <v>47</v>
      </c>
      <c r="VLJ56" s="383" t="s">
        <v>47</v>
      </c>
      <c r="VLK56" s="383" t="s">
        <v>47</v>
      </c>
      <c r="VLL56" s="383" t="s">
        <v>47</v>
      </c>
      <c r="VLM56" s="383" t="s">
        <v>47</v>
      </c>
      <c r="VLN56" s="383" t="s">
        <v>47</v>
      </c>
      <c r="VLO56" s="383" t="s">
        <v>47</v>
      </c>
      <c r="VLP56" s="383" t="s">
        <v>47</v>
      </c>
      <c r="VLQ56" s="383" t="s">
        <v>47</v>
      </c>
      <c r="VLR56" s="383" t="s">
        <v>47</v>
      </c>
      <c r="VLS56" s="383" t="s">
        <v>47</v>
      </c>
      <c r="VLT56" s="383" t="s">
        <v>47</v>
      </c>
      <c r="VLU56" s="383" t="s">
        <v>47</v>
      </c>
      <c r="VLV56" s="383" t="s">
        <v>47</v>
      </c>
      <c r="VLW56" s="383" t="s">
        <v>47</v>
      </c>
      <c r="VLX56" s="383" t="s">
        <v>47</v>
      </c>
      <c r="VLY56" s="383" t="s">
        <v>47</v>
      </c>
      <c r="VLZ56" s="383" t="s">
        <v>47</v>
      </c>
      <c r="VMA56" s="383" t="s">
        <v>47</v>
      </c>
      <c r="VMB56" s="383" t="s">
        <v>47</v>
      </c>
      <c r="VMC56" s="383" t="s">
        <v>47</v>
      </c>
      <c r="VMD56" s="383" t="s">
        <v>47</v>
      </c>
      <c r="VME56" s="383" t="s">
        <v>47</v>
      </c>
      <c r="VMF56" s="383" t="s">
        <v>47</v>
      </c>
      <c r="VMG56" s="383" t="s">
        <v>47</v>
      </c>
      <c r="VMH56" s="383" t="s">
        <v>47</v>
      </c>
      <c r="VMI56" s="383" t="s">
        <v>47</v>
      </c>
      <c r="VMJ56" s="383" t="s">
        <v>47</v>
      </c>
      <c r="VMK56" s="383" t="s">
        <v>47</v>
      </c>
      <c r="VML56" s="383" t="s">
        <v>47</v>
      </c>
      <c r="VMM56" s="383" t="s">
        <v>47</v>
      </c>
      <c r="VMN56" s="383" t="s">
        <v>47</v>
      </c>
      <c r="VMO56" s="383" t="s">
        <v>47</v>
      </c>
      <c r="VMP56" s="383" t="s">
        <v>47</v>
      </c>
      <c r="VMQ56" s="383" t="s">
        <v>47</v>
      </c>
      <c r="VMR56" s="383" t="s">
        <v>47</v>
      </c>
      <c r="VMS56" s="383" t="s">
        <v>47</v>
      </c>
      <c r="VMT56" s="383" t="s">
        <v>47</v>
      </c>
      <c r="VMU56" s="383" t="s">
        <v>47</v>
      </c>
      <c r="VMV56" s="383" t="s">
        <v>47</v>
      </c>
      <c r="VMW56" s="383" t="s">
        <v>47</v>
      </c>
      <c r="VMX56" s="383" t="s">
        <v>47</v>
      </c>
      <c r="VMY56" s="383" t="s">
        <v>47</v>
      </c>
      <c r="VMZ56" s="383" t="s">
        <v>47</v>
      </c>
      <c r="VNA56" s="383" t="s">
        <v>47</v>
      </c>
      <c r="VNB56" s="383" t="s">
        <v>47</v>
      </c>
      <c r="VNC56" s="383" t="s">
        <v>47</v>
      </c>
      <c r="VND56" s="383" t="s">
        <v>47</v>
      </c>
      <c r="VNE56" s="383" t="s">
        <v>47</v>
      </c>
      <c r="VNF56" s="383" t="s">
        <v>47</v>
      </c>
      <c r="VNG56" s="383" t="s">
        <v>47</v>
      </c>
      <c r="VNH56" s="383" t="s">
        <v>47</v>
      </c>
      <c r="VNI56" s="383" t="s">
        <v>47</v>
      </c>
      <c r="VNJ56" s="383" t="s">
        <v>47</v>
      </c>
      <c r="VNK56" s="383" t="s">
        <v>47</v>
      </c>
      <c r="VNL56" s="383" t="s">
        <v>47</v>
      </c>
      <c r="VNM56" s="383" t="s">
        <v>47</v>
      </c>
      <c r="VNN56" s="383" t="s">
        <v>47</v>
      </c>
      <c r="VNO56" s="383" t="s">
        <v>47</v>
      </c>
      <c r="VNP56" s="383" t="s">
        <v>47</v>
      </c>
      <c r="VNQ56" s="383" t="s">
        <v>47</v>
      </c>
      <c r="VNR56" s="383" t="s">
        <v>47</v>
      </c>
      <c r="VNS56" s="383" t="s">
        <v>47</v>
      </c>
      <c r="VNT56" s="383" t="s">
        <v>47</v>
      </c>
      <c r="VNU56" s="383" t="s">
        <v>47</v>
      </c>
      <c r="VNV56" s="383" t="s">
        <v>47</v>
      </c>
      <c r="VNW56" s="383" t="s">
        <v>47</v>
      </c>
      <c r="VNX56" s="383" t="s">
        <v>47</v>
      </c>
      <c r="VNY56" s="383" t="s">
        <v>47</v>
      </c>
      <c r="VNZ56" s="383" t="s">
        <v>47</v>
      </c>
      <c r="VOA56" s="383" t="s">
        <v>47</v>
      </c>
      <c r="VOB56" s="383" t="s">
        <v>47</v>
      </c>
      <c r="VOC56" s="383" t="s">
        <v>47</v>
      </c>
      <c r="VOD56" s="383" t="s">
        <v>47</v>
      </c>
      <c r="VOE56" s="383" t="s">
        <v>47</v>
      </c>
      <c r="VOF56" s="383" t="s">
        <v>47</v>
      </c>
      <c r="VOG56" s="383" t="s">
        <v>47</v>
      </c>
      <c r="VOH56" s="383" t="s">
        <v>47</v>
      </c>
      <c r="VOI56" s="383" t="s">
        <v>47</v>
      </c>
      <c r="VOJ56" s="383" t="s">
        <v>47</v>
      </c>
      <c r="VOK56" s="383" t="s">
        <v>47</v>
      </c>
      <c r="VOL56" s="383" t="s">
        <v>47</v>
      </c>
      <c r="VOM56" s="383" t="s">
        <v>47</v>
      </c>
      <c r="VON56" s="383" t="s">
        <v>47</v>
      </c>
      <c r="VOO56" s="383" t="s">
        <v>47</v>
      </c>
      <c r="VOP56" s="383" t="s">
        <v>47</v>
      </c>
      <c r="VOQ56" s="383" t="s">
        <v>47</v>
      </c>
      <c r="VOR56" s="383" t="s">
        <v>47</v>
      </c>
      <c r="VOS56" s="383" t="s">
        <v>47</v>
      </c>
      <c r="VOT56" s="383" t="s">
        <v>47</v>
      </c>
      <c r="VOU56" s="383" t="s">
        <v>47</v>
      </c>
      <c r="VOV56" s="383" t="s">
        <v>47</v>
      </c>
      <c r="VOW56" s="383" t="s">
        <v>47</v>
      </c>
      <c r="VOX56" s="383" t="s">
        <v>47</v>
      </c>
      <c r="VOY56" s="383" t="s">
        <v>47</v>
      </c>
      <c r="VOZ56" s="383" t="s">
        <v>47</v>
      </c>
      <c r="VPA56" s="383" t="s">
        <v>47</v>
      </c>
      <c r="VPB56" s="383" t="s">
        <v>47</v>
      </c>
      <c r="VPC56" s="383" t="s">
        <v>47</v>
      </c>
      <c r="VPD56" s="383" t="s">
        <v>47</v>
      </c>
      <c r="VPE56" s="383" t="s">
        <v>47</v>
      </c>
      <c r="VPF56" s="383" t="s">
        <v>47</v>
      </c>
      <c r="VPG56" s="383" t="s">
        <v>47</v>
      </c>
      <c r="VPH56" s="383" t="s">
        <v>47</v>
      </c>
      <c r="VPI56" s="383" t="s">
        <v>47</v>
      </c>
      <c r="VPJ56" s="383" t="s">
        <v>47</v>
      </c>
      <c r="VPK56" s="383" t="s">
        <v>47</v>
      </c>
      <c r="VPL56" s="383" t="s">
        <v>47</v>
      </c>
      <c r="VPM56" s="383" t="s">
        <v>47</v>
      </c>
      <c r="VPN56" s="383" t="s">
        <v>47</v>
      </c>
      <c r="VPO56" s="383" t="s">
        <v>47</v>
      </c>
      <c r="VPP56" s="383" t="s">
        <v>47</v>
      </c>
      <c r="VPQ56" s="383" t="s">
        <v>47</v>
      </c>
      <c r="VPR56" s="383" t="s">
        <v>47</v>
      </c>
      <c r="VPS56" s="383" t="s">
        <v>47</v>
      </c>
      <c r="VPT56" s="383" t="s">
        <v>47</v>
      </c>
      <c r="VPU56" s="383" t="s">
        <v>47</v>
      </c>
      <c r="VPV56" s="383" t="s">
        <v>47</v>
      </c>
      <c r="VPW56" s="383" t="s">
        <v>47</v>
      </c>
      <c r="VPX56" s="383" t="s">
        <v>47</v>
      </c>
      <c r="VPY56" s="383" t="s">
        <v>47</v>
      </c>
      <c r="VPZ56" s="383" t="s">
        <v>47</v>
      </c>
      <c r="VQA56" s="383" t="s">
        <v>47</v>
      </c>
      <c r="VQB56" s="383" t="s">
        <v>47</v>
      </c>
      <c r="VQC56" s="383" t="s">
        <v>47</v>
      </c>
      <c r="VQD56" s="383" t="s">
        <v>47</v>
      </c>
      <c r="VQE56" s="383" t="s">
        <v>47</v>
      </c>
      <c r="VQF56" s="383" t="s">
        <v>47</v>
      </c>
      <c r="VQG56" s="383" t="s">
        <v>47</v>
      </c>
      <c r="VQH56" s="383" t="s">
        <v>47</v>
      </c>
      <c r="VQI56" s="383" t="s">
        <v>47</v>
      </c>
      <c r="VQJ56" s="383" t="s">
        <v>47</v>
      </c>
      <c r="VQK56" s="383" t="s">
        <v>47</v>
      </c>
      <c r="VQL56" s="383" t="s">
        <v>47</v>
      </c>
      <c r="VQM56" s="383" t="s">
        <v>47</v>
      </c>
      <c r="VQN56" s="383" t="s">
        <v>47</v>
      </c>
      <c r="VQO56" s="383" t="s">
        <v>47</v>
      </c>
      <c r="VQP56" s="383" t="s">
        <v>47</v>
      </c>
      <c r="VQQ56" s="383" t="s">
        <v>47</v>
      </c>
      <c r="VQR56" s="383" t="s">
        <v>47</v>
      </c>
      <c r="VQS56" s="383" t="s">
        <v>47</v>
      </c>
      <c r="VQT56" s="383" t="s">
        <v>47</v>
      </c>
      <c r="VQU56" s="383" t="s">
        <v>47</v>
      </c>
      <c r="VQV56" s="383" t="s">
        <v>47</v>
      </c>
      <c r="VQW56" s="383" t="s">
        <v>47</v>
      </c>
      <c r="VQX56" s="383" t="s">
        <v>47</v>
      </c>
      <c r="VQY56" s="383" t="s">
        <v>47</v>
      </c>
      <c r="VQZ56" s="383" t="s">
        <v>47</v>
      </c>
      <c r="VRA56" s="383" t="s">
        <v>47</v>
      </c>
      <c r="VRB56" s="383" t="s">
        <v>47</v>
      </c>
      <c r="VRC56" s="383" t="s">
        <v>47</v>
      </c>
      <c r="VRD56" s="383" t="s">
        <v>47</v>
      </c>
      <c r="VRE56" s="383" t="s">
        <v>47</v>
      </c>
      <c r="VRF56" s="383" t="s">
        <v>47</v>
      </c>
      <c r="VRG56" s="383" t="s">
        <v>47</v>
      </c>
      <c r="VRH56" s="383" t="s">
        <v>47</v>
      </c>
      <c r="VRI56" s="383" t="s">
        <v>47</v>
      </c>
      <c r="VRJ56" s="383" t="s">
        <v>47</v>
      </c>
      <c r="VRK56" s="383" t="s">
        <v>47</v>
      </c>
      <c r="VRL56" s="383" t="s">
        <v>47</v>
      </c>
      <c r="VRM56" s="383" t="s">
        <v>47</v>
      </c>
      <c r="VRN56" s="383" t="s">
        <v>47</v>
      </c>
      <c r="VRO56" s="383" t="s">
        <v>47</v>
      </c>
      <c r="VRP56" s="383" t="s">
        <v>47</v>
      </c>
      <c r="VRQ56" s="383" t="s">
        <v>47</v>
      </c>
      <c r="VRR56" s="383" t="s">
        <v>47</v>
      </c>
      <c r="VRS56" s="383" t="s">
        <v>47</v>
      </c>
      <c r="VRT56" s="383" t="s">
        <v>47</v>
      </c>
      <c r="VRU56" s="383" t="s">
        <v>47</v>
      </c>
      <c r="VRV56" s="383" t="s">
        <v>47</v>
      </c>
      <c r="VRW56" s="383" t="s">
        <v>47</v>
      </c>
      <c r="VRX56" s="383" t="s">
        <v>47</v>
      </c>
      <c r="VRY56" s="383" t="s">
        <v>47</v>
      </c>
      <c r="VRZ56" s="383" t="s">
        <v>47</v>
      </c>
      <c r="VSA56" s="383" t="s">
        <v>47</v>
      </c>
      <c r="VSB56" s="383" t="s">
        <v>47</v>
      </c>
      <c r="VSC56" s="383" t="s">
        <v>47</v>
      </c>
      <c r="VSD56" s="383" t="s">
        <v>47</v>
      </c>
      <c r="VSE56" s="383" t="s">
        <v>47</v>
      </c>
      <c r="VSF56" s="383" t="s">
        <v>47</v>
      </c>
      <c r="VSG56" s="383" t="s">
        <v>47</v>
      </c>
      <c r="VSH56" s="383" t="s">
        <v>47</v>
      </c>
      <c r="VSI56" s="383" t="s">
        <v>47</v>
      </c>
      <c r="VSJ56" s="383" t="s">
        <v>47</v>
      </c>
      <c r="VSK56" s="383" t="s">
        <v>47</v>
      </c>
      <c r="VSL56" s="383" t="s">
        <v>47</v>
      </c>
      <c r="VSM56" s="383" t="s">
        <v>47</v>
      </c>
      <c r="VSN56" s="383" t="s">
        <v>47</v>
      </c>
      <c r="VSO56" s="383" t="s">
        <v>47</v>
      </c>
      <c r="VSP56" s="383" t="s">
        <v>47</v>
      </c>
      <c r="VSQ56" s="383" t="s">
        <v>47</v>
      </c>
      <c r="VSR56" s="383" t="s">
        <v>47</v>
      </c>
      <c r="VSS56" s="383" t="s">
        <v>47</v>
      </c>
      <c r="VST56" s="383" t="s">
        <v>47</v>
      </c>
      <c r="VSU56" s="383" t="s">
        <v>47</v>
      </c>
      <c r="VSV56" s="383" t="s">
        <v>47</v>
      </c>
      <c r="VSW56" s="383" t="s">
        <v>47</v>
      </c>
      <c r="VSX56" s="383" t="s">
        <v>47</v>
      </c>
      <c r="VSY56" s="383" t="s">
        <v>47</v>
      </c>
      <c r="VSZ56" s="383" t="s">
        <v>47</v>
      </c>
      <c r="VTA56" s="383" t="s">
        <v>47</v>
      </c>
      <c r="VTB56" s="383" t="s">
        <v>47</v>
      </c>
      <c r="VTC56" s="383" t="s">
        <v>47</v>
      </c>
      <c r="VTD56" s="383" t="s">
        <v>47</v>
      </c>
      <c r="VTE56" s="383" t="s">
        <v>47</v>
      </c>
      <c r="VTF56" s="383" t="s">
        <v>47</v>
      </c>
      <c r="VTG56" s="383" t="s">
        <v>47</v>
      </c>
      <c r="VTH56" s="383" t="s">
        <v>47</v>
      </c>
      <c r="VTI56" s="383" t="s">
        <v>47</v>
      </c>
      <c r="VTJ56" s="383" t="s">
        <v>47</v>
      </c>
      <c r="VTK56" s="383" t="s">
        <v>47</v>
      </c>
      <c r="VTL56" s="383" t="s">
        <v>47</v>
      </c>
      <c r="VTM56" s="383" t="s">
        <v>47</v>
      </c>
      <c r="VTN56" s="383" t="s">
        <v>47</v>
      </c>
      <c r="VTO56" s="383" t="s">
        <v>47</v>
      </c>
      <c r="VTP56" s="383" t="s">
        <v>47</v>
      </c>
      <c r="VTQ56" s="383" t="s">
        <v>47</v>
      </c>
      <c r="VTR56" s="383" t="s">
        <v>47</v>
      </c>
      <c r="VTS56" s="383" t="s">
        <v>47</v>
      </c>
      <c r="VTT56" s="383" t="s">
        <v>47</v>
      </c>
      <c r="VTU56" s="383" t="s">
        <v>47</v>
      </c>
      <c r="VTV56" s="383" t="s">
        <v>47</v>
      </c>
      <c r="VTW56" s="383" t="s">
        <v>47</v>
      </c>
      <c r="VTX56" s="383" t="s">
        <v>47</v>
      </c>
      <c r="VTY56" s="383" t="s">
        <v>47</v>
      </c>
      <c r="VTZ56" s="383" t="s">
        <v>47</v>
      </c>
      <c r="VUA56" s="383" t="s">
        <v>47</v>
      </c>
      <c r="VUB56" s="383" t="s">
        <v>47</v>
      </c>
      <c r="VUC56" s="383" t="s">
        <v>47</v>
      </c>
      <c r="VUD56" s="383" t="s">
        <v>47</v>
      </c>
      <c r="VUE56" s="383" t="s">
        <v>47</v>
      </c>
      <c r="VUF56" s="383" t="s">
        <v>47</v>
      </c>
      <c r="VUG56" s="383" t="s">
        <v>47</v>
      </c>
      <c r="VUH56" s="383" t="s">
        <v>47</v>
      </c>
      <c r="VUI56" s="383" t="s">
        <v>47</v>
      </c>
      <c r="VUJ56" s="383" t="s">
        <v>47</v>
      </c>
      <c r="VUK56" s="383" t="s">
        <v>47</v>
      </c>
      <c r="VUL56" s="383" t="s">
        <v>47</v>
      </c>
      <c r="VUM56" s="383" t="s">
        <v>47</v>
      </c>
      <c r="VUN56" s="383" t="s">
        <v>47</v>
      </c>
      <c r="VUO56" s="383" t="s">
        <v>47</v>
      </c>
      <c r="VUP56" s="383" t="s">
        <v>47</v>
      </c>
      <c r="VUQ56" s="383" t="s">
        <v>47</v>
      </c>
      <c r="VUR56" s="383" t="s">
        <v>47</v>
      </c>
      <c r="VUS56" s="383" t="s">
        <v>47</v>
      </c>
      <c r="VUT56" s="383" t="s">
        <v>47</v>
      </c>
      <c r="VUU56" s="383" t="s">
        <v>47</v>
      </c>
      <c r="VUV56" s="383" t="s">
        <v>47</v>
      </c>
      <c r="VUW56" s="383" t="s">
        <v>47</v>
      </c>
      <c r="VUX56" s="383" t="s">
        <v>47</v>
      </c>
      <c r="VUY56" s="383" t="s">
        <v>47</v>
      </c>
      <c r="VUZ56" s="383" t="s">
        <v>47</v>
      </c>
      <c r="VVA56" s="383" t="s">
        <v>47</v>
      </c>
      <c r="VVB56" s="383" t="s">
        <v>47</v>
      </c>
      <c r="VVC56" s="383" t="s">
        <v>47</v>
      </c>
      <c r="VVD56" s="383" t="s">
        <v>47</v>
      </c>
      <c r="VVE56" s="383" t="s">
        <v>47</v>
      </c>
      <c r="VVF56" s="383" t="s">
        <v>47</v>
      </c>
      <c r="VVG56" s="383" t="s">
        <v>47</v>
      </c>
      <c r="VVH56" s="383" t="s">
        <v>47</v>
      </c>
      <c r="VVI56" s="383" t="s">
        <v>47</v>
      </c>
      <c r="VVJ56" s="383" t="s">
        <v>47</v>
      </c>
      <c r="VVK56" s="383" t="s">
        <v>47</v>
      </c>
      <c r="VVL56" s="383" t="s">
        <v>47</v>
      </c>
      <c r="VVM56" s="383" t="s">
        <v>47</v>
      </c>
      <c r="VVN56" s="383" t="s">
        <v>47</v>
      </c>
      <c r="VVO56" s="383" t="s">
        <v>47</v>
      </c>
      <c r="VVP56" s="383" t="s">
        <v>47</v>
      </c>
      <c r="VVQ56" s="383" t="s">
        <v>47</v>
      </c>
      <c r="VVR56" s="383" t="s">
        <v>47</v>
      </c>
      <c r="VVS56" s="383" t="s">
        <v>47</v>
      </c>
      <c r="VVT56" s="383" t="s">
        <v>47</v>
      </c>
      <c r="VVU56" s="383" t="s">
        <v>47</v>
      </c>
      <c r="VVV56" s="383" t="s">
        <v>47</v>
      </c>
      <c r="VVW56" s="383" t="s">
        <v>47</v>
      </c>
      <c r="VVX56" s="383" t="s">
        <v>47</v>
      </c>
      <c r="VVY56" s="383" t="s">
        <v>47</v>
      </c>
      <c r="VVZ56" s="383" t="s">
        <v>47</v>
      </c>
      <c r="VWA56" s="383" t="s">
        <v>47</v>
      </c>
      <c r="VWB56" s="383" t="s">
        <v>47</v>
      </c>
      <c r="VWC56" s="383" t="s">
        <v>47</v>
      </c>
      <c r="VWD56" s="383" t="s">
        <v>47</v>
      </c>
      <c r="VWE56" s="383" t="s">
        <v>47</v>
      </c>
      <c r="VWF56" s="383" t="s">
        <v>47</v>
      </c>
      <c r="VWG56" s="383" t="s">
        <v>47</v>
      </c>
      <c r="VWH56" s="383" t="s">
        <v>47</v>
      </c>
      <c r="VWI56" s="383" t="s">
        <v>47</v>
      </c>
      <c r="VWJ56" s="383" t="s">
        <v>47</v>
      </c>
      <c r="VWK56" s="383" t="s">
        <v>47</v>
      </c>
      <c r="VWL56" s="383" t="s">
        <v>47</v>
      </c>
      <c r="VWM56" s="383" t="s">
        <v>47</v>
      </c>
      <c r="VWN56" s="383" t="s">
        <v>47</v>
      </c>
      <c r="VWO56" s="383" t="s">
        <v>47</v>
      </c>
      <c r="VWP56" s="383" t="s">
        <v>47</v>
      </c>
      <c r="VWQ56" s="383" t="s">
        <v>47</v>
      </c>
      <c r="VWR56" s="383" t="s">
        <v>47</v>
      </c>
      <c r="VWS56" s="383" t="s">
        <v>47</v>
      </c>
      <c r="VWT56" s="383" t="s">
        <v>47</v>
      </c>
      <c r="VWU56" s="383" t="s">
        <v>47</v>
      </c>
      <c r="VWV56" s="383" t="s">
        <v>47</v>
      </c>
      <c r="VWW56" s="383" t="s">
        <v>47</v>
      </c>
      <c r="VWX56" s="383" t="s">
        <v>47</v>
      </c>
      <c r="VWY56" s="383" t="s">
        <v>47</v>
      </c>
      <c r="VWZ56" s="383" t="s">
        <v>47</v>
      </c>
      <c r="VXA56" s="383" t="s">
        <v>47</v>
      </c>
      <c r="VXB56" s="383" t="s">
        <v>47</v>
      </c>
      <c r="VXC56" s="383" t="s">
        <v>47</v>
      </c>
      <c r="VXD56" s="383" t="s">
        <v>47</v>
      </c>
      <c r="VXE56" s="383" t="s">
        <v>47</v>
      </c>
      <c r="VXF56" s="383" t="s">
        <v>47</v>
      </c>
      <c r="VXG56" s="383" t="s">
        <v>47</v>
      </c>
      <c r="VXH56" s="383" t="s">
        <v>47</v>
      </c>
      <c r="VXI56" s="383" t="s">
        <v>47</v>
      </c>
      <c r="VXJ56" s="383" t="s">
        <v>47</v>
      </c>
      <c r="VXK56" s="383" t="s">
        <v>47</v>
      </c>
      <c r="VXL56" s="383" t="s">
        <v>47</v>
      </c>
      <c r="VXM56" s="383" t="s">
        <v>47</v>
      </c>
      <c r="VXN56" s="383" t="s">
        <v>47</v>
      </c>
      <c r="VXO56" s="383" t="s">
        <v>47</v>
      </c>
      <c r="VXP56" s="383" t="s">
        <v>47</v>
      </c>
      <c r="VXQ56" s="383" t="s">
        <v>47</v>
      </c>
      <c r="VXR56" s="383" t="s">
        <v>47</v>
      </c>
      <c r="VXS56" s="383" t="s">
        <v>47</v>
      </c>
      <c r="VXT56" s="383" t="s">
        <v>47</v>
      </c>
      <c r="VXU56" s="383" t="s">
        <v>47</v>
      </c>
      <c r="VXV56" s="383" t="s">
        <v>47</v>
      </c>
      <c r="VXW56" s="383" t="s">
        <v>47</v>
      </c>
      <c r="VXX56" s="383" t="s">
        <v>47</v>
      </c>
      <c r="VXY56" s="383" t="s">
        <v>47</v>
      </c>
      <c r="VXZ56" s="383" t="s">
        <v>47</v>
      </c>
      <c r="VYA56" s="383" t="s">
        <v>47</v>
      </c>
      <c r="VYB56" s="383" t="s">
        <v>47</v>
      </c>
      <c r="VYC56" s="383" t="s">
        <v>47</v>
      </c>
      <c r="VYD56" s="383" t="s">
        <v>47</v>
      </c>
      <c r="VYE56" s="383" t="s">
        <v>47</v>
      </c>
      <c r="VYF56" s="383" t="s">
        <v>47</v>
      </c>
      <c r="VYG56" s="383" t="s">
        <v>47</v>
      </c>
      <c r="VYH56" s="383" t="s">
        <v>47</v>
      </c>
      <c r="VYI56" s="383" t="s">
        <v>47</v>
      </c>
      <c r="VYJ56" s="383" t="s">
        <v>47</v>
      </c>
      <c r="VYK56" s="383" t="s">
        <v>47</v>
      </c>
      <c r="VYL56" s="383" t="s">
        <v>47</v>
      </c>
      <c r="VYM56" s="383" t="s">
        <v>47</v>
      </c>
      <c r="VYN56" s="383" t="s">
        <v>47</v>
      </c>
      <c r="VYO56" s="383" t="s">
        <v>47</v>
      </c>
      <c r="VYP56" s="383" t="s">
        <v>47</v>
      </c>
      <c r="VYQ56" s="383" t="s">
        <v>47</v>
      </c>
      <c r="VYR56" s="383" t="s">
        <v>47</v>
      </c>
      <c r="VYS56" s="383" t="s">
        <v>47</v>
      </c>
      <c r="VYT56" s="383" t="s">
        <v>47</v>
      </c>
      <c r="VYU56" s="383" t="s">
        <v>47</v>
      </c>
      <c r="VYV56" s="383" t="s">
        <v>47</v>
      </c>
      <c r="VYW56" s="383" t="s">
        <v>47</v>
      </c>
      <c r="VYX56" s="383" t="s">
        <v>47</v>
      </c>
      <c r="VYY56" s="383" t="s">
        <v>47</v>
      </c>
      <c r="VYZ56" s="383" t="s">
        <v>47</v>
      </c>
      <c r="VZA56" s="383" t="s">
        <v>47</v>
      </c>
      <c r="VZB56" s="383" t="s">
        <v>47</v>
      </c>
      <c r="VZC56" s="383" t="s">
        <v>47</v>
      </c>
      <c r="VZD56" s="383" t="s">
        <v>47</v>
      </c>
      <c r="VZE56" s="383" t="s">
        <v>47</v>
      </c>
      <c r="VZF56" s="383" t="s">
        <v>47</v>
      </c>
      <c r="VZG56" s="383" t="s">
        <v>47</v>
      </c>
      <c r="VZH56" s="383" t="s">
        <v>47</v>
      </c>
      <c r="VZI56" s="383" t="s">
        <v>47</v>
      </c>
      <c r="VZJ56" s="383" t="s">
        <v>47</v>
      </c>
      <c r="VZK56" s="383" t="s">
        <v>47</v>
      </c>
      <c r="VZL56" s="383" t="s">
        <v>47</v>
      </c>
      <c r="VZM56" s="383" t="s">
        <v>47</v>
      </c>
      <c r="VZN56" s="383" t="s">
        <v>47</v>
      </c>
      <c r="VZO56" s="383" t="s">
        <v>47</v>
      </c>
      <c r="VZP56" s="383" t="s">
        <v>47</v>
      </c>
      <c r="VZQ56" s="383" t="s">
        <v>47</v>
      </c>
      <c r="VZR56" s="383" t="s">
        <v>47</v>
      </c>
      <c r="VZS56" s="383" t="s">
        <v>47</v>
      </c>
      <c r="VZT56" s="383" t="s">
        <v>47</v>
      </c>
      <c r="VZU56" s="383" t="s">
        <v>47</v>
      </c>
      <c r="VZV56" s="383" t="s">
        <v>47</v>
      </c>
      <c r="VZW56" s="383" t="s">
        <v>47</v>
      </c>
      <c r="VZX56" s="383" t="s">
        <v>47</v>
      </c>
      <c r="VZY56" s="383" t="s">
        <v>47</v>
      </c>
      <c r="VZZ56" s="383" t="s">
        <v>47</v>
      </c>
      <c r="WAA56" s="383" t="s">
        <v>47</v>
      </c>
      <c r="WAB56" s="383" t="s">
        <v>47</v>
      </c>
      <c r="WAC56" s="383" t="s">
        <v>47</v>
      </c>
      <c r="WAD56" s="383" t="s">
        <v>47</v>
      </c>
      <c r="WAE56" s="383" t="s">
        <v>47</v>
      </c>
      <c r="WAF56" s="383" t="s">
        <v>47</v>
      </c>
      <c r="WAG56" s="383" t="s">
        <v>47</v>
      </c>
      <c r="WAH56" s="383" t="s">
        <v>47</v>
      </c>
      <c r="WAI56" s="383" t="s">
        <v>47</v>
      </c>
      <c r="WAJ56" s="383" t="s">
        <v>47</v>
      </c>
      <c r="WAK56" s="383" t="s">
        <v>47</v>
      </c>
      <c r="WAL56" s="383" t="s">
        <v>47</v>
      </c>
      <c r="WAM56" s="383" t="s">
        <v>47</v>
      </c>
      <c r="WAN56" s="383" t="s">
        <v>47</v>
      </c>
      <c r="WAO56" s="383" t="s">
        <v>47</v>
      </c>
      <c r="WAP56" s="383" t="s">
        <v>47</v>
      </c>
      <c r="WAQ56" s="383" t="s">
        <v>47</v>
      </c>
      <c r="WAR56" s="383" t="s">
        <v>47</v>
      </c>
      <c r="WAS56" s="383" t="s">
        <v>47</v>
      </c>
      <c r="WAT56" s="383" t="s">
        <v>47</v>
      </c>
      <c r="WAU56" s="383" t="s">
        <v>47</v>
      </c>
      <c r="WAV56" s="383" t="s">
        <v>47</v>
      </c>
      <c r="WAW56" s="383" t="s">
        <v>47</v>
      </c>
      <c r="WAX56" s="383" t="s">
        <v>47</v>
      </c>
      <c r="WAY56" s="383" t="s">
        <v>47</v>
      </c>
      <c r="WAZ56" s="383" t="s">
        <v>47</v>
      </c>
      <c r="WBA56" s="383" t="s">
        <v>47</v>
      </c>
      <c r="WBB56" s="383" t="s">
        <v>47</v>
      </c>
      <c r="WBC56" s="383" t="s">
        <v>47</v>
      </c>
      <c r="WBD56" s="383" t="s">
        <v>47</v>
      </c>
      <c r="WBE56" s="383" t="s">
        <v>47</v>
      </c>
      <c r="WBF56" s="383" t="s">
        <v>47</v>
      </c>
      <c r="WBG56" s="383" t="s">
        <v>47</v>
      </c>
      <c r="WBH56" s="383" t="s">
        <v>47</v>
      </c>
      <c r="WBI56" s="383" t="s">
        <v>47</v>
      </c>
      <c r="WBJ56" s="383" t="s">
        <v>47</v>
      </c>
      <c r="WBK56" s="383" t="s">
        <v>47</v>
      </c>
      <c r="WBL56" s="383" t="s">
        <v>47</v>
      </c>
      <c r="WBM56" s="383" t="s">
        <v>47</v>
      </c>
      <c r="WBN56" s="383" t="s">
        <v>47</v>
      </c>
      <c r="WBO56" s="383" t="s">
        <v>47</v>
      </c>
      <c r="WBP56" s="383" t="s">
        <v>47</v>
      </c>
      <c r="WBQ56" s="383" t="s">
        <v>47</v>
      </c>
      <c r="WBR56" s="383" t="s">
        <v>47</v>
      </c>
      <c r="WBS56" s="383" t="s">
        <v>47</v>
      </c>
      <c r="WBT56" s="383" t="s">
        <v>47</v>
      </c>
      <c r="WBU56" s="383" t="s">
        <v>47</v>
      </c>
      <c r="WBV56" s="383" t="s">
        <v>47</v>
      </c>
      <c r="WBW56" s="383" t="s">
        <v>47</v>
      </c>
      <c r="WBX56" s="383" t="s">
        <v>47</v>
      </c>
      <c r="WBY56" s="383" t="s">
        <v>47</v>
      </c>
      <c r="WBZ56" s="383" t="s">
        <v>47</v>
      </c>
      <c r="WCA56" s="383" t="s">
        <v>47</v>
      </c>
      <c r="WCB56" s="383" t="s">
        <v>47</v>
      </c>
      <c r="WCC56" s="383" t="s">
        <v>47</v>
      </c>
      <c r="WCD56" s="383" t="s">
        <v>47</v>
      </c>
      <c r="WCE56" s="383" t="s">
        <v>47</v>
      </c>
      <c r="WCF56" s="383" t="s">
        <v>47</v>
      </c>
      <c r="WCG56" s="383" t="s">
        <v>47</v>
      </c>
      <c r="WCH56" s="383" t="s">
        <v>47</v>
      </c>
      <c r="WCI56" s="383" t="s">
        <v>47</v>
      </c>
      <c r="WCJ56" s="383" t="s">
        <v>47</v>
      </c>
      <c r="WCK56" s="383" t="s">
        <v>47</v>
      </c>
      <c r="WCL56" s="383" t="s">
        <v>47</v>
      </c>
      <c r="WCM56" s="383" t="s">
        <v>47</v>
      </c>
      <c r="WCN56" s="383" t="s">
        <v>47</v>
      </c>
      <c r="WCO56" s="383" t="s">
        <v>47</v>
      </c>
      <c r="WCP56" s="383" t="s">
        <v>47</v>
      </c>
      <c r="WCQ56" s="383" t="s">
        <v>47</v>
      </c>
      <c r="WCR56" s="383" t="s">
        <v>47</v>
      </c>
      <c r="WCS56" s="383" t="s">
        <v>47</v>
      </c>
      <c r="WCT56" s="383" t="s">
        <v>47</v>
      </c>
      <c r="WCU56" s="383" t="s">
        <v>47</v>
      </c>
      <c r="WCV56" s="383" t="s">
        <v>47</v>
      </c>
      <c r="WCW56" s="383" t="s">
        <v>47</v>
      </c>
      <c r="WCX56" s="383" t="s">
        <v>47</v>
      </c>
      <c r="WCY56" s="383" t="s">
        <v>47</v>
      </c>
      <c r="WCZ56" s="383" t="s">
        <v>47</v>
      </c>
      <c r="WDA56" s="383" t="s">
        <v>47</v>
      </c>
      <c r="WDB56" s="383" t="s">
        <v>47</v>
      </c>
      <c r="WDC56" s="383" t="s">
        <v>47</v>
      </c>
      <c r="WDD56" s="383" t="s">
        <v>47</v>
      </c>
      <c r="WDE56" s="383" t="s">
        <v>47</v>
      </c>
      <c r="WDF56" s="383" t="s">
        <v>47</v>
      </c>
      <c r="WDG56" s="383" t="s">
        <v>47</v>
      </c>
      <c r="WDH56" s="383" t="s">
        <v>47</v>
      </c>
      <c r="WDI56" s="383" t="s">
        <v>47</v>
      </c>
      <c r="WDJ56" s="383" t="s">
        <v>47</v>
      </c>
      <c r="WDK56" s="383" t="s">
        <v>47</v>
      </c>
      <c r="WDL56" s="383" t="s">
        <v>47</v>
      </c>
      <c r="WDM56" s="383" t="s">
        <v>47</v>
      </c>
      <c r="WDN56" s="383" t="s">
        <v>47</v>
      </c>
      <c r="WDO56" s="383" t="s">
        <v>47</v>
      </c>
      <c r="WDP56" s="383" t="s">
        <v>47</v>
      </c>
      <c r="WDQ56" s="383" t="s">
        <v>47</v>
      </c>
      <c r="WDR56" s="383" t="s">
        <v>47</v>
      </c>
      <c r="WDS56" s="383" t="s">
        <v>47</v>
      </c>
      <c r="WDT56" s="383" t="s">
        <v>47</v>
      </c>
      <c r="WDU56" s="383" t="s">
        <v>47</v>
      </c>
      <c r="WDV56" s="383" t="s">
        <v>47</v>
      </c>
      <c r="WDW56" s="383" t="s">
        <v>47</v>
      </c>
      <c r="WDX56" s="383" t="s">
        <v>47</v>
      </c>
      <c r="WDY56" s="383" t="s">
        <v>47</v>
      </c>
      <c r="WDZ56" s="383" t="s">
        <v>47</v>
      </c>
      <c r="WEA56" s="383" t="s">
        <v>47</v>
      </c>
      <c r="WEB56" s="383" t="s">
        <v>47</v>
      </c>
      <c r="WEC56" s="383" t="s">
        <v>47</v>
      </c>
      <c r="WED56" s="383" t="s">
        <v>47</v>
      </c>
      <c r="WEE56" s="383" t="s">
        <v>47</v>
      </c>
      <c r="WEF56" s="383" t="s">
        <v>47</v>
      </c>
      <c r="WEG56" s="383" t="s">
        <v>47</v>
      </c>
      <c r="WEH56" s="383" t="s">
        <v>47</v>
      </c>
      <c r="WEI56" s="383" t="s">
        <v>47</v>
      </c>
      <c r="WEJ56" s="383" t="s">
        <v>47</v>
      </c>
      <c r="WEK56" s="383" t="s">
        <v>47</v>
      </c>
      <c r="WEL56" s="383" t="s">
        <v>47</v>
      </c>
      <c r="WEM56" s="383" t="s">
        <v>47</v>
      </c>
      <c r="WEN56" s="383" t="s">
        <v>47</v>
      </c>
      <c r="WEO56" s="383" t="s">
        <v>47</v>
      </c>
      <c r="WEP56" s="383" t="s">
        <v>47</v>
      </c>
      <c r="WEQ56" s="383" t="s">
        <v>47</v>
      </c>
      <c r="WER56" s="383" t="s">
        <v>47</v>
      </c>
      <c r="WES56" s="383" t="s">
        <v>47</v>
      </c>
      <c r="WET56" s="383" t="s">
        <v>47</v>
      </c>
      <c r="WEU56" s="383" t="s">
        <v>47</v>
      </c>
      <c r="WEV56" s="383" t="s">
        <v>47</v>
      </c>
      <c r="WEW56" s="383" t="s">
        <v>47</v>
      </c>
      <c r="WEX56" s="383" t="s">
        <v>47</v>
      </c>
      <c r="WEY56" s="383" t="s">
        <v>47</v>
      </c>
      <c r="WEZ56" s="383" t="s">
        <v>47</v>
      </c>
      <c r="WFA56" s="383" t="s">
        <v>47</v>
      </c>
      <c r="WFB56" s="383" t="s">
        <v>47</v>
      </c>
      <c r="WFC56" s="383" t="s">
        <v>47</v>
      </c>
      <c r="WFD56" s="383" t="s">
        <v>47</v>
      </c>
      <c r="WFE56" s="383" t="s">
        <v>47</v>
      </c>
      <c r="WFF56" s="383" t="s">
        <v>47</v>
      </c>
      <c r="WFG56" s="383" t="s">
        <v>47</v>
      </c>
      <c r="WFH56" s="383" t="s">
        <v>47</v>
      </c>
      <c r="WFI56" s="383" t="s">
        <v>47</v>
      </c>
      <c r="WFJ56" s="383" t="s">
        <v>47</v>
      </c>
      <c r="WFK56" s="383" t="s">
        <v>47</v>
      </c>
      <c r="WFL56" s="383" t="s">
        <v>47</v>
      </c>
      <c r="WFM56" s="383" t="s">
        <v>47</v>
      </c>
      <c r="WFN56" s="383" t="s">
        <v>47</v>
      </c>
      <c r="WFO56" s="383" t="s">
        <v>47</v>
      </c>
      <c r="WFP56" s="383" t="s">
        <v>47</v>
      </c>
      <c r="WFQ56" s="383" t="s">
        <v>47</v>
      </c>
      <c r="WFR56" s="383" t="s">
        <v>47</v>
      </c>
      <c r="WFS56" s="383" t="s">
        <v>47</v>
      </c>
      <c r="WFT56" s="383" t="s">
        <v>47</v>
      </c>
      <c r="WFU56" s="383" t="s">
        <v>47</v>
      </c>
      <c r="WFV56" s="383" t="s">
        <v>47</v>
      </c>
      <c r="WFW56" s="383" t="s">
        <v>47</v>
      </c>
      <c r="WFX56" s="383" t="s">
        <v>47</v>
      </c>
      <c r="WFY56" s="383" t="s">
        <v>47</v>
      </c>
      <c r="WFZ56" s="383" t="s">
        <v>47</v>
      </c>
      <c r="WGA56" s="383" t="s">
        <v>47</v>
      </c>
      <c r="WGB56" s="383" t="s">
        <v>47</v>
      </c>
      <c r="WGC56" s="383" t="s">
        <v>47</v>
      </c>
      <c r="WGD56" s="383" t="s">
        <v>47</v>
      </c>
      <c r="WGE56" s="383" t="s">
        <v>47</v>
      </c>
      <c r="WGF56" s="383" t="s">
        <v>47</v>
      </c>
      <c r="WGG56" s="383" t="s">
        <v>47</v>
      </c>
      <c r="WGH56" s="383" t="s">
        <v>47</v>
      </c>
      <c r="WGI56" s="383" t="s">
        <v>47</v>
      </c>
      <c r="WGJ56" s="383" t="s">
        <v>47</v>
      </c>
      <c r="WGK56" s="383" t="s">
        <v>47</v>
      </c>
      <c r="WGL56" s="383" t="s">
        <v>47</v>
      </c>
      <c r="WGM56" s="383" t="s">
        <v>47</v>
      </c>
      <c r="WGN56" s="383" t="s">
        <v>47</v>
      </c>
      <c r="WGO56" s="383" t="s">
        <v>47</v>
      </c>
      <c r="WGP56" s="383" t="s">
        <v>47</v>
      </c>
      <c r="WGQ56" s="383" t="s">
        <v>47</v>
      </c>
      <c r="WGR56" s="383" t="s">
        <v>47</v>
      </c>
      <c r="WGS56" s="383" t="s">
        <v>47</v>
      </c>
      <c r="WGT56" s="383" t="s">
        <v>47</v>
      </c>
      <c r="WGU56" s="383" t="s">
        <v>47</v>
      </c>
      <c r="WGV56" s="383" t="s">
        <v>47</v>
      </c>
      <c r="WGW56" s="383" t="s">
        <v>47</v>
      </c>
      <c r="WGX56" s="383" t="s">
        <v>47</v>
      </c>
      <c r="WGY56" s="383" t="s">
        <v>47</v>
      </c>
      <c r="WGZ56" s="383" t="s">
        <v>47</v>
      </c>
      <c r="WHA56" s="383" t="s">
        <v>47</v>
      </c>
      <c r="WHB56" s="383" t="s">
        <v>47</v>
      </c>
      <c r="WHC56" s="383" t="s">
        <v>47</v>
      </c>
      <c r="WHD56" s="383" t="s">
        <v>47</v>
      </c>
      <c r="WHE56" s="383" t="s">
        <v>47</v>
      </c>
      <c r="WHF56" s="383" t="s">
        <v>47</v>
      </c>
      <c r="WHG56" s="383" t="s">
        <v>47</v>
      </c>
      <c r="WHH56" s="383" t="s">
        <v>47</v>
      </c>
      <c r="WHI56" s="383" t="s">
        <v>47</v>
      </c>
      <c r="WHJ56" s="383" t="s">
        <v>47</v>
      </c>
      <c r="WHK56" s="383" t="s">
        <v>47</v>
      </c>
      <c r="WHL56" s="383" t="s">
        <v>47</v>
      </c>
      <c r="WHM56" s="383" t="s">
        <v>47</v>
      </c>
      <c r="WHN56" s="383" t="s">
        <v>47</v>
      </c>
      <c r="WHO56" s="383" t="s">
        <v>47</v>
      </c>
      <c r="WHP56" s="383" t="s">
        <v>47</v>
      </c>
      <c r="WHQ56" s="383" t="s">
        <v>47</v>
      </c>
      <c r="WHR56" s="383" t="s">
        <v>47</v>
      </c>
      <c r="WHS56" s="383" t="s">
        <v>47</v>
      </c>
      <c r="WHT56" s="383" t="s">
        <v>47</v>
      </c>
      <c r="WHU56" s="383" t="s">
        <v>47</v>
      </c>
      <c r="WHV56" s="383" t="s">
        <v>47</v>
      </c>
      <c r="WHW56" s="383" t="s">
        <v>47</v>
      </c>
      <c r="WHX56" s="383" t="s">
        <v>47</v>
      </c>
      <c r="WHY56" s="383" t="s">
        <v>47</v>
      </c>
      <c r="WHZ56" s="383" t="s">
        <v>47</v>
      </c>
      <c r="WIA56" s="383" t="s">
        <v>47</v>
      </c>
      <c r="WIB56" s="383" t="s">
        <v>47</v>
      </c>
      <c r="WIC56" s="383" t="s">
        <v>47</v>
      </c>
      <c r="WID56" s="383" t="s">
        <v>47</v>
      </c>
      <c r="WIE56" s="383" t="s">
        <v>47</v>
      </c>
      <c r="WIF56" s="383" t="s">
        <v>47</v>
      </c>
      <c r="WIG56" s="383" t="s">
        <v>47</v>
      </c>
      <c r="WIH56" s="383" t="s">
        <v>47</v>
      </c>
      <c r="WII56" s="383" t="s">
        <v>47</v>
      </c>
      <c r="WIJ56" s="383" t="s">
        <v>47</v>
      </c>
      <c r="WIK56" s="383" t="s">
        <v>47</v>
      </c>
      <c r="WIL56" s="383" t="s">
        <v>47</v>
      </c>
      <c r="WIM56" s="383" t="s">
        <v>47</v>
      </c>
      <c r="WIN56" s="383" t="s">
        <v>47</v>
      </c>
      <c r="WIO56" s="383" t="s">
        <v>47</v>
      </c>
      <c r="WIP56" s="383" t="s">
        <v>47</v>
      </c>
      <c r="WIQ56" s="383" t="s">
        <v>47</v>
      </c>
      <c r="WIR56" s="383" t="s">
        <v>47</v>
      </c>
      <c r="WIS56" s="383" t="s">
        <v>47</v>
      </c>
      <c r="WIT56" s="383" t="s">
        <v>47</v>
      </c>
      <c r="WIU56" s="383" t="s">
        <v>47</v>
      </c>
      <c r="WIV56" s="383" t="s">
        <v>47</v>
      </c>
      <c r="WIW56" s="383" t="s">
        <v>47</v>
      </c>
      <c r="WIX56" s="383" t="s">
        <v>47</v>
      </c>
      <c r="WIY56" s="383" t="s">
        <v>47</v>
      </c>
      <c r="WIZ56" s="383" t="s">
        <v>47</v>
      </c>
      <c r="WJA56" s="383" t="s">
        <v>47</v>
      </c>
      <c r="WJB56" s="383" t="s">
        <v>47</v>
      </c>
      <c r="WJC56" s="383" t="s">
        <v>47</v>
      </c>
      <c r="WJD56" s="383" t="s">
        <v>47</v>
      </c>
      <c r="WJE56" s="383" t="s">
        <v>47</v>
      </c>
      <c r="WJF56" s="383" t="s">
        <v>47</v>
      </c>
      <c r="WJG56" s="383" t="s">
        <v>47</v>
      </c>
      <c r="WJH56" s="383" t="s">
        <v>47</v>
      </c>
      <c r="WJI56" s="383" t="s">
        <v>47</v>
      </c>
      <c r="WJJ56" s="383" t="s">
        <v>47</v>
      </c>
      <c r="WJK56" s="383" t="s">
        <v>47</v>
      </c>
      <c r="WJL56" s="383" t="s">
        <v>47</v>
      </c>
      <c r="WJM56" s="383" t="s">
        <v>47</v>
      </c>
      <c r="WJN56" s="383" t="s">
        <v>47</v>
      </c>
      <c r="WJO56" s="383" t="s">
        <v>47</v>
      </c>
      <c r="WJP56" s="383" t="s">
        <v>47</v>
      </c>
      <c r="WJQ56" s="383" t="s">
        <v>47</v>
      </c>
      <c r="WJR56" s="383" t="s">
        <v>47</v>
      </c>
      <c r="WJS56" s="383" t="s">
        <v>47</v>
      </c>
      <c r="WJT56" s="383" t="s">
        <v>47</v>
      </c>
      <c r="WJU56" s="383" t="s">
        <v>47</v>
      </c>
      <c r="WJV56" s="383" t="s">
        <v>47</v>
      </c>
      <c r="WJW56" s="383" t="s">
        <v>47</v>
      </c>
      <c r="WJX56" s="383" t="s">
        <v>47</v>
      </c>
      <c r="WJY56" s="383" t="s">
        <v>47</v>
      </c>
      <c r="WJZ56" s="383" t="s">
        <v>47</v>
      </c>
      <c r="WKA56" s="383" t="s">
        <v>47</v>
      </c>
      <c r="WKB56" s="383" t="s">
        <v>47</v>
      </c>
      <c r="WKC56" s="383" t="s">
        <v>47</v>
      </c>
      <c r="WKD56" s="383" t="s">
        <v>47</v>
      </c>
      <c r="WKE56" s="383" t="s">
        <v>47</v>
      </c>
      <c r="WKF56" s="383" t="s">
        <v>47</v>
      </c>
      <c r="WKG56" s="383" t="s">
        <v>47</v>
      </c>
      <c r="WKH56" s="383" t="s">
        <v>47</v>
      </c>
      <c r="WKI56" s="383" t="s">
        <v>47</v>
      </c>
      <c r="WKJ56" s="383" t="s">
        <v>47</v>
      </c>
      <c r="WKK56" s="383" t="s">
        <v>47</v>
      </c>
      <c r="WKL56" s="383" t="s">
        <v>47</v>
      </c>
      <c r="WKM56" s="383" t="s">
        <v>47</v>
      </c>
      <c r="WKN56" s="383" t="s">
        <v>47</v>
      </c>
      <c r="WKO56" s="383" t="s">
        <v>47</v>
      </c>
      <c r="WKP56" s="383" t="s">
        <v>47</v>
      </c>
      <c r="WKQ56" s="383" t="s">
        <v>47</v>
      </c>
      <c r="WKR56" s="383" t="s">
        <v>47</v>
      </c>
      <c r="WKS56" s="383" t="s">
        <v>47</v>
      </c>
      <c r="WKT56" s="383" t="s">
        <v>47</v>
      </c>
      <c r="WKU56" s="383" t="s">
        <v>47</v>
      </c>
      <c r="WKV56" s="383" t="s">
        <v>47</v>
      </c>
      <c r="WKW56" s="383" t="s">
        <v>47</v>
      </c>
      <c r="WKX56" s="383" t="s">
        <v>47</v>
      </c>
      <c r="WKY56" s="383" t="s">
        <v>47</v>
      </c>
      <c r="WKZ56" s="383" t="s">
        <v>47</v>
      </c>
      <c r="WLA56" s="383" t="s">
        <v>47</v>
      </c>
      <c r="WLB56" s="383" t="s">
        <v>47</v>
      </c>
      <c r="WLC56" s="383" t="s">
        <v>47</v>
      </c>
      <c r="WLD56" s="383" t="s">
        <v>47</v>
      </c>
      <c r="WLE56" s="383" t="s">
        <v>47</v>
      </c>
      <c r="WLF56" s="383" t="s">
        <v>47</v>
      </c>
      <c r="WLG56" s="383" t="s">
        <v>47</v>
      </c>
      <c r="WLH56" s="383" t="s">
        <v>47</v>
      </c>
      <c r="WLI56" s="383" t="s">
        <v>47</v>
      </c>
      <c r="WLJ56" s="383" t="s">
        <v>47</v>
      </c>
      <c r="WLK56" s="383" t="s">
        <v>47</v>
      </c>
      <c r="WLL56" s="383" t="s">
        <v>47</v>
      </c>
      <c r="WLM56" s="383" t="s">
        <v>47</v>
      </c>
      <c r="WLN56" s="383" t="s">
        <v>47</v>
      </c>
      <c r="WLO56" s="383" t="s">
        <v>47</v>
      </c>
      <c r="WLP56" s="383" t="s">
        <v>47</v>
      </c>
      <c r="WLQ56" s="383" t="s">
        <v>47</v>
      </c>
      <c r="WLR56" s="383" t="s">
        <v>47</v>
      </c>
      <c r="WLS56" s="383" t="s">
        <v>47</v>
      </c>
      <c r="WLT56" s="383" t="s">
        <v>47</v>
      </c>
      <c r="WLU56" s="383" t="s">
        <v>47</v>
      </c>
      <c r="WLV56" s="383" t="s">
        <v>47</v>
      </c>
      <c r="WLW56" s="383" t="s">
        <v>47</v>
      </c>
      <c r="WLX56" s="383" t="s">
        <v>47</v>
      </c>
      <c r="WLY56" s="383" t="s">
        <v>47</v>
      </c>
      <c r="WLZ56" s="383" t="s">
        <v>47</v>
      </c>
      <c r="WMA56" s="383" t="s">
        <v>47</v>
      </c>
      <c r="WMB56" s="383" t="s">
        <v>47</v>
      </c>
      <c r="WMC56" s="383" t="s">
        <v>47</v>
      </c>
      <c r="WMD56" s="383" t="s">
        <v>47</v>
      </c>
      <c r="WME56" s="383" t="s">
        <v>47</v>
      </c>
      <c r="WMF56" s="383" t="s">
        <v>47</v>
      </c>
      <c r="WMG56" s="383" t="s">
        <v>47</v>
      </c>
      <c r="WMH56" s="383" t="s">
        <v>47</v>
      </c>
      <c r="WMI56" s="383" t="s">
        <v>47</v>
      </c>
      <c r="WMJ56" s="383" t="s">
        <v>47</v>
      </c>
      <c r="WMK56" s="383" t="s">
        <v>47</v>
      </c>
      <c r="WML56" s="383" t="s">
        <v>47</v>
      </c>
      <c r="WMM56" s="383" t="s">
        <v>47</v>
      </c>
      <c r="WMN56" s="383" t="s">
        <v>47</v>
      </c>
      <c r="WMO56" s="383" t="s">
        <v>47</v>
      </c>
      <c r="WMP56" s="383" t="s">
        <v>47</v>
      </c>
      <c r="WMQ56" s="383" t="s">
        <v>47</v>
      </c>
      <c r="WMR56" s="383" t="s">
        <v>47</v>
      </c>
      <c r="WMS56" s="383" t="s">
        <v>47</v>
      </c>
      <c r="WMT56" s="383" t="s">
        <v>47</v>
      </c>
      <c r="WMU56" s="383" t="s">
        <v>47</v>
      </c>
      <c r="WMV56" s="383" t="s">
        <v>47</v>
      </c>
      <c r="WMW56" s="383" t="s">
        <v>47</v>
      </c>
      <c r="WMX56" s="383" t="s">
        <v>47</v>
      </c>
      <c r="WMY56" s="383" t="s">
        <v>47</v>
      </c>
      <c r="WMZ56" s="383" t="s">
        <v>47</v>
      </c>
      <c r="WNA56" s="383" t="s">
        <v>47</v>
      </c>
      <c r="WNB56" s="383" t="s">
        <v>47</v>
      </c>
      <c r="WNC56" s="383" t="s">
        <v>47</v>
      </c>
      <c r="WND56" s="383" t="s">
        <v>47</v>
      </c>
      <c r="WNE56" s="383" t="s">
        <v>47</v>
      </c>
      <c r="WNF56" s="383" t="s">
        <v>47</v>
      </c>
      <c r="WNG56" s="383" t="s">
        <v>47</v>
      </c>
      <c r="WNH56" s="383" t="s">
        <v>47</v>
      </c>
      <c r="WNI56" s="383" t="s">
        <v>47</v>
      </c>
      <c r="WNJ56" s="383" t="s">
        <v>47</v>
      </c>
      <c r="WNK56" s="383" t="s">
        <v>47</v>
      </c>
      <c r="WNL56" s="383" t="s">
        <v>47</v>
      </c>
      <c r="WNM56" s="383" t="s">
        <v>47</v>
      </c>
      <c r="WNN56" s="383" t="s">
        <v>47</v>
      </c>
      <c r="WNO56" s="383" t="s">
        <v>47</v>
      </c>
      <c r="WNP56" s="383" t="s">
        <v>47</v>
      </c>
      <c r="WNQ56" s="383" t="s">
        <v>47</v>
      </c>
      <c r="WNR56" s="383" t="s">
        <v>47</v>
      </c>
      <c r="WNS56" s="383" t="s">
        <v>47</v>
      </c>
      <c r="WNT56" s="383" t="s">
        <v>47</v>
      </c>
      <c r="WNU56" s="383" t="s">
        <v>47</v>
      </c>
      <c r="WNV56" s="383" t="s">
        <v>47</v>
      </c>
      <c r="WNW56" s="383" t="s">
        <v>47</v>
      </c>
      <c r="WNX56" s="383" t="s">
        <v>47</v>
      </c>
      <c r="WNY56" s="383" t="s">
        <v>47</v>
      </c>
      <c r="WNZ56" s="383" t="s">
        <v>47</v>
      </c>
      <c r="WOA56" s="383" t="s">
        <v>47</v>
      </c>
      <c r="WOB56" s="383" t="s">
        <v>47</v>
      </c>
      <c r="WOC56" s="383" t="s">
        <v>47</v>
      </c>
      <c r="WOD56" s="383" t="s">
        <v>47</v>
      </c>
      <c r="WOE56" s="383" t="s">
        <v>47</v>
      </c>
      <c r="WOF56" s="383" t="s">
        <v>47</v>
      </c>
      <c r="WOG56" s="383" t="s">
        <v>47</v>
      </c>
      <c r="WOH56" s="383" t="s">
        <v>47</v>
      </c>
      <c r="WOI56" s="383" t="s">
        <v>47</v>
      </c>
      <c r="WOJ56" s="383" t="s">
        <v>47</v>
      </c>
      <c r="WOK56" s="383" t="s">
        <v>47</v>
      </c>
      <c r="WOL56" s="383" t="s">
        <v>47</v>
      </c>
      <c r="WOM56" s="383" t="s">
        <v>47</v>
      </c>
      <c r="WON56" s="383" t="s">
        <v>47</v>
      </c>
      <c r="WOO56" s="383" t="s">
        <v>47</v>
      </c>
      <c r="WOP56" s="383" t="s">
        <v>47</v>
      </c>
      <c r="WOQ56" s="383" t="s">
        <v>47</v>
      </c>
      <c r="WOR56" s="383" t="s">
        <v>47</v>
      </c>
      <c r="WOS56" s="383" t="s">
        <v>47</v>
      </c>
      <c r="WOT56" s="383" t="s">
        <v>47</v>
      </c>
      <c r="WOU56" s="383" t="s">
        <v>47</v>
      </c>
      <c r="WOV56" s="383" t="s">
        <v>47</v>
      </c>
      <c r="WOW56" s="383" t="s">
        <v>47</v>
      </c>
      <c r="WOX56" s="383" t="s">
        <v>47</v>
      </c>
      <c r="WOY56" s="383" t="s">
        <v>47</v>
      </c>
      <c r="WOZ56" s="383" t="s">
        <v>47</v>
      </c>
      <c r="WPA56" s="383" t="s">
        <v>47</v>
      </c>
      <c r="WPB56" s="383" t="s">
        <v>47</v>
      </c>
      <c r="WPC56" s="383" t="s">
        <v>47</v>
      </c>
      <c r="WPD56" s="383" t="s">
        <v>47</v>
      </c>
      <c r="WPE56" s="383" t="s">
        <v>47</v>
      </c>
      <c r="WPF56" s="383" t="s">
        <v>47</v>
      </c>
      <c r="WPG56" s="383" t="s">
        <v>47</v>
      </c>
      <c r="WPH56" s="383" t="s">
        <v>47</v>
      </c>
      <c r="WPI56" s="383" t="s">
        <v>47</v>
      </c>
      <c r="WPJ56" s="383" t="s">
        <v>47</v>
      </c>
      <c r="WPK56" s="383" t="s">
        <v>47</v>
      </c>
      <c r="WPL56" s="383" t="s">
        <v>47</v>
      </c>
      <c r="WPM56" s="383" t="s">
        <v>47</v>
      </c>
      <c r="WPN56" s="383" t="s">
        <v>47</v>
      </c>
      <c r="WPO56" s="383" t="s">
        <v>47</v>
      </c>
      <c r="WPP56" s="383" t="s">
        <v>47</v>
      </c>
      <c r="WPQ56" s="383" t="s">
        <v>47</v>
      </c>
      <c r="WPR56" s="383" t="s">
        <v>47</v>
      </c>
      <c r="WPS56" s="383" t="s">
        <v>47</v>
      </c>
      <c r="WPT56" s="383" t="s">
        <v>47</v>
      </c>
      <c r="WPU56" s="383" t="s">
        <v>47</v>
      </c>
      <c r="WPV56" s="383" t="s">
        <v>47</v>
      </c>
      <c r="WPW56" s="383" t="s">
        <v>47</v>
      </c>
      <c r="WPX56" s="383" t="s">
        <v>47</v>
      </c>
      <c r="WPY56" s="383" t="s">
        <v>47</v>
      </c>
      <c r="WPZ56" s="383" t="s">
        <v>47</v>
      </c>
      <c r="WQA56" s="383" t="s">
        <v>47</v>
      </c>
      <c r="WQB56" s="383" t="s">
        <v>47</v>
      </c>
      <c r="WQC56" s="383" t="s">
        <v>47</v>
      </c>
      <c r="WQD56" s="383" t="s">
        <v>47</v>
      </c>
      <c r="WQE56" s="383" t="s">
        <v>47</v>
      </c>
      <c r="WQF56" s="383" t="s">
        <v>47</v>
      </c>
      <c r="WQG56" s="383" t="s">
        <v>47</v>
      </c>
      <c r="WQH56" s="383" t="s">
        <v>47</v>
      </c>
      <c r="WQI56" s="383" t="s">
        <v>47</v>
      </c>
      <c r="WQJ56" s="383" t="s">
        <v>47</v>
      </c>
      <c r="WQK56" s="383" t="s">
        <v>47</v>
      </c>
      <c r="WQL56" s="383" t="s">
        <v>47</v>
      </c>
      <c r="WQM56" s="383" t="s">
        <v>47</v>
      </c>
      <c r="WQN56" s="383" t="s">
        <v>47</v>
      </c>
      <c r="WQO56" s="383" t="s">
        <v>47</v>
      </c>
      <c r="WQP56" s="383" t="s">
        <v>47</v>
      </c>
      <c r="WQQ56" s="383" t="s">
        <v>47</v>
      </c>
      <c r="WQR56" s="383" t="s">
        <v>47</v>
      </c>
      <c r="WQS56" s="383" t="s">
        <v>47</v>
      </c>
      <c r="WQT56" s="383" t="s">
        <v>47</v>
      </c>
      <c r="WQU56" s="383" t="s">
        <v>47</v>
      </c>
      <c r="WQV56" s="383" t="s">
        <v>47</v>
      </c>
      <c r="WQW56" s="383" t="s">
        <v>47</v>
      </c>
      <c r="WQX56" s="383" t="s">
        <v>47</v>
      </c>
      <c r="WQY56" s="383" t="s">
        <v>47</v>
      </c>
      <c r="WQZ56" s="383" t="s">
        <v>47</v>
      </c>
      <c r="WRA56" s="383" t="s">
        <v>47</v>
      </c>
      <c r="WRB56" s="383" t="s">
        <v>47</v>
      </c>
      <c r="WRC56" s="383" t="s">
        <v>47</v>
      </c>
      <c r="WRD56" s="383" t="s">
        <v>47</v>
      </c>
      <c r="WRE56" s="383" t="s">
        <v>47</v>
      </c>
      <c r="WRF56" s="383" t="s">
        <v>47</v>
      </c>
      <c r="WRG56" s="383" t="s">
        <v>47</v>
      </c>
      <c r="WRH56" s="383" t="s">
        <v>47</v>
      </c>
      <c r="WRI56" s="383" t="s">
        <v>47</v>
      </c>
      <c r="WRJ56" s="383" t="s">
        <v>47</v>
      </c>
      <c r="WRK56" s="383" t="s">
        <v>47</v>
      </c>
      <c r="WRL56" s="383" t="s">
        <v>47</v>
      </c>
      <c r="WRM56" s="383" t="s">
        <v>47</v>
      </c>
      <c r="WRN56" s="383" t="s">
        <v>47</v>
      </c>
      <c r="WRO56" s="383" t="s">
        <v>47</v>
      </c>
      <c r="WRP56" s="383" t="s">
        <v>47</v>
      </c>
      <c r="WRQ56" s="383" t="s">
        <v>47</v>
      </c>
      <c r="WRR56" s="383" t="s">
        <v>47</v>
      </c>
      <c r="WRS56" s="383" t="s">
        <v>47</v>
      </c>
      <c r="WRT56" s="383" t="s">
        <v>47</v>
      </c>
      <c r="WRU56" s="383" t="s">
        <v>47</v>
      </c>
      <c r="WRV56" s="383" t="s">
        <v>47</v>
      </c>
      <c r="WRW56" s="383" t="s">
        <v>47</v>
      </c>
      <c r="WRX56" s="383" t="s">
        <v>47</v>
      </c>
      <c r="WRY56" s="383" t="s">
        <v>47</v>
      </c>
      <c r="WRZ56" s="383" t="s">
        <v>47</v>
      </c>
      <c r="WSA56" s="383" t="s">
        <v>47</v>
      </c>
      <c r="WSB56" s="383" t="s">
        <v>47</v>
      </c>
      <c r="WSC56" s="383" t="s">
        <v>47</v>
      </c>
      <c r="WSD56" s="383" t="s">
        <v>47</v>
      </c>
      <c r="WSE56" s="383" t="s">
        <v>47</v>
      </c>
      <c r="WSF56" s="383" t="s">
        <v>47</v>
      </c>
      <c r="WSG56" s="383" t="s">
        <v>47</v>
      </c>
      <c r="WSH56" s="383" t="s">
        <v>47</v>
      </c>
      <c r="WSI56" s="383" t="s">
        <v>47</v>
      </c>
      <c r="WSJ56" s="383" t="s">
        <v>47</v>
      </c>
      <c r="WSK56" s="383" t="s">
        <v>47</v>
      </c>
      <c r="WSL56" s="383" t="s">
        <v>47</v>
      </c>
      <c r="WSM56" s="383" t="s">
        <v>47</v>
      </c>
      <c r="WSN56" s="383" t="s">
        <v>47</v>
      </c>
      <c r="WSO56" s="383" t="s">
        <v>47</v>
      </c>
      <c r="WSP56" s="383" t="s">
        <v>47</v>
      </c>
      <c r="WSQ56" s="383" t="s">
        <v>47</v>
      </c>
      <c r="WSR56" s="383" t="s">
        <v>47</v>
      </c>
      <c r="WSS56" s="383" t="s">
        <v>47</v>
      </c>
      <c r="WST56" s="383" t="s">
        <v>47</v>
      </c>
      <c r="WSU56" s="383" t="s">
        <v>47</v>
      </c>
      <c r="WSV56" s="383" t="s">
        <v>47</v>
      </c>
      <c r="WSW56" s="383" t="s">
        <v>47</v>
      </c>
      <c r="WSX56" s="383" t="s">
        <v>47</v>
      </c>
      <c r="WSY56" s="383" t="s">
        <v>47</v>
      </c>
      <c r="WSZ56" s="383" t="s">
        <v>47</v>
      </c>
      <c r="WTA56" s="383" t="s">
        <v>47</v>
      </c>
      <c r="WTB56" s="383" t="s">
        <v>47</v>
      </c>
      <c r="WTC56" s="383" t="s">
        <v>47</v>
      </c>
      <c r="WTD56" s="383" t="s">
        <v>47</v>
      </c>
      <c r="WTE56" s="383" t="s">
        <v>47</v>
      </c>
      <c r="WTF56" s="383" t="s">
        <v>47</v>
      </c>
      <c r="WTG56" s="383" t="s">
        <v>47</v>
      </c>
      <c r="WTH56" s="383" t="s">
        <v>47</v>
      </c>
      <c r="WTI56" s="383" t="s">
        <v>47</v>
      </c>
      <c r="WTJ56" s="383" t="s">
        <v>47</v>
      </c>
      <c r="WTK56" s="383" t="s">
        <v>47</v>
      </c>
      <c r="WTL56" s="383" t="s">
        <v>47</v>
      </c>
      <c r="WTM56" s="383" t="s">
        <v>47</v>
      </c>
      <c r="WTN56" s="383" t="s">
        <v>47</v>
      </c>
      <c r="WTO56" s="383" t="s">
        <v>47</v>
      </c>
      <c r="WTP56" s="383" t="s">
        <v>47</v>
      </c>
      <c r="WTQ56" s="383" t="s">
        <v>47</v>
      </c>
      <c r="WTR56" s="383" t="s">
        <v>47</v>
      </c>
      <c r="WTS56" s="383" t="s">
        <v>47</v>
      </c>
      <c r="WTT56" s="383" t="s">
        <v>47</v>
      </c>
      <c r="WTU56" s="383" t="s">
        <v>47</v>
      </c>
      <c r="WTV56" s="383" t="s">
        <v>47</v>
      </c>
      <c r="WTW56" s="383" t="s">
        <v>47</v>
      </c>
      <c r="WTX56" s="383" t="s">
        <v>47</v>
      </c>
      <c r="WTY56" s="383" t="s">
        <v>47</v>
      </c>
      <c r="WTZ56" s="383" t="s">
        <v>47</v>
      </c>
      <c r="WUA56" s="383" t="s">
        <v>47</v>
      </c>
      <c r="WUB56" s="383" t="s">
        <v>47</v>
      </c>
      <c r="WUC56" s="383" t="s">
        <v>47</v>
      </c>
      <c r="WUD56" s="383" t="s">
        <v>47</v>
      </c>
      <c r="WUE56" s="383" t="s">
        <v>47</v>
      </c>
      <c r="WUF56" s="383" t="s">
        <v>47</v>
      </c>
      <c r="WUG56" s="383" t="s">
        <v>47</v>
      </c>
      <c r="WUH56" s="383" t="s">
        <v>47</v>
      </c>
      <c r="WUI56" s="383" t="s">
        <v>47</v>
      </c>
      <c r="WUJ56" s="383" t="s">
        <v>47</v>
      </c>
      <c r="WUK56" s="383" t="s">
        <v>47</v>
      </c>
      <c r="WUL56" s="383" t="s">
        <v>47</v>
      </c>
      <c r="WUM56" s="383" t="s">
        <v>47</v>
      </c>
      <c r="WUN56" s="383" t="s">
        <v>47</v>
      </c>
      <c r="WUO56" s="383" t="s">
        <v>47</v>
      </c>
      <c r="WUP56" s="383" t="s">
        <v>47</v>
      </c>
      <c r="WUQ56" s="383" t="s">
        <v>47</v>
      </c>
      <c r="WUR56" s="383" t="s">
        <v>47</v>
      </c>
      <c r="WUS56" s="383" t="s">
        <v>47</v>
      </c>
      <c r="WUT56" s="383" t="s">
        <v>47</v>
      </c>
      <c r="WUU56" s="383" t="s">
        <v>47</v>
      </c>
      <c r="WUV56" s="383" t="s">
        <v>47</v>
      </c>
      <c r="WUW56" s="383" t="s">
        <v>47</v>
      </c>
      <c r="WUX56" s="383" t="s">
        <v>47</v>
      </c>
      <c r="WUY56" s="383" t="s">
        <v>47</v>
      </c>
      <c r="WUZ56" s="383" t="s">
        <v>47</v>
      </c>
      <c r="WVA56" s="383" t="s">
        <v>47</v>
      </c>
      <c r="WVB56" s="383" t="s">
        <v>47</v>
      </c>
      <c r="WVC56" s="383" t="s">
        <v>47</v>
      </c>
      <c r="WVD56" s="383" t="s">
        <v>47</v>
      </c>
      <c r="WVE56" s="383" t="s">
        <v>47</v>
      </c>
      <c r="WVF56" s="383" t="s">
        <v>47</v>
      </c>
      <c r="WVG56" s="383" t="s">
        <v>47</v>
      </c>
      <c r="WVH56" s="383" t="s">
        <v>47</v>
      </c>
      <c r="WVI56" s="383" t="s">
        <v>47</v>
      </c>
      <c r="WVJ56" s="383" t="s">
        <v>47</v>
      </c>
      <c r="WVK56" s="383" t="s">
        <v>47</v>
      </c>
      <c r="WVL56" s="383" t="s">
        <v>47</v>
      </c>
      <c r="WVM56" s="383" t="s">
        <v>47</v>
      </c>
      <c r="WVN56" s="383" t="s">
        <v>47</v>
      </c>
      <c r="WVO56" s="383" t="s">
        <v>47</v>
      </c>
      <c r="WVP56" s="383" t="s">
        <v>47</v>
      </c>
      <c r="WVQ56" s="383" t="s">
        <v>47</v>
      </c>
      <c r="WVR56" s="383" t="s">
        <v>47</v>
      </c>
      <c r="WVS56" s="383" t="s">
        <v>47</v>
      </c>
      <c r="WVT56" s="383" t="s">
        <v>47</v>
      </c>
      <c r="WVU56" s="383" t="s">
        <v>47</v>
      </c>
      <c r="WVV56" s="383" t="s">
        <v>47</v>
      </c>
      <c r="WVW56" s="383" t="s">
        <v>47</v>
      </c>
      <c r="WVX56" s="383" t="s">
        <v>47</v>
      </c>
      <c r="WVY56" s="383" t="s">
        <v>47</v>
      </c>
      <c r="WVZ56" s="383" t="s">
        <v>47</v>
      </c>
      <c r="WWA56" s="383" t="s">
        <v>47</v>
      </c>
      <c r="WWB56" s="383" t="s">
        <v>47</v>
      </c>
      <c r="WWC56" s="383" t="s">
        <v>47</v>
      </c>
      <c r="WWD56" s="383" t="s">
        <v>47</v>
      </c>
      <c r="WWE56" s="383" t="s">
        <v>47</v>
      </c>
      <c r="WWF56" s="383" t="s">
        <v>47</v>
      </c>
      <c r="WWG56" s="383" t="s">
        <v>47</v>
      </c>
      <c r="WWH56" s="383" t="s">
        <v>47</v>
      </c>
      <c r="WWI56" s="383" t="s">
        <v>47</v>
      </c>
      <c r="WWJ56" s="383" t="s">
        <v>47</v>
      </c>
      <c r="WWK56" s="383" t="s">
        <v>47</v>
      </c>
      <c r="WWL56" s="383" t="s">
        <v>47</v>
      </c>
      <c r="WWM56" s="383" t="s">
        <v>47</v>
      </c>
      <c r="WWN56" s="383" t="s">
        <v>47</v>
      </c>
      <c r="WWO56" s="383" t="s">
        <v>47</v>
      </c>
      <c r="WWP56" s="383" t="s">
        <v>47</v>
      </c>
      <c r="WWQ56" s="383" t="s">
        <v>47</v>
      </c>
      <c r="WWR56" s="383" t="s">
        <v>47</v>
      </c>
      <c r="WWS56" s="383" t="s">
        <v>47</v>
      </c>
      <c r="WWT56" s="383" t="s">
        <v>47</v>
      </c>
      <c r="WWU56" s="383" t="s">
        <v>47</v>
      </c>
      <c r="WWV56" s="383" t="s">
        <v>47</v>
      </c>
      <c r="WWW56" s="383" t="s">
        <v>47</v>
      </c>
      <c r="WWX56" s="383" t="s">
        <v>47</v>
      </c>
      <c r="WWY56" s="383" t="s">
        <v>47</v>
      </c>
      <c r="WWZ56" s="383" t="s">
        <v>47</v>
      </c>
      <c r="WXA56" s="383" t="s">
        <v>47</v>
      </c>
      <c r="WXB56" s="383" t="s">
        <v>47</v>
      </c>
      <c r="WXC56" s="383" t="s">
        <v>47</v>
      </c>
      <c r="WXD56" s="383" t="s">
        <v>47</v>
      </c>
      <c r="WXE56" s="383" t="s">
        <v>47</v>
      </c>
      <c r="WXF56" s="383" t="s">
        <v>47</v>
      </c>
      <c r="WXG56" s="383" t="s">
        <v>47</v>
      </c>
      <c r="WXH56" s="383" t="s">
        <v>47</v>
      </c>
      <c r="WXI56" s="383" t="s">
        <v>47</v>
      </c>
      <c r="WXJ56" s="383" t="s">
        <v>47</v>
      </c>
      <c r="WXK56" s="383" t="s">
        <v>47</v>
      </c>
      <c r="WXL56" s="383" t="s">
        <v>47</v>
      </c>
      <c r="WXM56" s="383" t="s">
        <v>47</v>
      </c>
      <c r="WXN56" s="383" t="s">
        <v>47</v>
      </c>
      <c r="WXO56" s="383" t="s">
        <v>47</v>
      </c>
      <c r="WXP56" s="383" t="s">
        <v>47</v>
      </c>
      <c r="WXQ56" s="383" t="s">
        <v>47</v>
      </c>
      <c r="WXR56" s="383" t="s">
        <v>47</v>
      </c>
      <c r="WXS56" s="383" t="s">
        <v>47</v>
      </c>
      <c r="WXT56" s="383" t="s">
        <v>47</v>
      </c>
      <c r="WXU56" s="383" t="s">
        <v>47</v>
      </c>
      <c r="WXV56" s="383" t="s">
        <v>47</v>
      </c>
      <c r="WXW56" s="383" t="s">
        <v>47</v>
      </c>
      <c r="WXX56" s="383" t="s">
        <v>47</v>
      </c>
      <c r="WXY56" s="383" t="s">
        <v>47</v>
      </c>
      <c r="WXZ56" s="383" t="s">
        <v>47</v>
      </c>
      <c r="WYA56" s="383" t="s">
        <v>47</v>
      </c>
      <c r="WYB56" s="383" t="s">
        <v>47</v>
      </c>
      <c r="WYC56" s="383" t="s">
        <v>47</v>
      </c>
      <c r="WYD56" s="383" t="s">
        <v>47</v>
      </c>
      <c r="WYE56" s="383" t="s">
        <v>47</v>
      </c>
      <c r="WYF56" s="383" t="s">
        <v>47</v>
      </c>
      <c r="WYG56" s="383" t="s">
        <v>47</v>
      </c>
      <c r="WYH56" s="383" t="s">
        <v>47</v>
      </c>
      <c r="WYI56" s="383" t="s">
        <v>47</v>
      </c>
      <c r="WYJ56" s="383" t="s">
        <v>47</v>
      </c>
      <c r="WYK56" s="383" t="s">
        <v>47</v>
      </c>
      <c r="WYL56" s="383" t="s">
        <v>47</v>
      </c>
      <c r="WYM56" s="383" t="s">
        <v>47</v>
      </c>
      <c r="WYN56" s="383" t="s">
        <v>47</v>
      </c>
      <c r="WYO56" s="383" t="s">
        <v>47</v>
      </c>
      <c r="WYP56" s="383" t="s">
        <v>47</v>
      </c>
      <c r="WYQ56" s="383" t="s">
        <v>47</v>
      </c>
      <c r="WYR56" s="383" t="s">
        <v>47</v>
      </c>
      <c r="WYS56" s="383" t="s">
        <v>47</v>
      </c>
      <c r="WYT56" s="383" t="s">
        <v>47</v>
      </c>
      <c r="WYU56" s="383" t="s">
        <v>47</v>
      </c>
      <c r="WYV56" s="383" t="s">
        <v>47</v>
      </c>
      <c r="WYW56" s="383" t="s">
        <v>47</v>
      </c>
      <c r="WYX56" s="383" t="s">
        <v>47</v>
      </c>
      <c r="WYY56" s="383" t="s">
        <v>47</v>
      </c>
      <c r="WYZ56" s="383" t="s">
        <v>47</v>
      </c>
      <c r="WZA56" s="383" t="s">
        <v>47</v>
      </c>
      <c r="WZB56" s="383" t="s">
        <v>47</v>
      </c>
      <c r="WZC56" s="383" t="s">
        <v>47</v>
      </c>
      <c r="WZD56" s="383" t="s">
        <v>47</v>
      </c>
      <c r="WZE56" s="383" t="s">
        <v>47</v>
      </c>
      <c r="WZF56" s="383" t="s">
        <v>47</v>
      </c>
      <c r="WZG56" s="383" t="s">
        <v>47</v>
      </c>
      <c r="WZH56" s="383" t="s">
        <v>47</v>
      </c>
      <c r="WZI56" s="383" t="s">
        <v>47</v>
      </c>
      <c r="WZJ56" s="383" t="s">
        <v>47</v>
      </c>
      <c r="WZK56" s="383" t="s">
        <v>47</v>
      </c>
      <c r="WZL56" s="383" t="s">
        <v>47</v>
      </c>
      <c r="WZM56" s="383" t="s">
        <v>47</v>
      </c>
      <c r="WZN56" s="383" t="s">
        <v>47</v>
      </c>
      <c r="WZO56" s="383" t="s">
        <v>47</v>
      </c>
      <c r="WZP56" s="383" t="s">
        <v>47</v>
      </c>
      <c r="WZQ56" s="383" t="s">
        <v>47</v>
      </c>
      <c r="WZR56" s="383" t="s">
        <v>47</v>
      </c>
      <c r="WZS56" s="383" t="s">
        <v>47</v>
      </c>
      <c r="WZT56" s="383" t="s">
        <v>47</v>
      </c>
      <c r="WZU56" s="383" t="s">
        <v>47</v>
      </c>
      <c r="WZV56" s="383" t="s">
        <v>47</v>
      </c>
      <c r="WZW56" s="383" t="s">
        <v>47</v>
      </c>
      <c r="WZX56" s="383" t="s">
        <v>47</v>
      </c>
      <c r="WZY56" s="383" t="s">
        <v>47</v>
      </c>
      <c r="WZZ56" s="383" t="s">
        <v>47</v>
      </c>
      <c r="XAA56" s="383" t="s">
        <v>47</v>
      </c>
      <c r="XAB56" s="383" t="s">
        <v>47</v>
      </c>
      <c r="XAC56" s="383" t="s">
        <v>47</v>
      </c>
      <c r="XAD56" s="383" t="s">
        <v>47</v>
      </c>
      <c r="XAE56" s="383" t="s">
        <v>47</v>
      </c>
      <c r="XAF56" s="383" t="s">
        <v>47</v>
      </c>
      <c r="XAG56" s="383" t="s">
        <v>47</v>
      </c>
      <c r="XAH56" s="383" t="s">
        <v>47</v>
      </c>
      <c r="XAI56" s="383" t="s">
        <v>47</v>
      </c>
      <c r="XAJ56" s="383" t="s">
        <v>47</v>
      </c>
      <c r="XAK56" s="383" t="s">
        <v>47</v>
      </c>
      <c r="XAL56" s="383" t="s">
        <v>47</v>
      </c>
      <c r="XAM56" s="383" t="s">
        <v>47</v>
      </c>
      <c r="XAN56" s="383" t="s">
        <v>47</v>
      </c>
      <c r="XAO56" s="383" t="s">
        <v>47</v>
      </c>
      <c r="XAP56" s="383" t="s">
        <v>47</v>
      </c>
      <c r="XAQ56" s="383" t="s">
        <v>47</v>
      </c>
      <c r="XAR56" s="383" t="s">
        <v>47</v>
      </c>
      <c r="XAS56" s="383" t="s">
        <v>47</v>
      </c>
      <c r="XAT56" s="383" t="s">
        <v>47</v>
      </c>
      <c r="XAU56" s="383" t="s">
        <v>47</v>
      </c>
      <c r="XAV56" s="383" t="s">
        <v>47</v>
      </c>
      <c r="XAW56" s="383" t="s">
        <v>47</v>
      </c>
      <c r="XAX56" s="383" t="s">
        <v>47</v>
      </c>
      <c r="XAY56" s="383" t="s">
        <v>47</v>
      </c>
      <c r="XAZ56" s="383" t="s">
        <v>47</v>
      </c>
      <c r="XBA56" s="383" t="s">
        <v>47</v>
      </c>
      <c r="XBB56" s="383" t="s">
        <v>47</v>
      </c>
      <c r="XBC56" s="383" t="s">
        <v>47</v>
      </c>
      <c r="XBD56" s="383" t="s">
        <v>47</v>
      </c>
      <c r="XBE56" s="383" t="s">
        <v>47</v>
      </c>
      <c r="XBF56" s="383" t="s">
        <v>47</v>
      </c>
      <c r="XBG56" s="383" t="s">
        <v>47</v>
      </c>
      <c r="XBH56" s="383" t="s">
        <v>47</v>
      </c>
      <c r="XBI56" s="383" t="s">
        <v>47</v>
      </c>
      <c r="XBJ56" s="383" t="s">
        <v>47</v>
      </c>
      <c r="XBK56" s="383" t="s">
        <v>47</v>
      </c>
      <c r="XBL56" s="383" t="s">
        <v>47</v>
      </c>
      <c r="XBM56" s="383" t="s">
        <v>47</v>
      </c>
      <c r="XBN56" s="383" t="s">
        <v>47</v>
      </c>
      <c r="XBO56" s="383" t="s">
        <v>47</v>
      </c>
      <c r="XBP56" s="383" t="s">
        <v>47</v>
      </c>
      <c r="XBQ56" s="383" t="s">
        <v>47</v>
      </c>
      <c r="XBR56" s="383" t="s">
        <v>47</v>
      </c>
      <c r="XBS56" s="383" t="s">
        <v>47</v>
      </c>
      <c r="XBT56" s="383" t="s">
        <v>47</v>
      </c>
      <c r="XBU56" s="383" t="s">
        <v>47</v>
      </c>
      <c r="XBV56" s="383" t="s">
        <v>47</v>
      </c>
      <c r="XBW56" s="383" t="s">
        <v>47</v>
      </c>
      <c r="XBX56" s="383" t="s">
        <v>47</v>
      </c>
      <c r="XBY56" s="383" t="s">
        <v>47</v>
      </c>
      <c r="XBZ56" s="383" t="s">
        <v>47</v>
      </c>
      <c r="XCA56" s="383" t="s">
        <v>47</v>
      </c>
      <c r="XCB56" s="383" t="s">
        <v>47</v>
      </c>
      <c r="XCC56" s="383" t="s">
        <v>47</v>
      </c>
      <c r="XCD56" s="383" t="s">
        <v>47</v>
      </c>
      <c r="XCE56" s="383" t="s">
        <v>47</v>
      </c>
      <c r="XCF56" s="383" t="s">
        <v>47</v>
      </c>
      <c r="XCG56" s="383" t="s">
        <v>47</v>
      </c>
      <c r="XCH56" s="383" t="s">
        <v>47</v>
      </c>
      <c r="XCI56" s="383" t="s">
        <v>47</v>
      </c>
      <c r="XCJ56" s="383" t="s">
        <v>47</v>
      </c>
      <c r="XCK56" s="383" t="s">
        <v>47</v>
      </c>
      <c r="XCL56" s="383" t="s">
        <v>47</v>
      </c>
      <c r="XCM56" s="383" t="s">
        <v>47</v>
      </c>
      <c r="XCN56" s="383" t="s">
        <v>47</v>
      </c>
      <c r="XCO56" s="383" t="s">
        <v>47</v>
      </c>
      <c r="XCP56" s="383" t="s">
        <v>47</v>
      </c>
      <c r="XCQ56" s="383" t="s">
        <v>47</v>
      </c>
      <c r="XCR56" s="383" t="s">
        <v>47</v>
      </c>
      <c r="XCS56" s="383" t="s">
        <v>47</v>
      </c>
      <c r="XCT56" s="383" t="s">
        <v>47</v>
      </c>
      <c r="XCU56" s="383" t="s">
        <v>47</v>
      </c>
      <c r="XCV56" s="383" t="s">
        <v>47</v>
      </c>
      <c r="XCW56" s="383" t="s">
        <v>47</v>
      </c>
      <c r="XCX56" s="383" t="s">
        <v>47</v>
      </c>
      <c r="XCY56" s="383" t="s">
        <v>47</v>
      </c>
      <c r="XCZ56" s="383" t="s">
        <v>47</v>
      </c>
      <c r="XDA56" s="383" t="s">
        <v>47</v>
      </c>
      <c r="XDB56" s="383" t="s">
        <v>47</v>
      </c>
      <c r="XDC56" s="383" t="s">
        <v>47</v>
      </c>
      <c r="XDD56" s="383" t="s">
        <v>47</v>
      </c>
      <c r="XDE56" s="383" t="s">
        <v>47</v>
      </c>
      <c r="XDF56" s="383" t="s">
        <v>47</v>
      </c>
      <c r="XDG56" s="383" t="s">
        <v>47</v>
      </c>
      <c r="XDH56" s="383" t="s">
        <v>47</v>
      </c>
      <c r="XDI56" s="383" t="s">
        <v>47</v>
      </c>
      <c r="XDJ56" s="383" t="s">
        <v>47</v>
      </c>
      <c r="XDK56" s="383" t="s">
        <v>47</v>
      </c>
      <c r="XDL56" s="383" t="s">
        <v>47</v>
      </c>
      <c r="XDM56" s="383" t="s">
        <v>47</v>
      </c>
      <c r="XDN56" s="383" t="s">
        <v>47</v>
      </c>
      <c r="XDO56" s="383" t="s">
        <v>47</v>
      </c>
      <c r="XDP56" s="383" t="s">
        <v>47</v>
      </c>
      <c r="XDQ56" s="383" t="s">
        <v>47</v>
      </c>
      <c r="XDR56" s="383" t="s">
        <v>47</v>
      </c>
      <c r="XDS56" s="383" t="s">
        <v>47</v>
      </c>
      <c r="XDT56" s="383" t="s">
        <v>47</v>
      </c>
      <c r="XDU56" s="383" t="s">
        <v>47</v>
      </c>
      <c r="XDV56" s="383" t="s">
        <v>47</v>
      </c>
      <c r="XDW56" s="383" t="s">
        <v>47</v>
      </c>
      <c r="XDX56" s="383" t="s">
        <v>47</v>
      </c>
      <c r="XDY56" s="383" t="s">
        <v>47</v>
      </c>
      <c r="XDZ56" s="383" t="s">
        <v>47</v>
      </c>
      <c r="XEA56" s="383" t="s">
        <v>47</v>
      </c>
      <c r="XEB56" s="383" t="s">
        <v>47</v>
      </c>
      <c r="XEC56" s="383" t="s">
        <v>47</v>
      </c>
      <c r="XED56" s="383" t="s">
        <v>47</v>
      </c>
      <c r="XEE56" s="383" t="s">
        <v>47</v>
      </c>
      <c r="XEF56" s="383" t="s">
        <v>47</v>
      </c>
      <c r="XEG56" s="383" t="s">
        <v>47</v>
      </c>
      <c r="XEH56" s="383" t="s">
        <v>47</v>
      </c>
      <c r="XEI56" s="383" t="s">
        <v>47</v>
      </c>
      <c r="XEJ56" s="383" t="s">
        <v>47</v>
      </c>
      <c r="XEK56" s="383" t="s">
        <v>47</v>
      </c>
      <c r="XEL56" s="383" t="s">
        <v>47</v>
      </c>
      <c r="XEM56" s="383" t="s">
        <v>47</v>
      </c>
      <c r="XEN56" s="383" t="s">
        <v>47</v>
      </c>
      <c r="XEO56" s="383" t="s">
        <v>47</v>
      </c>
      <c r="XEP56" s="383" t="s">
        <v>47</v>
      </c>
      <c r="XEQ56" s="383" t="s">
        <v>47</v>
      </c>
      <c r="XER56" s="383" t="s">
        <v>47</v>
      </c>
      <c r="XES56" s="383" t="s">
        <v>47</v>
      </c>
      <c r="XET56" s="383" t="s">
        <v>47</v>
      </c>
      <c r="XEU56" s="383" t="s">
        <v>47</v>
      </c>
      <c r="XEV56" s="383" t="s">
        <v>47</v>
      </c>
      <c r="XEW56" s="383" t="s">
        <v>47</v>
      </c>
      <c r="XEX56" s="383" t="s">
        <v>47</v>
      </c>
      <c r="XEY56" s="383" t="s">
        <v>47</v>
      </c>
      <c r="XEZ56" s="383" t="s">
        <v>47</v>
      </c>
      <c r="XFA56" s="383" t="s">
        <v>47</v>
      </c>
      <c r="XFB56" s="383" t="s">
        <v>47</v>
      </c>
      <c r="XFC56" s="383" t="s">
        <v>47</v>
      </c>
      <c r="XFD56" s="383" t="s">
        <v>47</v>
      </c>
    </row>
    <row r="57" spans="1:16384" x14ac:dyDescent="0.4"/>
    <row r="58" spans="1:16384" x14ac:dyDescent="0.4"/>
    <row r="59" spans="1:16384" x14ac:dyDescent="0.4"/>
  </sheetData>
  <conditionalFormatting sqref="E28">
    <cfRule type="cellIs" dxfId="16" priority="1" stopIfTrue="1" operator="notEqual">
      <formula>0</formula>
    </cfRule>
    <cfRule type="cellIs" dxfId="15" priority="2" stopIfTrue="1" operator="equal">
      <formula>""</formula>
    </cfRule>
  </conditionalFormatting>
  <pageMargins left="0.70866141732283472" right="0.70866141732283472" top="0.74803149606299213" bottom="0.74803149606299213" header="0.31496062992125984" footer="0.31496062992125984"/>
  <pageSetup paperSize="9" scale="42" orientation="landscape"/>
  <headerFooter>
    <oddHeader>&amp;L&amp;"-,Regular"&amp;9&amp;K05+000Ofwat corporate colours for Excel spreadsheets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1F6D0-26F5-41C0-A47A-F48FF1DE6439}">
  <sheetPr codeName="Sheet9">
    <tabColor rgb="FFCCCCCE"/>
    <pageSetUpPr fitToPage="1"/>
  </sheetPr>
  <dimension ref="A1:AC59"/>
  <sheetViews>
    <sheetView showGridLines="0" defaultGridColor="0" topLeftCell="B1" colorId="22" zoomScaleNormal="100" workbookViewId="0">
      <pane ySplit="1" topLeftCell="A2" activePane="bottomLeft" state="frozen"/>
      <selection activeCell="D3" sqref="D3"/>
      <selection pane="bottomLeft" activeCell="M29" sqref="M29"/>
    </sheetView>
  </sheetViews>
  <sheetFormatPr defaultColWidth="0" defaultRowHeight="13.15" zeroHeight="1" x14ac:dyDescent="0.35"/>
  <cols>
    <col min="1" max="1" width="1.3984375" style="249" customWidth="1"/>
    <col min="2" max="4" width="1.3984375" style="248" customWidth="1"/>
    <col min="5" max="5" width="2.59765625" style="248" customWidth="1"/>
    <col min="6" max="6" width="4.59765625" style="248" customWidth="1"/>
    <col min="7" max="7" width="2.59765625" style="248" customWidth="1"/>
    <col min="8" max="8" width="30.59765625" style="250" customWidth="1"/>
    <col min="9" max="9" width="2.59765625" style="248" customWidth="1"/>
    <col min="10" max="10" width="4.59765625" style="248" customWidth="1"/>
    <col min="11" max="12" width="2.59765625" style="248" customWidth="1"/>
    <col min="13" max="13" width="30.59765625" style="248" customWidth="1"/>
    <col min="14" max="15" width="2.59765625" style="248" customWidth="1"/>
    <col min="16" max="16" width="4.59765625" style="248" customWidth="1"/>
    <col min="17" max="18" width="2.59765625" style="248" customWidth="1"/>
    <col min="19" max="19" width="30.59765625" style="248" customWidth="1"/>
    <col min="20" max="23" width="2.59765625" style="248" customWidth="1"/>
    <col min="24" max="24" width="30.59765625" style="248" customWidth="1"/>
    <col min="25" max="28" width="2.59765625" style="248" customWidth="1"/>
    <col min="29" max="29" width="0" style="248" hidden="1" customWidth="1"/>
    <col min="30" max="16384" width="9.1328125" style="248" hidden="1"/>
  </cols>
  <sheetData>
    <row r="1" spans="1:28" ht="30.75" x14ac:dyDescent="0.35">
      <c r="A1" s="3" t="str">
        <f ca="1" xml:space="preserve"> RIGHT(CELL("filename", A1), LEN(CELL("filename", A1)) - SEARCH("]", CELL("filename", A1)))</f>
        <v>Map &amp; Key</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row>
    <row r="2" spans="1:28" x14ac:dyDescent="0.35"/>
    <row r="3" spans="1:28" s="479" customFormat="1" ht="12.75" customHeight="1" x14ac:dyDescent="0.35">
      <c r="A3" s="476" t="s">
        <v>182</v>
      </c>
      <c r="B3" s="476"/>
      <c r="C3" s="477"/>
      <c r="D3" s="478"/>
      <c r="E3" s="476"/>
      <c r="F3" s="476"/>
      <c r="G3" s="476"/>
      <c r="H3" s="476"/>
      <c r="I3" s="476"/>
      <c r="J3" s="476"/>
      <c r="K3" s="476"/>
      <c r="L3" s="476"/>
      <c r="M3" s="476"/>
      <c r="N3" s="476"/>
      <c r="O3" s="476"/>
      <c r="P3" s="476"/>
      <c r="Q3" s="476"/>
      <c r="R3" s="476"/>
      <c r="S3" s="476"/>
      <c r="T3" s="476"/>
      <c r="U3" s="476"/>
      <c r="V3" s="477"/>
      <c r="W3" s="477"/>
      <c r="X3" s="477"/>
      <c r="Y3" s="477"/>
      <c r="Z3" s="477"/>
      <c r="AA3" s="477"/>
      <c r="AB3" s="477"/>
    </row>
    <row r="4" spans="1:28" x14ac:dyDescent="0.35"/>
    <row r="5" spans="1:28" ht="15.75" x14ac:dyDescent="0.35">
      <c r="A5" s="251"/>
      <c r="B5" s="252"/>
      <c r="C5" s="252"/>
      <c r="D5" s="252"/>
      <c r="E5" s="252"/>
      <c r="F5" s="333" t="s">
        <v>183</v>
      </c>
      <c r="G5" s="334"/>
      <c r="H5" s="334"/>
      <c r="I5" s="334"/>
      <c r="J5" s="334"/>
      <c r="K5" s="334"/>
      <c r="L5" s="335"/>
      <c r="M5" s="336"/>
      <c r="N5" s="336"/>
      <c r="O5" s="335"/>
      <c r="P5" s="335"/>
      <c r="Q5" s="335"/>
      <c r="R5" s="334"/>
      <c r="S5" s="334"/>
      <c r="T5" s="334"/>
      <c r="U5" s="337"/>
      <c r="V5" s="252"/>
      <c r="W5" s="252"/>
      <c r="X5" s="252"/>
      <c r="Y5" s="252"/>
      <c r="Z5" s="252"/>
      <c r="AA5" s="252"/>
      <c r="AB5" s="252"/>
    </row>
    <row r="6" spans="1:28" x14ac:dyDescent="0.35">
      <c r="A6" s="253"/>
      <c r="B6" s="254"/>
      <c r="C6" s="254"/>
      <c r="D6" s="254"/>
      <c r="E6" s="254"/>
      <c r="F6" s="338"/>
      <c r="G6" s="255"/>
      <c r="H6" s="255"/>
      <c r="I6" s="255"/>
      <c r="J6" s="255"/>
      <c r="K6" s="255"/>
      <c r="L6" s="255"/>
      <c r="M6" s="256"/>
      <c r="N6" s="256"/>
      <c r="O6" s="255"/>
      <c r="P6" s="255"/>
      <c r="Q6" s="255"/>
      <c r="R6" s="255"/>
      <c r="S6" s="255"/>
      <c r="T6" s="255"/>
      <c r="U6" s="339"/>
      <c r="V6" s="254"/>
      <c r="W6" s="254"/>
      <c r="X6" s="254"/>
      <c r="Y6" s="254"/>
      <c r="Z6" s="254"/>
      <c r="AA6" s="254"/>
      <c r="AB6" s="254"/>
    </row>
    <row r="7" spans="1:28" x14ac:dyDescent="0.35">
      <c r="A7" s="253"/>
      <c r="B7" s="254"/>
      <c r="C7" s="254"/>
      <c r="D7" s="254"/>
      <c r="E7" s="254"/>
      <c r="F7" s="338"/>
      <c r="G7" s="255"/>
      <c r="H7" s="346"/>
      <c r="I7" s="255"/>
      <c r="J7" s="255"/>
      <c r="K7" s="255"/>
      <c r="L7" s="255"/>
      <c r="M7" s="256"/>
      <c r="N7" s="256"/>
      <c r="O7" s="255"/>
      <c r="P7" s="255"/>
      <c r="Q7" s="255"/>
      <c r="R7" s="255"/>
      <c r="S7" s="348"/>
      <c r="T7" s="255"/>
      <c r="U7" s="339"/>
      <c r="V7" s="254"/>
      <c r="W7" s="254"/>
      <c r="X7" s="254"/>
      <c r="Y7" s="254"/>
      <c r="Z7" s="254"/>
      <c r="AA7" s="254"/>
      <c r="AB7" s="254"/>
    </row>
    <row r="8" spans="1:28" ht="15" customHeight="1" x14ac:dyDescent="0.35">
      <c r="A8" s="253"/>
      <c r="B8" s="254"/>
      <c r="C8" s="254"/>
      <c r="D8" s="254"/>
      <c r="E8" s="254"/>
      <c r="F8" s="338"/>
      <c r="G8" s="255"/>
      <c r="H8" s="347" t="s">
        <v>123</v>
      </c>
      <c r="I8" s="255"/>
      <c r="J8" s="255"/>
      <c r="K8" s="255"/>
      <c r="L8" s="255"/>
      <c r="M8" s="256"/>
      <c r="N8" s="256"/>
      <c r="O8" s="255"/>
      <c r="P8" s="255"/>
      <c r="Q8" s="255"/>
      <c r="R8" s="255"/>
      <c r="S8" s="349" t="s">
        <v>179</v>
      </c>
      <c r="T8" s="255"/>
      <c r="U8" s="339"/>
      <c r="V8" s="254"/>
      <c r="W8" s="254"/>
      <c r="X8" s="254"/>
      <c r="Y8" s="254"/>
      <c r="Z8" s="254"/>
      <c r="AA8" s="254"/>
      <c r="AB8" s="254"/>
    </row>
    <row r="9" spans="1:28" x14ac:dyDescent="0.35">
      <c r="A9" s="253"/>
      <c r="B9" s="254"/>
      <c r="C9" s="254"/>
      <c r="D9" s="254"/>
      <c r="E9" s="254"/>
      <c r="F9" s="338"/>
      <c r="G9" s="255"/>
      <c r="H9" s="346"/>
      <c r="I9" s="255"/>
      <c r="J9" s="255"/>
      <c r="K9" s="255"/>
      <c r="L9" s="255"/>
      <c r="M9" s="256"/>
      <c r="N9" s="256"/>
      <c r="O9" s="255"/>
      <c r="P9" s="255"/>
      <c r="Q9" s="255"/>
      <c r="R9" s="255"/>
      <c r="S9" s="348"/>
      <c r="T9" s="255"/>
      <c r="U9" s="339"/>
      <c r="V9" s="254"/>
      <c r="W9" s="254"/>
      <c r="X9" s="254"/>
      <c r="Y9" s="254"/>
      <c r="Z9" s="254"/>
      <c r="AA9" s="254"/>
      <c r="AB9" s="254"/>
    </row>
    <row r="10" spans="1:28" x14ac:dyDescent="0.35">
      <c r="A10" s="253"/>
      <c r="B10" s="254"/>
      <c r="C10" s="254"/>
      <c r="D10" s="254"/>
      <c r="E10" s="254"/>
      <c r="F10" s="338"/>
      <c r="G10" s="255"/>
      <c r="H10" s="255"/>
      <c r="I10" s="255"/>
      <c r="J10" s="255"/>
      <c r="K10" s="255"/>
      <c r="L10" s="255"/>
      <c r="M10" s="256"/>
      <c r="N10" s="256"/>
      <c r="O10" s="255"/>
      <c r="P10" s="255"/>
      <c r="Q10" s="255"/>
      <c r="R10" s="255"/>
      <c r="S10" s="255"/>
      <c r="T10" s="255"/>
      <c r="U10" s="339"/>
      <c r="V10" s="254"/>
      <c r="W10" s="254"/>
      <c r="X10" s="254"/>
      <c r="Y10" s="254"/>
      <c r="Z10" s="254"/>
      <c r="AA10" s="254"/>
      <c r="AB10" s="254"/>
    </row>
    <row r="11" spans="1:28" x14ac:dyDescent="0.35">
      <c r="A11" s="253"/>
      <c r="B11" s="254"/>
      <c r="C11" s="254"/>
      <c r="D11" s="254"/>
      <c r="E11" s="254"/>
      <c r="F11" s="338"/>
      <c r="G11" s="255"/>
      <c r="H11" s="255"/>
      <c r="I11" s="255"/>
      <c r="J11" s="255"/>
      <c r="K11" s="255"/>
      <c r="L11" s="255"/>
      <c r="M11" s="256"/>
      <c r="N11" s="256"/>
      <c r="O11" s="255"/>
      <c r="P11" s="255"/>
      <c r="Q11" s="255"/>
      <c r="R11" s="255"/>
      <c r="S11" s="255"/>
      <c r="T11" s="255"/>
      <c r="U11" s="339"/>
      <c r="V11" s="254"/>
      <c r="W11" s="254"/>
      <c r="X11" s="254"/>
      <c r="Y11" s="254"/>
      <c r="Z11" s="254"/>
      <c r="AA11" s="254"/>
      <c r="AB11" s="254"/>
    </row>
    <row r="12" spans="1:28" x14ac:dyDescent="0.35">
      <c r="A12" s="253"/>
      <c r="B12" s="254"/>
      <c r="C12" s="254"/>
      <c r="D12" s="254"/>
      <c r="E12" s="254"/>
      <c r="F12" s="338"/>
      <c r="G12" s="255"/>
      <c r="H12" s="255"/>
      <c r="I12" s="255"/>
      <c r="J12" s="255"/>
      <c r="K12" s="255"/>
      <c r="L12" s="255"/>
      <c r="M12" s="256"/>
      <c r="N12" s="256"/>
      <c r="O12" s="255"/>
      <c r="P12" s="255"/>
      <c r="Q12" s="255"/>
      <c r="R12" s="255"/>
      <c r="S12" s="255"/>
      <c r="T12" s="255"/>
      <c r="U12" s="339"/>
      <c r="V12" s="254"/>
      <c r="W12" s="254"/>
      <c r="X12" s="254"/>
      <c r="Y12" s="254"/>
      <c r="Z12" s="254"/>
      <c r="AA12" s="254"/>
      <c r="AB12" s="254"/>
    </row>
    <row r="13" spans="1:28" ht="15.75" x14ac:dyDescent="0.35">
      <c r="A13" s="251"/>
      <c r="B13" s="252"/>
      <c r="C13" s="252"/>
      <c r="D13" s="252"/>
      <c r="E13" s="252"/>
      <c r="F13" s="340" t="s">
        <v>184</v>
      </c>
      <c r="G13" s="259"/>
      <c r="H13" s="259"/>
      <c r="I13" s="259"/>
      <c r="J13" s="259"/>
      <c r="K13" s="259"/>
      <c r="L13" s="259"/>
      <c r="M13" s="258"/>
      <c r="N13" s="258"/>
      <c r="O13" s="259"/>
      <c r="P13" s="259"/>
      <c r="Q13" s="259"/>
      <c r="R13" s="259"/>
      <c r="S13" s="259"/>
      <c r="T13" s="259"/>
      <c r="U13" s="341"/>
      <c r="V13" s="252"/>
      <c r="W13" s="252"/>
      <c r="X13" s="252"/>
      <c r="Y13" s="252"/>
      <c r="Z13" s="252"/>
      <c r="AA13" s="252"/>
      <c r="AB13" s="252"/>
    </row>
    <row r="14" spans="1:28" x14ac:dyDescent="0.35">
      <c r="A14" s="253"/>
      <c r="B14" s="254"/>
      <c r="C14" s="254"/>
      <c r="D14" s="254"/>
      <c r="E14" s="254"/>
      <c r="F14" s="338"/>
      <c r="G14" s="255"/>
      <c r="H14" s="255"/>
      <c r="I14" s="255"/>
      <c r="J14" s="255"/>
      <c r="K14" s="255"/>
      <c r="L14" s="255"/>
      <c r="M14" s="256"/>
      <c r="N14" s="256"/>
      <c r="O14" s="255"/>
      <c r="P14" s="255"/>
      <c r="Q14" s="255"/>
      <c r="R14" s="255"/>
      <c r="S14" s="255"/>
      <c r="T14" s="255"/>
      <c r="U14" s="339"/>
      <c r="V14" s="254"/>
      <c r="W14" s="254"/>
      <c r="X14" s="254"/>
      <c r="Y14" s="254"/>
      <c r="Z14" s="254"/>
      <c r="AA14" s="254"/>
      <c r="AB14" s="254"/>
    </row>
    <row r="15" spans="1:28" x14ac:dyDescent="0.35">
      <c r="A15" s="253"/>
      <c r="B15" s="254"/>
      <c r="C15" s="254"/>
      <c r="D15" s="254"/>
      <c r="E15" s="254"/>
      <c r="F15" s="338"/>
      <c r="G15" s="255"/>
      <c r="H15" s="255"/>
      <c r="I15" s="255"/>
      <c r="J15" s="255"/>
      <c r="K15" s="255"/>
      <c r="L15" s="255"/>
      <c r="M15" s="256"/>
      <c r="N15" s="256"/>
      <c r="O15" s="255"/>
      <c r="P15" s="255"/>
      <c r="Q15" s="255"/>
      <c r="R15" s="255"/>
      <c r="S15" s="255"/>
      <c r="T15" s="255"/>
      <c r="U15" s="339"/>
      <c r="V15" s="254"/>
      <c r="W15" s="254"/>
      <c r="X15" s="254"/>
      <c r="Y15" s="254"/>
      <c r="Z15" s="254"/>
      <c r="AA15" s="254"/>
      <c r="AB15" s="254"/>
    </row>
    <row r="16" spans="1:28" x14ac:dyDescent="0.35">
      <c r="A16" s="253"/>
      <c r="B16" s="254"/>
      <c r="C16" s="254"/>
      <c r="D16" s="254"/>
      <c r="E16" s="254"/>
      <c r="F16" s="338"/>
      <c r="G16" s="255"/>
      <c r="H16" s="255"/>
      <c r="I16" s="255"/>
      <c r="J16" s="255"/>
      <c r="K16" s="255"/>
      <c r="L16" s="255"/>
      <c r="M16" s="256"/>
      <c r="N16" s="256"/>
      <c r="O16" s="255"/>
      <c r="P16" s="255"/>
      <c r="Q16" s="255"/>
      <c r="R16" s="255"/>
      <c r="S16" s="255"/>
      <c r="T16" s="255"/>
      <c r="U16" s="339"/>
      <c r="V16" s="254"/>
      <c r="W16" s="254"/>
      <c r="X16" s="254"/>
      <c r="Y16" s="254"/>
      <c r="Z16" s="254"/>
      <c r="AA16" s="254"/>
      <c r="AB16" s="254"/>
    </row>
    <row r="17" spans="1:28" x14ac:dyDescent="0.35">
      <c r="A17" s="253"/>
      <c r="B17" s="254"/>
      <c r="C17" s="254"/>
      <c r="D17" s="254"/>
      <c r="E17" s="254"/>
      <c r="F17" s="338"/>
      <c r="G17" s="255"/>
      <c r="H17" s="255"/>
      <c r="I17" s="255"/>
      <c r="J17" s="255"/>
      <c r="K17" s="255"/>
      <c r="L17" s="255"/>
      <c r="M17" s="256"/>
      <c r="N17" s="256"/>
      <c r="O17" s="255"/>
      <c r="P17" s="255"/>
      <c r="Q17" s="255"/>
      <c r="R17" s="255"/>
      <c r="S17" s="255"/>
      <c r="T17" s="255"/>
      <c r="U17" s="339"/>
      <c r="V17" s="254"/>
      <c r="W17" s="254"/>
      <c r="X17" s="254"/>
      <c r="Y17" s="254"/>
      <c r="Z17" s="254"/>
      <c r="AA17" s="254"/>
      <c r="AB17" s="254"/>
    </row>
    <row r="18" spans="1:28" x14ac:dyDescent="0.35">
      <c r="A18" s="253"/>
      <c r="B18" s="254"/>
      <c r="C18" s="254"/>
      <c r="D18" s="254"/>
      <c r="E18" s="254"/>
      <c r="F18" s="338"/>
      <c r="G18" s="255"/>
      <c r="H18" s="327"/>
      <c r="I18" s="255"/>
      <c r="J18" s="255"/>
      <c r="K18" s="255"/>
      <c r="L18" s="255"/>
      <c r="M18" s="327"/>
      <c r="N18" s="255"/>
      <c r="O18" s="255"/>
      <c r="P18" s="255"/>
      <c r="Q18" s="255"/>
      <c r="R18" s="255"/>
      <c r="S18" s="327"/>
      <c r="T18" s="255"/>
      <c r="U18" s="339"/>
      <c r="V18" s="254"/>
      <c r="W18" s="254"/>
      <c r="X18" s="254"/>
      <c r="Y18" s="254"/>
      <c r="Z18" s="254"/>
      <c r="AA18" s="254"/>
      <c r="AB18" s="254"/>
    </row>
    <row r="19" spans="1:28" ht="15" customHeight="1" x14ac:dyDescent="0.35">
      <c r="A19" s="253"/>
      <c r="B19" s="254"/>
      <c r="C19" s="254"/>
      <c r="D19" s="254"/>
      <c r="E19" s="254"/>
      <c r="F19" s="338"/>
      <c r="G19" s="255"/>
      <c r="H19" s="328" t="s">
        <v>185</v>
      </c>
      <c r="I19" s="255"/>
      <c r="J19" s="255"/>
      <c r="K19" s="255"/>
      <c r="L19" s="255"/>
      <c r="M19" s="328" t="s">
        <v>186</v>
      </c>
      <c r="N19" s="255"/>
      <c r="O19" s="255"/>
      <c r="P19" s="255"/>
      <c r="Q19" s="255"/>
      <c r="R19" s="255"/>
      <c r="S19" s="328" t="s">
        <v>187</v>
      </c>
      <c r="T19" s="255"/>
      <c r="U19" s="339"/>
      <c r="V19" s="254"/>
      <c r="W19" s="254"/>
      <c r="X19" s="254"/>
      <c r="Y19" s="254"/>
      <c r="Z19" s="254"/>
      <c r="AA19" s="254"/>
      <c r="AB19" s="254"/>
    </row>
    <row r="20" spans="1:28" x14ac:dyDescent="0.35">
      <c r="A20" s="253"/>
      <c r="B20" s="254"/>
      <c r="C20" s="254"/>
      <c r="D20" s="254"/>
      <c r="E20" s="254"/>
      <c r="F20" s="338"/>
      <c r="G20" s="255"/>
      <c r="H20" s="327"/>
      <c r="I20" s="255"/>
      <c r="J20" s="255"/>
      <c r="K20" s="255"/>
      <c r="L20" s="255"/>
      <c r="M20" s="327"/>
      <c r="N20" s="255"/>
      <c r="O20" s="255"/>
      <c r="P20" s="255"/>
      <c r="Q20" s="255"/>
      <c r="R20" s="255"/>
      <c r="S20" s="327"/>
      <c r="T20" s="270"/>
      <c r="U20" s="339"/>
      <c r="V20" s="254"/>
      <c r="W20" s="254"/>
      <c r="X20" s="254"/>
      <c r="Y20" s="254"/>
      <c r="Z20" s="254"/>
      <c r="AA20" s="254"/>
      <c r="AB20" s="254"/>
    </row>
    <row r="21" spans="1:28" x14ac:dyDescent="0.35">
      <c r="A21" s="253"/>
      <c r="B21" s="254"/>
      <c r="C21" s="254"/>
      <c r="D21" s="254"/>
      <c r="E21" s="254"/>
      <c r="F21" s="338"/>
      <c r="G21" s="255"/>
      <c r="H21" s="255"/>
      <c r="I21" s="255"/>
      <c r="J21" s="255"/>
      <c r="K21" s="255"/>
      <c r="L21" s="255"/>
      <c r="M21" s="256"/>
      <c r="N21" s="256"/>
      <c r="O21" s="255"/>
      <c r="P21" s="255"/>
      <c r="Q21" s="255"/>
      <c r="R21" s="255"/>
      <c r="S21" s="255"/>
      <c r="T21" s="270"/>
      <c r="U21" s="339"/>
      <c r="V21" s="254"/>
      <c r="W21" s="254"/>
      <c r="X21" s="254"/>
      <c r="Y21" s="254"/>
      <c r="Z21" s="254"/>
      <c r="AA21" s="254"/>
      <c r="AB21" s="254"/>
    </row>
    <row r="22" spans="1:28" x14ac:dyDescent="0.35">
      <c r="A22" s="253"/>
      <c r="B22" s="254"/>
      <c r="C22" s="254"/>
      <c r="D22" s="254"/>
      <c r="E22" s="254"/>
      <c r="F22" s="338"/>
      <c r="G22" s="255"/>
      <c r="H22" s="255"/>
      <c r="I22" s="255"/>
      <c r="J22" s="255"/>
      <c r="K22" s="255"/>
      <c r="L22" s="255"/>
      <c r="M22" s="256"/>
      <c r="N22" s="256"/>
      <c r="O22" s="255"/>
      <c r="P22" s="255"/>
      <c r="Q22" s="255"/>
      <c r="R22" s="255"/>
      <c r="S22" s="255"/>
      <c r="T22" s="270"/>
      <c r="U22" s="339"/>
      <c r="V22" s="254"/>
      <c r="W22" s="254"/>
      <c r="X22" s="254"/>
      <c r="Y22" s="254"/>
      <c r="Z22" s="254"/>
      <c r="AA22" s="254"/>
      <c r="AB22" s="254"/>
    </row>
    <row r="23" spans="1:28" x14ac:dyDescent="0.35">
      <c r="A23" s="253"/>
      <c r="B23" s="254"/>
      <c r="C23" s="254"/>
      <c r="D23" s="254"/>
      <c r="E23" s="254"/>
      <c r="F23" s="338"/>
      <c r="G23" s="255"/>
      <c r="H23" s="255"/>
      <c r="I23" s="255"/>
      <c r="J23" s="255"/>
      <c r="K23" s="255"/>
      <c r="L23" s="255"/>
      <c r="M23" s="256"/>
      <c r="N23" s="256"/>
      <c r="O23" s="255"/>
      <c r="P23" s="255"/>
      <c r="Q23" s="255"/>
      <c r="R23" s="255"/>
      <c r="S23" s="255"/>
      <c r="T23" s="270"/>
      <c r="U23" s="339"/>
      <c r="V23" s="254"/>
      <c r="W23" s="254"/>
      <c r="X23" s="254"/>
      <c r="Y23" s="254"/>
      <c r="Z23" s="254"/>
      <c r="AA23" s="254"/>
      <c r="AB23" s="254"/>
    </row>
    <row r="24" spans="1:28" x14ac:dyDescent="0.35">
      <c r="A24" s="253"/>
      <c r="B24" s="254"/>
      <c r="C24" s="254"/>
      <c r="D24" s="254"/>
      <c r="E24" s="254"/>
      <c r="F24" s="342"/>
      <c r="G24" s="343"/>
      <c r="H24" s="343"/>
      <c r="I24" s="343"/>
      <c r="J24" s="343"/>
      <c r="K24" s="343"/>
      <c r="L24" s="343"/>
      <c r="M24" s="344"/>
      <c r="N24" s="344"/>
      <c r="O24" s="343"/>
      <c r="P24" s="343"/>
      <c r="Q24" s="343"/>
      <c r="R24" s="343"/>
      <c r="S24" s="343"/>
      <c r="T24" s="343"/>
      <c r="U24" s="345"/>
      <c r="V24" s="254"/>
      <c r="W24" s="254"/>
      <c r="X24" s="254"/>
      <c r="Y24" s="254"/>
      <c r="Z24" s="254"/>
      <c r="AA24" s="254"/>
      <c r="AB24" s="254"/>
    </row>
    <row r="25" spans="1:28" ht="14.25" x14ac:dyDescent="0.35">
      <c r="A25" s="253"/>
      <c r="B25" s="254"/>
      <c r="C25" s="254"/>
      <c r="D25" s="254"/>
      <c r="E25" s="254"/>
      <c r="F25" s="260" t="s">
        <v>188</v>
      </c>
      <c r="G25" s="255"/>
      <c r="H25" s="255"/>
      <c r="I25" s="255"/>
      <c r="J25" s="255"/>
      <c r="K25" s="255"/>
      <c r="L25" s="255"/>
      <c r="M25" s="256"/>
      <c r="N25" s="256"/>
      <c r="O25" s="255"/>
      <c r="P25" s="255"/>
      <c r="Q25" s="255"/>
      <c r="R25" s="255"/>
      <c r="S25" s="255"/>
      <c r="T25" s="255"/>
      <c r="U25" s="255"/>
      <c r="V25" s="254"/>
      <c r="W25" s="254"/>
      <c r="X25" s="254"/>
      <c r="Y25" s="254"/>
      <c r="Z25" s="254"/>
      <c r="AA25" s="254"/>
      <c r="AB25" s="254"/>
    </row>
    <row r="26" spans="1:28" x14ac:dyDescent="0.35">
      <c r="A26" s="253"/>
      <c r="B26" s="254"/>
      <c r="C26" s="254"/>
      <c r="D26" s="254"/>
      <c r="E26" s="254"/>
      <c r="F26" s="255"/>
      <c r="G26" s="255"/>
      <c r="H26" s="255"/>
      <c r="I26" s="255"/>
      <c r="J26" s="255"/>
      <c r="K26" s="255"/>
      <c r="L26" s="255"/>
      <c r="M26" s="256"/>
      <c r="N26" s="256"/>
      <c r="O26" s="255"/>
      <c r="P26" s="255"/>
      <c r="Q26" s="255"/>
      <c r="R26" s="255"/>
      <c r="S26" s="255"/>
      <c r="T26" s="255"/>
      <c r="U26" s="255"/>
      <c r="V26" s="254"/>
      <c r="W26" s="254"/>
      <c r="X26" s="254"/>
      <c r="Y26" s="254"/>
      <c r="Z26" s="254"/>
      <c r="AA26" s="254"/>
      <c r="AB26" s="254"/>
    </row>
    <row r="27" spans="1:28" x14ac:dyDescent="0.35">
      <c r="A27" s="253"/>
      <c r="B27" s="254"/>
      <c r="C27" s="254"/>
      <c r="D27" s="254"/>
      <c r="E27" s="254"/>
      <c r="F27" s="255"/>
      <c r="G27" s="255"/>
      <c r="H27" s="255"/>
      <c r="I27" s="255"/>
      <c r="J27" s="255"/>
      <c r="K27" s="255"/>
      <c r="L27" s="255"/>
      <c r="M27" s="256"/>
      <c r="N27" s="256"/>
      <c r="O27" s="255"/>
      <c r="P27" s="255"/>
      <c r="Q27" s="255"/>
      <c r="R27" s="255"/>
      <c r="S27" s="255"/>
      <c r="T27" s="255"/>
      <c r="U27" s="255"/>
      <c r="V27" s="254"/>
      <c r="W27" s="254"/>
      <c r="X27" s="254"/>
      <c r="Y27" s="254"/>
      <c r="Z27" s="254"/>
      <c r="AA27" s="254"/>
      <c r="AB27" s="254"/>
    </row>
    <row r="28" spans="1:28" s="479" customFormat="1" ht="12.75" customHeight="1" x14ac:dyDescent="0.35">
      <c r="A28" s="476" t="s">
        <v>189</v>
      </c>
      <c r="B28" s="476"/>
      <c r="C28" s="477"/>
      <c r="D28" s="478"/>
      <c r="E28" s="476"/>
      <c r="F28" s="476"/>
      <c r="G28" s="476"/>
      <c r="H28" s="476"/>
      <c r="I28" s="476"/>
      <c r="J28" s="476"/>
      <c r="K28" s="476"/>
      <c r="L28" s="476"/>
      <c r="M28" s="476"/>
      <c r="N28" s="476"/>
      <c r="O28" s="476"/>
      <c r="P28" s="476"/>
      <c r="Q28" s="476"/>
      <c r="R28" s="476"/>
      <c r="S28" s="476"/>
      <c r="T28" s="476"/>
      <c r="U28" s="476"/>
      <c r="V28" s="477"/>
      <c r="W28" s="477"/>
      <c r="X28" s="477"/>
      <c r="Y28" s="477"/>
      <c r="Z28" s="477"/>
      <c r="AA28" s="477"/>
      <c r="AB28" s="477"/>
    </row>
    <row r="29" spans="1:28" x14ac:dyDescent="0.35">
      <c r="A29" s="253"/>
      <c r="B29" s="254"/>
      <c r="C29" s="254"/>
      <c r="D29" s="254"/>
      <c r="E29" s="254"/>
      <c r="F29" s="255"/>
      <c r="G29" s="255"/>
      <c r="H29" s="255"/>
      <c r="I29" s="255"/>
      <c r="J29" s="255"/>
      <c r="K29" s="255"/>
      <c r="L29" s="255"/>
      <c r="M29" s="256"/>
      <c r="N29" s="256"/>
      <c r="O29" s="255"/>
      <c r="P29" s="255"/>
      <c r="Q29" s="255"/>
      <c r="R29" s="255"/>
      <c r="S29" s="256"/>
      <c r="T29" s="255"/>
      <c r="U29" s="255"/>
      <c r="V29" s="254"/>
      <c r="W29" s="254"/>
      <c r="X29" s="254"/>
      <c r="Y29" s="254"/>
      <c r="Z29" s="254"/>
      <c r="AA29" s="254"/>
      <c r="AB29" s="254"/>
    </row>
    <row r="30" spans="1:28" ht="12.75" customHeight="1" x14ac:dyDescent="0.35">
      <c r="A30" s="253"/>
      <c r="B30" s="254"/>
      <c r="C30" s="254"/>
      <c r="D30" s="254"/>
      <c r="E30" s="254"/>
      <c r="F30" s="329" t="s">
        <v>189</v>
      </c>
      <c r="G30" s="330"/>
      <c r="H30" s="330"/>
      <c r="I30" s="330"/>
      <c r="J30" s="330"/>
      <c r="K30" s="330"/>
      <c r="L30" s="330"/>
      <c r="M30" s="331"/>
      <c r="N30" s="331"/>
      <c r="O30" s="330"/>
      <c r="P30" s="330"/>
      <c r="Q30" s="330"/>
      <c r="R30" s="330"/>
      <c r="S30" s="331"/>
      <c r="T30" s="330"/>
      <c r="U30" s="332"/>
      <c r="V30" s="329" t="s">
        <v>190</v>
      </c>
      <c r="W30" s="330"/>
      <c r="X30" s="330"/>
      <c r="Y30" s="330"/>
      <c r="Z30" s="330"/>
      <c r="AA30" s="332"/>
      <c r="AB30" s="254"/>
    </row>
    <row r="31" spans="1:28" x14ac:dyDescent="0.35">
      <c r="A31" s="253"/>
      <c r="B31" s="254"/>
      <c r="C31" s="254"/>
      <c r="D31" s="254"/>
      <c r="E31" s="254"/>
      <c r="F31" s="255"/>
      <c r="G31" s="255"/>
      <c r="H31" s="255"/>
      <c r="I31" s="255"/>
      <c r="J31" s="255"/>
      <c r="K31" s="255"/>
      <c r="L31" s="255"/>
      <c r="M31" s="256"/>
      <c r="N31" s="256"/>
      <c r="O31" s="255"/>
      <c r="P31" s="255"/>
      <c r="Q31" s="255"/>
      <c r="R31" s="255"/>
      <c r="S31" s="256"/>
      <c r="T31" s="255"/>
      <c r="U31" s="255"/>
      <c r="V31" s="254"/>
      <c r="W31" s="254"/>
      <c r="X31" s="254"/>
      <c r="Y31" s="254"/>
      <c r="Z31" s="254"/>
      <c r="AA31" s="254"/>
      <c r="AB31" s="254"/>
    </row>
    <row r="32" spans="1:28" x14ac:dyDescent="0.35">
      <c r="H32" s="261" t="s">
        <v>191</v>
      </c>
      <c r="I32" s="261"/>
      <c r="J32" s="261"/>
      <c r="K32" s="261"/>
      <c r="L32" s="261"/>
      <c r="M32" s="261" t="s">
        <v>192</v>
      </c>
      <c r="N32" s="261"/>
      <c r="O32" s="261"/>
      <c r="P32" s="261"/>
      <c r="Q32" s="261"/>
      <c r="R32" s="261"/>
      <c r="S32" s="261" t="s">
        <v>193</v>
      </c>
      <c r="T32" s="261"/>
      <c r="U32" s="261"/>
      <c r="X32" s="261" t="s">
        <v>194</v>
      </c>
    </row>
    <row r="33" spans="1:26" x14ac:dyDescent="0.35">
      <c r="F33" s="262"/>
      <c r="G33" s="263"/>
      <c r="H33" s="263"/>
      <c r="I33" s="263"/>
      <c r="J33" s="263"/>
      <c r="K33" s="263"/>
      <c r="L33" s="263"/>
      <c r="M33" s="264"/>
      <c r="N33" s="264"/>
      <c r="O33" s="263"/>
      <c r="P33" s="263"/>
      <c r="Q33" s="263"/>
      <c r="R33" s="263"/>
      <c r="S33" s="264"/>
      <c r="T33" s="263"/>
      <c r="U33" s="265"/>
      <c r="V33" s="270"/>
      <c r="W33" s="262"/>
      <c r="X33" s="263"/>
      <c r="Y33" s="263"/>
      <c r="Z33" s="265"/>
    </row>
    <row r="34" spans="1:26" x14ac:dyDescent="0.35">
      <c r="F34" s="266"/>
      <c r="G34" s="262"/>
      <c r="H34" s="263"/>
      <c r="I34" s="265"/>
      <c r="J34" s="270"/>
      <c r="K34" s="270"/>
      <c r="L34" s="514"/>
      <c r="M34" s="515"/>
      <c r="N34" s="516"/>
      <c r="O34" s="270"/>
      <c r="P34" s="270"/>
      <c r="R34" s="267"/>
      <c r="S34" s="268"/>
      <c r="T34" s="269"/>
      <c r="U34" s="257"/>
      <c r="V34" s="270"/>
      <c r="W34" s="266"/>
      <c r="X34" s="270"/>
      <c r="Y34" s="270"/>
      <c r="Z34" s="271"/>
    </row>
    <row r="35" spans="1:26" x14ac:dyDescent="0.35">
      <c r="F35" s="266"/>
      <c r="G35" s="524"/>
      <c r="H35" s="317" t="str">
        <f ca="1" xml:space="preserve"> Inputs!A1</f>
        <v>Inputs</v>
      </c>
      <c r="I35" s="271"/>
      <c r="J35" s="273"/>
      <c r="K35" s="270"/>
      <c r="L35" s="517"/>
      <c r="M35" s="318" t="str">
        <f ca="1" xml:space="preserve"> Time!A1</f>
        <v>Time</v>
      </c>
      <c r="N35" s="518"/>
      <c r="O35" s="270"/>
      <c r="P35" s="270"/>
      <c r="R35" s="319"/>
      <c r="S35" s="326" t="str">
        <f ca="1" xml:space="preserve"> Outputs!$A$1</f>
        <v>Outputs</v>
      </c>
      <c r="T35" s="320"/>
      <c r="U35" s="257"/>
      <c r="V35" s="270"/>
      <c r="W35" s="322"/>
      <c r="X35" s="318" t="s">
        <v>38</v>
      </c>
      <c r="Y35" s="324"/>
      <c r="Z35" s="271"/>
    </row>
    <row r="36" spans="1:26" ht="44.25" customHeight="1" x14ac:dyDescent="0.35">
      <c r="A36" s="321"/>
      <c r="B36" s="321"/>
      <c r="C36" s="321"/>
      <c r="D36" s="321"/>
      <c r="E36" s="321"/>
      <c r="F36" s="322"/>
      <c r="G36" s="525"/>
      <c r="H36" s="526" t="s">
        <v>123</v>
      </c>
      <c r="I36" s="527"/>
      <c r="J36" s="273"/>
      <c r="K36" s="324"/>
      <c r="L36" s="519"/>
      <c r="M36" s="279" t="s">
        <v>195</v>
      </c>
      <c r="N36" s="520"/>
      <c r="O36" s="324"/>
      <c r="P36" s="324"/>
      <c r="R36" s="274"/>
      <c r="S36" s="278" t="s">
        <v>196</v>
      </c>
      <c r="T36" s="272"/>
      <c r="U36" s="257"/>
      <c r="V36" s="324"/>
      <c r="W36" s="266"/>
      <c r="X36" s="279" t="s">
        <v>197</v>
      </c>
      <c r="Y36" s="270"/>
      <c r="Z36" s="325"/>
    </row>
    <row r="37" spans="1:26" x14ac:dyDescent="0.35">
      <c r="A37" s="321"/>
      <c r="B37" s="321"/>
      <c r="C37" s="321"/>
      <c r="D37" s="321"/>
      <c r="E37" s="321"/>
      <c r="F37" s="322"/>
      <c r="G37" s="323"/>
      <c r="H37" s="278"/>
      <c r="I37" s="324"/>
      <c r="J37" s="273"/>
      <c r="K37" s="324"/>
      <c r="L37" s="519"/>
      <c r="M37" s="279"/>
      <c r="N37" s="520"/>
      <c r="O37" s="324"/>
      <c r="P37" s="324"/>
      <c r="R37" s="281"/>
      <c r="S37" s="282"/>
      <c r="T37" s="283"/>
      <c r="U37" s="257"/>
      <c r="V37" s="270"/>
      <c r="W37" s="266"/>
      <c r="X37" s="270"/>
      <c r="Y37" s="270"/>
      <c r="Z37" s="271"/>
    </row>
    <row r="38" spans="1:26" x14ac:dyDescent="0.35">
      <c r="A38" s="321"/>
      <c r="B38" s="321"/>
      <c r="C38" s="321"/>
      <c r="D38" s="321"/>
      <c r="E38" s="321"/>
      <c r="F38" s="322"/>
      <c r="G38" s="323"/>
      <c r="H38" s="278"/>
      <c r="I38" s="324"/>
      <c r="J38" s="273"/>
      <c r="K38" s="324"/>
      <c r="L38" s="519"/>
      <c r="M38" s="318" t="str">
        <f ca="1" xml:space="preserve"> 'Export incentive'!A1</f>
        <v>Export incentive</v>
      </c>
      <c r="N38" s="520"/>
      <c r="O38" s="324"/>
      <c r="P38" s="324"/>
      <c r="R38" s="270"/>
      <c r="S38" s="278"/>
      <c r="T38" s="270"/>
      <c r="U38" s="257"/>
      <c r="V38" s="270"/>
      <c r="W38" s="266"/>
      <c r="X38" s="318" t="str">
        <f ca="1">'Inputs &amp; Outputs log'!A1</f>
        <v>Inputs &amp; Outputs log</v>
      </c>
      <c r="Y38" s="270"/>
      <c r="Z38" s="271"/>
    </row>
    <row r="39" spans="1:26" ht="39.4" x14ac:dyDescent="0.35">
      <c r="F39" s="266"/>
      <c r="G39" s="275"/>
      <c r="H39" s="287"/>
      <c r="I39" s="270"/>
      <c r="J39" s="273"/>
      <c r="K39" s="270"/>
      <c r="L39" s="517"/>
      <c r="M39" s="278" t="s">
        <v>198</v>
      </c>
      <c r="N39" s="518"/>
      <c r="O39" s="270"/>
      <c r="P39" s="270"/>
      <c r="U39" s="257"/>
      <c r="V39" s="270"/>
      <c r="W39" s="528"/>
      <c r="X39" s="279" t="s">
        <v>199</v>
      </c>
      <c r="Y39" s="287"/>
      <c r="Z39" s="529"/>
    </row>
    <row r="40" spans="1:26" x14ac:dyDescent="0.35">
      <c r="F40" s="266"/>
      <c r="G40" s="275"/>
      <c r="H40" s="287"/>
      <c r="I40" s="270"/>
      <c r="J40" s="273"/>
      <c r="K40" s="270"/>
      <c r="L40" s="517"/>
      <c r="M40" s="318" t="str">
        <f ca="1" xml:space="preserve"> 'Import incentive'!A1</f>
        <v>Import incentive</v>
      </c>
      <c r="N40" s="518"/>
      <c r="O40" s="270"/>
      <c r="P40" s="270"/>
      <c r="U40" s="257"/>
      <c r="W40" s="266"/>
      <c r="X40" s="318" t="str">
        <f ca="1">FAST!A1</f>
        <v>FAST</v>
      </c>
      <c r="Y40" s="270"/>
      <c r="Z40" s="271"/>
    </row>
    <row r="41" spans="1:26" ht="52.5" x14ac:dyDescent="0.35">
      <c r="F41" s="266"/>
      <c r="G41" s="275"/>
      <c r="H41" s="287"/>
      <c r="I41" s="270"/>
      <c r="J41" s="273"/>
      <c r="K41" s="270"/>
      <c r="L41" s="517"/>
      <c r="M41" s="278" t="s">
        <v>200</v>
      </c>
      <c r="N41" s="518"/>
      <c r="O41" s="270"/>
      <c r="P41" s="270"/>
      <c r="U41" s="257"/>
      <c r="W41" s="266"/>
      <c r="X41" s="270" t="s">
        <v>201</v>
      </c>
      <c r="Y41" s="270"/>
      <c r="Z41" s="271"/>
    </row>
    <row r="42" spans="1:26" x14ac:dyDescent="0.35">
      <c r="F42" s="266"/>
      <c r="G42" s="275"/>
      <c r="H42" s="279"/>
      <c r="I42" s="270"/>
      <c r="J42" s="273"/>
      <c r="K42" s="270"/>
      <c r="L42" s="521"/>
      <c r="M42" s="522"/>
      <c r="N42" s="523"/>
      <c r="O42" s="270"/>
      <c r="P42" s="270"/>
      <c r="U42" s="257"/>
      <c r="W42" s="266"/>
      <c r="X42" s="318" t="str">
        <f ca="1">A1</f>
        <v>Map &amp; Key</v>
      </c>
      <c r="Y42" s="270"/>
      <c r="Z42" s="271"/>
    </row>
    <row r="43" spans="1:26" ht="52.5" x14ac:dyDescent="0.35">
      <c r="A43" s="321"/>
      <c r="B43" s="321"/>
      <c r="C43" s="321"/>
      <c r="D43" s="321"/>
      <c r="E43" s="321"/>
      <c r="F43" s="322"/>
      <c r="J43" s="273"/>
      <c r="K43" s="324"/>
      <c r="L43" s="323"/>
      <c r="M43" s="278"/>
      <c r="N43" s="324"/>
      <c r="O43" s="324"/>
      <c r="P43" s="324"/>
      <c r="U43" s="257"/>
      <c r="W43" s="284"/>
      <c r="X43" s="530" t="s">
        <v>202</v>
      </c>
      <c r="Y43" s="289"/>
      <c r="Z43" s="531"/>
    </row>
    <row r="44" spans="1:26" ht="13.9" customHeight="1" x14ac:dyDescent="0.35">
      <c r="F44" s="266"/>
      <c r="G44" s="273"/>
      <c r="H44" s="288"/>
      <c r="I44" s="273"/>
      <c r="K44" s="324"/>
      <c r="L44" s="275"/>
      <c r="M44" s="278"/>
      <c r="N44" s="270"/>
      <c r="O44" s="270"/>
      <c r="U44" s="257"/>
    </row>
    <row r="45" spans="1:26" x14ac:dyDescent="0.35">
      <c r="F45" s="266"/>
      <c r="G45" s="273"/>
      <c r="H45" s="288"/>
      <c r="I45" s="273"/>
      <c r="K45" s="324"/>
      <c r="L45" s="275"/>
      <c r="M45" s="270"/>
      <c r="N45" s="270"/>
      <c r="O45" s="270"/>
      <c r="U45" s="257"/>
    </row>
    <row r="46" spans="1:26" x14ac:dyDescent="0.35">
      <c r="F46" s="266"/>
      <c r="G46" s="273"/>
      <c r="H46" s="288"/>
      <c r="I46" s="273"/>
      <c r="K46" s="324"/>
      <c r="L46" s="275"/>
      <c r="M46" s="270"/>
      <c r="N46" s="270"/>
      <c r="O46" s="270"/>
      <c r="U46" s="257"/>
    </row>
    <row r="47" spans="1:26" x14ac:dyDescent="0.35">
      <c r="F47" s="266"/>
      <c r="G47" s="273"/>
      <c r="H47" s="288"/>
      <c r="I47" s="273"/>
      <c r="J47" s="273"/>
      <c r="K47" s="270"/>
      <c r="L47" s="270"/>
      <c r="M47" s="270"/>
      <c r="N47" s="270"/>
      <c r="O47" s="270"/>
      <c r="P47" s="270"/>
      <c r="U47" s="257"/>
    </row>
    <row r="48" spans="1:26" ht="14.25" x14ac:dyDescent="0.35">
      <c r="A48" s="276"/>
      <c r="B48" s="276"/>
      <c r="C48" s="276"/>
      <c r="D48" s="276"/>
      <c r="E48" s="276"/>
      <c r="F48" s="277"/>
      <c r="G48" s="273"/>
      <c r="H48" s="288"/>
      <c r="I48" s="273"/>
      <c r="J48" s="288"/>
      <c r="K48" s="280"/>
      <c r="L48" s="275"/>
      <c r="M48" s="270"/>
      <c r="N48" s="270"/>
      <c r="O48" s="280"/>
      <c r="P48" s="280"/>
      <c r="U48" s="257"/>
    </row>
    <row r="49" spans="1:26" ht="15.75" customHeight="1" x14ac:dyDescent="0.35">
      <c r="F49" s="266"/>
      <c r="G49" s="273"/>
      <c r="H49" s="288"/>
      <c r="I49" s="273"/>
      <c r="J49" s="288"/>
      <c r="K49" s="270"/>
      <c r="L49" s="275"/>
      <c r="M49" s="270"/>
      <c r="N49" s="270"/>
      <c r="O49" s="270"/>
      <c r="P49" s="270"/>
      <c r="U49" s="257"/>
    </row>
    <row r="50" spans="1:26" ht="18" customHeight="1" x14ac:dyDescent="0.35">
      <c r="A50" s="276"/>
      <c r="B50" s="276"/>
      <c r="C50" s="276"/>
      <c r="D50" s="276"/>
      <c r="E50" s="276"/>
      <c r="F50" s="277"/>
      <c r="G50" s="273"/>
      <c r="H50" s="288"/>
      <c r="I50" s="273"/>
      <c r="J50" s="280"/>
      <c r="K50" s="280"/>
      <c r="L50" s="275"/>
      <c r="M50" s="270"/>
      <c r="N50" s="270"/>
      <c r="O50" s="280"/>
      <c r="P50" s="280"/>
      <c r="U50" s="257"/>
      <c r="V50" s="270"/>
      <c r="W50" s="270"/>
      <c r="X50" s="270"/>
      <c r="Y50" s="270"/>
      <c r="Z50" s="270"/>
    </row>
    <row r="51" spans="1:26" ht="13.5" customHeight="1" x14ac:dyDescent="0.35">
      <c r="A51" s="276"/>
      <c r="B51" s="276"/>
      <c r="C51" s="276"/>
      <c r="D51" s="276"/>
      <c r="E51" s="276"/>
      <c r="F51" s="277"/>
      <c r="G51" s="273"/>
      <c r="H51" s="288"/>
      <c r="I51" s="273"/>
      <c r="J51" s="280"/>
      <c r="K51" s="280"/>
      <c r="L51" s="275"/>
      <c r="M51" s="270"/>
      <c r="N51" s="270"/>
      <c r="O51" s="280"/>
      <c r="P51" s="280"/>
      <c r="U51" s="257"/>
      <c r="V51" s="270"/>
      <c r="W51" s="270"/>
      <c r="X51" s="270"/>
      <c r="Y51" s="270"/>
      <c r="Z51" s="270"/>
    </row>
    <row r="52" spans="1:26" x14ac:dyDescent="0.35">
      <c r="F52" s="266"/>
      <c r="G52" s="270"/>
      <c r="H52" s="278"/>
      <c r="I52" s="270"/>
      <c r="J52" s="270"/>
      <c r="K52" s="270"/>
      <c r="L52" s="275"/>
      <c r="M52" s="287"/>
      <c r="N52" s="270"/>
      <c r="O52" s="270"/>
      <c r="P52" s="270"/>
      <c r="U52" s="257"/>
      <c r="V52" s="270"/>
      <c r="W52" s="270"/>
      <c r="X52" s="270"/>
      <c r="Y52" s="270"/>
      <c r="Z52" s="270"/>
    </row>
    <row r="53" spans="1:26" ht="15.75" customHeight="1" x14ac:dyDescent="0.35">
      <c r="F53" s="284"/>
      <c r="G53" s="289"/>
      <c r="H53" s="289"/>
      <c r="I53" s="289"/>
      <c r="J53" s="289"/>
      <c r="K53" s="270"/>
      <c r="L53" s="275"/>
      <c r="M53" s="287"/>
      <c r="N53" s="287"/>
      <c r="O53" s="270"/>
      <c r="P53" s="289"/>
      <c r="Q53" s="289"/>
      <c r="R53" s="290"/>
      <c r="S53" s="285"/>
      <c r="T53" s="289"/>
      <c r="U53" s="286"/>
      <c r="V53" s="270"/>
      <c r="Z53" s="270"/>
    </row>
    <row r="54" spans="1:26" x14ac:dyDescent="0.35"/>
    <row r="55" spans="1:26" x14ac:dyDescent="0.35"/>
    <row r="56" spans="1:26" x14ac:dyDescent="0.35">
      <c r="B56" s="249"/>
      <c r="C56" s="291"/>
      <c r="D56" s="292"/>
      <c r="H56" s="248"/>
    </row>
    <row r="57" spans="1:26" s="293" customFormat="1" x14ac:dyDescent="0.4">
      <c r="A57" s="293" t="s">
        <v>47</v>
      </c>
      <c r="C57" s="294"/>
      <c r="D57" s="295"/>
      <c r="E57" s="294"/>
      <c r="F57" s="296"/>
    </row>
    <row r="58" spans="1:26" x14ac:dyDescent="0.35"/>
    <row r="59" spans="1:26" x14ac:dyDescent="0.35"/>
  </sheetData>
  <conditionalFormatting sqref="X32">
    <cfRule type="cellIs" dxfId="14" priority="1" stopIfTrue="1" operator="equal">
      <formula>"FEED"</formula>
    </cfRule>
    <cfRule type="cellIs" dxfId="13" priority="2" stopIfTrue="1" operator="equal">
      <formula>"EPC"</formula>
    </cfRule>
    <cfRule type="cellIs" dxfId="12" priority="3" stopIfTrue="1" operator="equal">
      <formula>"Operations"</formula>
    </cfRule>
  </conditionalFormatting>
  <pageMargins left="0.7" right="0.7" top="0.75" bottom="0.75" header="0.3" footer="0.3"/>
  <pageSetup paperSize="9" scale="46" fitToHeight="0" orientation="portrait" r:id="rId1"/>
  <headerFooter>
    <oddHeader>&amp;LPROJECT PR19 WRFIM&amp;CSheet:&amp;A&amp;RSTRICTLY CONFIDENTIAL</oddHeader>
    <oddFooter>&amp;L&amp;F ( Printed on &amp;D at &amp;T )&amp;RPage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91C72-BC01-4587-ABE2-212958425F2F}">
  <sheetPr codeName="Sheet7">
    <tabColor rgb="FFFFDB8E"/>
    <outlinePr summaryBelow="0" summaryRight="0"/>
    <pageSetUpPr fitToPage="1"/>
  </sheetPr>
  <dimension ref="A1:EN128"/>
  <sheetViews>
    <sheetView showGridLines="0" zoomScale="90" zoomScaleNormal="90" workbookViewId="0">
      <pane xSplit="9" ySplit="7" topLeftCell="BD32" activePane="bottomRight" state="frozen"/>
      <selection pane="topRight" activeCell="D3" sqref="D3"/>
      <selection pane="bottomLeft" activeCell="D3" sqref="D3"/>
      <selection pane="bottomRight" sqref="A1:BI1"/>
    </sheetView>
  </sheetViews>
  <sheetFormatPr defaultColWidth="0" defaultRowHeight="13.15" zeroHeight="1" x14ac:dyDescent="0.35"/>
  <cols>
    <col min="1" max="1" width="1.86328125" style="35" customWidth="1"/>
    <col min="2" max="3" width="1.86328125" style="36" customWidth="1"/>
    <col min="4" max="4" width="1.86328125" style="37" customWidth="1"/>
    <col min="5" max="5" width="77" style="38" bestFit="1" customWidth="1"/>
    <col min="6" max="6" width="12.59765625" style="39" customWidth="1"/>
    <col min="7" max="7" width="24.86328125" style="38" bestFit="1" customWidth="1"/>
    <col min="8" max="8" width="11.59765625" style="39" customWidth="1"/>
    <col min="9" max="9" width="2.59765625" style="39" customWidth="1"/>
    <col min="10" max="19" width="11.59765625" style="39" customWidth="1"/>
    <col min="20" max="27" width="11.59765625" style="41" customWidth="1"/>
    <col min="28" max="29" width="10.3984375" style="39" bestFit="1" customWidth="1"/>
    <col min="30" max="31" width="11.59765625" style="41" customWidth="1"/>
    <col min="32" max="33" width="10.3984375" style="39" bestFit="1" customWidth="1"/>
    <col min="34" max="35" width="11.59765625" style="41" customWidth="1"/>
    <col min="36" max="37" width="10.3984375" style="39" bestFit="1" customWidth="1"/>
    <col min="38" max="39" width="11.59765625" style="41" customWidth="1"/>
    <col min="40" max="41" width="10.3984375" style="39" bestFit="1" customWidth="1"/>
    <col min="42" max="43" width="11.59765625" style="41" customWidth="1"/>
    <col min="44" max="44" width="10.3984375" style="39" bestFit="1" customWidth="1"/>
    <col min="45" max="46" width="11.59765625" style="41" customWidth="1"/>
    <col min="47" max="47" width="10.3984375" style="39" bestFit="1" customWidth="1"/>
    <col min="48" max="49" width="11.59765625" style="41" customWidth="1"/>
    <col min="50" max="50" width="10.3984375" style="39" bestFit="1" customWidth="1"/>
    <col min="51" max="52" width="11.59765625" style="41" customWidth="1"/>
    <col min="53" max="53" width="10.3984375" style="39" bestFit="1" customWidth="1"/>
    <col min="54" max="55" width="11.59765625" style="41" customWidth="1"/>
    <col min="56" max="56" width="10.3984375" style="39" bestFit="1" customWidth="1"/>
    <col min="57" max="58" width="11.59765625" style="41" customWidth="1"/>
    <col min="59" max="59" width="10.3984375" style="39" bestFit="1" customWidth="1"/>
    <col min="60" max="61" width="11.59765625" style="41" customWidth="1"/>
    <col min="62" max="144" width="0" style="39" hidden="1" customWidth="1"/>
    <col min="145" max="16384" width="9.1328125" style="39" hidden="1"/>
  </cols>
  <sheetData>
    <row r="1" spans="1:61" s="11" customFormat="1" ht="30.75" x14ac:dyDescent="0.35">
      <c r="A1" s="3" t="str">
        <f ca="1" xml:space="preserve"> RIGHT(CELL("filename", A1), LEN(CELL("filename", A1)) - SEARCH("]", CELL("filename", A1)))</f>
        <v>Inputs</v>
      </c>
      <c r="B1" s="350"/>
      <c r="C1" s="350"/>
      <c r="D1" s="350"/>
      <c r="E1" s="350"/>
      <c r="F1" s="350"/>
      <c r="G1" s="350"/>
      <c r="H1" s="350"/>
      <c r="I1" s="350"/>
      <c r="J1" s="350"/>
      <c r="K1" s="350"/>
      <c r="L1" s="562"/>
      <c r="M1" s="562"/>
      <c r="N1" s="562"/>
      <c r="O1" s="562"/>
      <c r="P1" s="562"/>
      <c r="Q1" s="562"/>
      <c r="R1" s="562"/>
      <c r="S1" s="562"/>
      <c r="T1" s="562"/>
      <c r="U1" s="562"/>
      <c r="V1" s="562"/>
      <c r="W1" s="562"/>
      <c r="X1" s="562"/>
      <c r="Y1" s="562"/>
      <c r="Z1" s="562"/>
      <c r="AA1" s="562"/>
      <c r="AB1" s="562"/>
      <c r="AC1" s="562"/>
      <c r="AD1" s="562"/>
      <c r="AE1" s="562"/>
      <c r="AF1" s="562"/>
      <c r="AG1" s="562"/>
      <c r="AH1" s="562"/>
      <c r="AI1" s="562"/>
      <c r="AJ1" s="562"/>
      <c r="AK1" s="562"/>
      <c r="AL1" s="562"/>
      <c r="AM1" s="562"/>
      <c r="AN1" s="562"/>
      <c r="AO1" s="562"/>
      <c r="AP1" s="562"/>
      <c r="AQ1" s="562"/>
      <c r="AR1" s="562"/>
      <c r="AS1" s="562"/>
      <c r="AT1" s="562"/>
      <c r="AU1" s="562"/>
      <c r="AV1" s="562"/>
      <c r="AW1" s="562"/>
      <c r="AX1" s="562"/>
      <c r="AY1" s="562"/>
      <c r="AZ1" s="562"/>
      <c r="BA1" s="562"/>
      <c r="BB1" s="562"/>
      <c r="BC1" s="562"/>
      <c r="BD1" s="562"/>
      <c r="BE1" s="562"/>
      <c r="BF1" s="562"/>
      <c r="BG1" s="562"/>
      <c r="BH1" s="562"/>
      <c r="BI1" s="562"/>
    </row>
    <row r="2" spans="1:61" s="102" customFormat="1" x14ac:dyDescent="0.35">
      <c r="A2" s="13"/>
      <c r="B2" s="14"/>
      <c r="C2" s="14"/>
      <c r="D2" s="15"/>
      <c r="E2" s="16" t="str">
        <f>Time!E$23</f>
        <v>Model Period BEG</v>
      </c>
      <c r="F2" s="17"/>
      <c r="G2" s="16"/>
      <c r="H2" s="17"/>
      <c r="I2" s="17"/>
      <c r="J2" s="17">
        <f>Time!J$23</f>
        <v>45383</v>
      </c>
      <c r="K2" s="17">
        <f>Time!K$23</f>
        <v>45748</v>
      </c>
      <c r="L2" s="17">
        <f>Time!L$23</f>
        <v>46113</v>
      </c>
      <c r="M2" s="17">
        <f>Time!M$23</f>
        <v>46478</v>
      </c>
      <c r="N2" s="17">
        <f>Time!N$23</f>
        <v>46844</v>
      </c>
      <c r="O2" s="17">
        <f>Time!O$23</f>
        <v>47209</v>
      </c>
      <c r="P2" s="17">
        <f>Time!P$23</f>
        <v>47574</v>
      </c>
      <c r="Q2" s="17">
        <f>Time!Q$23</f>
        <v>47939</v>
      </c>
      <c r="R2" s="17">
        <f>Time!R$23</f>
        <v>48305</v>
      </c>
      <c r="S2" s="17">
        <f>Time!S$23</f>
        <v>48670</v>
      </c>
      <c r="T2" s="17">
        <f>Time!T$23</f>
        <v>49035</v>
      </c>
      <c r="U2" s="17">
        <f>Time!U$23</f>
        <v>49400</v>
      </c>
      <c r="V2" s="17">
        <f>Time!V$23</f>
        <v>49766</v>
      </c>
      <c r="W2" s="17">
        <f>Time!W$23</f>
        <v>50131</v>
      </c>
      <c r="X2" s="17">
        <f>Time!X$23</f>
        <v>50496</v>
      </c>
      <c r="Y2" s="17">
        <f>Time!Y$23</f>
        <v>50861</v>
      </c>
      <c r="Z2" s="17">
        <f>Time!Z$23</f>
        <v>51227</v>
      </c>
      <c r="AA2" s="17">
        <f>Time!AA$23</f>
        <v>51592</v>
      </c>
      <c r="AB2" s="17">
        <f>Time!AB$23</f>
        <v>51957</v>
      </c>
      <c r="AC2" s="17">
        <f>Time!AC$23</f>
        <v>52322</v>
      </c>
      <c r="AD2" s="17">
        <f>Time!AD$23</f>
        <v>52688</v>
      </c>
      <c r="AE2" s="17">
        <f>Time!AE$23</f>
        <v>53053</v>
      </c>
      <c r="AF2" s="17">
        <f>Time!AF$23</f>
        <v>53418</v>
      </c>
      <c r="AG2" s="17">
        <f>Time!AG$23</f>
        <v>53783</v>
      </c>
      <c r="AH2" s="17">
        <f>Time!AH$23</f>
        <v>54149</v>
      </c>
      <c r="AI2" s="17">
        <f>Time!AI$23</f>
        <v>54514</v>
      </c>
      <c r="AJ2" s="17">
        <f>Time!AJ$23</f>
        <v>54879</v>
      </c>
      <c r="AK2" s="17">
        <f>Time!AK$23</f>
        <v>55244</v>
      </c>
      <c r="AL2" s="17">
        <f>Time!AL$23</f>
        <v>55610</v>
      </c>
      <c r="AM2" s="17">
        <f>Time!AM$23</f>
        <v>55975</v>
      </c>
      <c r="AN2" s="17">
        <f>Time!AN$23</f>
        <v>56340</v>
      </c>
      <c r="AO2" s="17">
        <f>Time!AO$23</f>
        <v>56705</v>
      </c>
      <c r="AP2" s="17">
        <f>Time!AP$23</f>
        <v>57071</v>
      </c>
      <c r="AQ2" s="17">
        <f>Time!AQ$23</f>
        <v>57436</v>
      </c>
      <c r="AR2" s="17">
        <f>Time!AR$23</f>
        <v>57801</v>
      </c>
      <c r="AS2" s="17">
        <f>Time!AS$23</f>
        <v>58166</v>
      </c>
      <c r="AT2" s="17">
        <f>Time!AT$23</f>
        <v>58532</v>
      </c>
      <c r="AU2" s="17">
        <f>Time!AU$23</f>
        <v>58897</v>
      </c>
      <c r="AV2" s="17">
        <f>Time!AV$23</f>
        <v>59262</v>
      </c>
      <c r="AW2" s="17">
        <f>Time!AW$23</f>
        <v>59627</v>
      </c>
      <c r="AX2" s="17">
        <f>Time!AX$23</f>
        <v>59993</v>
      </c>
      <c r="AY2" s="17">
        <f>Time!AY$23</f>
        <v>60358</v>
      </c>
      <c r="AZ2" s="17">
        <f>Time!AZ$23</f>
        <v>60723</v>
      </c>
      <c r="BA2" s="17">
        <f>Time!BA$23</f>
        <v>61088</v>
      </c>
      <c r="BB2" s="17">
        <f>Time!BB$23</f>
        <v>61454</v>
      </c>
      <c r="BC2" s="17">
        <f>Time!BC$23</f>
        <v>61819</v>
      </c>
      <c r="BD2" s="17">
        <f>Time!BD$23</f>
        <v>62184</v>
      </c>
      <c r="BE2" s="17">
        <f>Time!BE$23</f>
        <v>62549</v>
      </c>
      <c r="BF2" s="17">
        <f>Time!BF$23</f>
        <v>62915</v>
      </c>
      <c r="BG2" s="17">
        <f>Time!BG$23</f>
        <v>63280</v>
      </c>
      <c r="BH2" s="17">
        <f>Time!BH$23</f>
        <v>63645</v>
      </c>
      <c r="BI2" s="17">
        <f>Time!BI$23</f>
        <v>64010</v>
      </c>
    </row>
    <row r="3" spans="1:61" s="13" customFormat="1" x14ac:dyDescent="0.35">
      <c r="B3" s="14"/>
      <c r="C3" s="14"/>
      <c r="D3" s="15"/>
      <c r="E3" s="16" t="str">
        <f>Time!E$24</f>
        <v>Model Period END</v>
      </c>
      <c r="F3" s="17"/>
      <c r="G3" s="16"/>
      <c r="H3" s="17"/>
      <c r="I3" s="17"/>
      <c r="J3" s="17">
        <f>Time!J$24</f>
        <v>45747</v>
      </c>
      <c r="K3" s="17">
        <f>Time!K$24</f>
        <v>46112</v>
      </c>
      <c r="L3" s="17">
        <f>Time!L$24</f>
        <v>46477</v>
      </c>
      <c r="M3" s="17">
        <f>Time!M$24</f>
        <v>46843</v>
      </c>
      <c r="N3" s="17">
        <f>Time!N$24</f>
        <v>47208</v>
      </c>
      <c r="O3" s="17">
        <f>Time!O$24</f>
        <v>47573</v>
      </c>
      <c r="P3" s="17">
        <f>Time!P$24</f>
        <v>47938</v>
      </c>
      <c r="Q3" s="17">
        <f>Time!Q$24</f>
        <v>48304</v>
      </c>
      <c r="R3" s="17">
        <f>Time!R$24</f>
        <v>48669</v>
      </c>
      <c r="S3" s="17">
        <f>Time!S$24</f>
        <v>49034</v>
      </c>
      <c r="T3" s="17">
        <f>Time!T$24</f>
        <v>49399</v>
      </c>
      <c r="U3" s="17">
        <f>Time!U$24</f>
        <v>49765</v>
      </c>
      <c r="V3" s="17">
        <f>Time!V$24</f>
        <v>50130</v>
      </c>
      <c r="W3" s="17">
        <f>Time!W$24</f>
        <v>50495</v>
      </c>
      <c r="X3" s="17">
        <f>Time!X$24</f>
        <v>50860</v>
      </c>
      <c r="Y3" s="17">
        <f>Time!Y$24</f>
        <v>51226</v>
      </c>
      <c r="Z3" s="17">
        <f>Time!Z$24</f>
        <v>51591</v>
      </c>
      <c r="AA3" s="17">
        <f>Time!AA$24</f>
        <v>51956</v>
      </c>
      <c r="AB3" s="17">
        <f>Time!AB$24</f>
        <v>52321</v>
      </c>
      <c r="AC3" s="17">
        <f>Time!AC$24</f>
        <v>52687</v>
      </c>
      <c r="AD3" s="17">
        <f>Time!AD$24</f>
        <v>53052</v>
      </c>
      <c r="AE3" s="17">
        <f>Time!AE$24</f>
        <v>53417</v>
      </c>
      <c r="AF3" s="17">
        <f>Time!AF$24</f>
        <v>53782</v>
      </c>
      <c r="AG3" s="17">
        <f>Time!AG$24</f>
        <v>54148</v>
      </c>
      <c r="AH3" s="17">
        <f>Time!AH$24</f>
        <v>54513</v>
      </c>
      <c r="AI3" s="17">
        <f>Time!AI$24</f>
        <v>54878</v>
      </c>
      <c r="AJ3" s="17">
        <f>Time!AJ$24</f>
        <v>55243</v>
      </c>
      <c r="AK3" s="17">
        <f>Time!AK$24</f>
        <v>55609</v>
      </c>
      <c r="AL3" s="17">
        <f>Time!AL$24</f>
        <v>55974</v>
      </c>
      <c r="AM3" s="17">
        <f>Time!AM$24</f>
        <v>56339</v>
      </c>
      <c r="AN3" s="17">
        <f>Time!AN$24</f>
        <v>56704</v>
      </c>
      <c r="AO3" s="17">
        <f>Time!AO$24</f>
        <v>57070</v>
      </c>
      <c r="AP3" s="17">
        <f>Time!AP$24</f>
        <v>57435</v>
      </c>
      <c r="AQ3" s="17">
        <f>Time!AQ$24</f>
        <v>57800</v>
      </c>
      <c r="AR3" s="17">
        <f>Time!AR$24</f>
        <v>58165</v>
      </c>
      <c r="AS3" s="17">
        <f>Time!AS$24</f>
        <v>58531</v>
      </c>
      <c r="AT3" s="17">
        <f>Time!AT$24</f>
        <v>58896</v>
      </c>
      <c r="AU3" s="17">
        <f>Time!AU$24</f>
        <v>59261</v>
      </c>
      <c r="AV3" s="17">
        <f>Time!AV$24</f>
        <v>59626</v>
      </c>
      <c r="AW3" s="17">
        <f>Time!AW$24</f>
        <v>59992</v>
      </c>
      <c r="AX3" s="17">
        <f>Time!AX$24</f>
        <v>60357</v>
      </c>
      <c r="AY3" s="17">
        <f>Time!AY$24</f>
        <v>60722</v>
      </c>
      <c r="AZ3" s="17">
        <f>Time!AZ$24</f>
        <v>61087</v>
      </c>
      <c r="BA3" s="17">
        <f>Time!BA$24</f>
        <v>61453</v>
      </c>
      <c r="BB3" s="17">
        <f>Time!BB$24</f>
        <v>61818</v>
      </c>
      <c r="BC3" s="17">
        <f>Time!BC$24</f>
        <v>62183</v>
      </c>
      <c r="BD3" s="17">
        <f>Time!BD$24</f>
        <v>62548</v>
      </c>
      <c r="BE3" s="17">
        <f>Time!BE$24</f>
        <v>62914</v>
      </c>
      <c r="BF3" s="17">
        <f>Time!BF$24</f>
        <v>63279</v>
      </c>
      <c r="BG3" s="17">
        <f>Time!BG$24</f>
        <v>63644</v>
      </c>
      <c r="BH3" s="17">
        <f>Time!BH$24</f>
        <v>64009</v>
      </c>
      <c r="BI3" s="17">
        <f>Time!BI$24</f>
        <v>64375</v>
      </c>
    </row>
    <row r="4" spans="1:61" s="19" customFormat="1" x14ac:dyDescent="0.35">
      <c r="B4" s="20"/>
      <c r="C4" s="20"/>
      <c r="D4" s="21"/>
      <c r="E4" s="16" t="str">
        <f>Time!E$60</f>
        <v>Pre Forecast vs Forecast</v>
      </c>
      <c r="F4" s="17"/>
      <c r="G4" s="16"/>
      <c r="H4" s="17"/>
      <c r="I4" s="17"/>
      <c r="J4" s="17" t="str">
        <f>Time!J$60</f>
        <v>Pre-PR24</v>
      </c>
      <c r="K4" s="17" t="str">
        <f>Time!K$60</f>
        <v>PR24</v>
      </c>
      <c r="L4" s="17" t="str">
        <f>Time!L$60</f>
        <v>PR24</v>
      </c>
      <c r="M4" s="17" t="str">
        <f>Time!M$60</f>
        <v>PR24</v>
      </c>
      <c r="N4" s="17" t="str">
        <f>Time!N$60</f>
        <v>PR24</v>
      </c>
      <c r="O4" s="17" t="str">
        <f>Time!O$60</f>
        <v>PR24</v>
      </c>
      <c r="P4" s="17" t="str">
        <f>Time!P$60</f>
        <v>Post-PR24</v>
      </c>
      <c r="Q4" s="17" t="str">
        <f>Time!Q$60</f>
        <v>Post-PR24</v>
      </c>
      <c r="R4" s="17" t="str">
        <f>Time!R$60</f>
        <v>Post-PR24</v>
      </c>
      <c r="S4" s="17" t="str">
        <f>Time!S$60</f>
        <v>Post-PR24</v>
      </c>
      <c r="T4" s="17" t="str">
        <f>Time!T$60</f>
        <v>Post-PR24</v>
      </c>
      <c r="U4" s="17" t="str">
        <f>Time!U$60</f>
        <v>Post-PR24</v>
      </c>
      <c r="V4" s="17" t="str">
        <f>Time!V$60</f>
        <v>Post-PR24</v>
      </c>
      <c r="W4" s="17" t="str">
        <f>Time!W$60</f>
        <v>Post-PR24</v>
      </c>
      <c r="X4" s="17" t="str">
        <f>Time!X$60</f>
        <v>Post-PR24</v>
      </c>
      <c r="Y4" s="17" t="str">
        <f>Time!Y$60</f>
        <v>Post-PR24</v>
      </c>
      <c r="Z4" s="17" t="str">
        <f>Time!Z$60</f>
        <v>Post-PR24</v>
      </c>
      <c r="AA4" s="17" t="str">
        <f>Time!AA$60</f>
        <v>Post-PR24</v>
      </c>
      <c r="AB4" s="17" t="str">
        <f>Time!AB$60</f>
        <v>Post-PR24</v>
      </c>
      <c r="AC4" s="17" t="str">
        <f>Time!AC$60</f>
        <v>Post-PR24</v>
      </c>
      <c r="AD4" s="17" t="str">
        <f>Time!AD$60</f>
        <v>Post-PR24</v>
      </c>
      <c r="AE4" s="17" t="str">
        <f>Time!AE$60</f>
        <v>Post-PR24</v>
      </c>
      <c r="AF4" s="17" t="str">
        <f>Time!AF$60</f>
        <v>Post-PR24</v>
      </c>
      <c r="AG4" s="17" t="str">
        <f>Time!AG$60</f>
        <v>Post-PR24</v>
      </c>
      <c r="AH4" s="17" t="str">
        <f>Time!AH$60</f>
        <v>Post-PR24</v>
      </c>
      <c r="AI4" s="17" t="str">
        <f>Time!AI$60</f>
        <v>Post-PR24</v>
      </c>
      <c r="AJ4" s="17" t="str">
        <f>Time!AJ$60</f>
        <v>Post-PR24</v>
      </c>
      <c r="AK4" s="17" t="str">
        <f>Time!AK$60</f>
        <v>Post-PR24</v>
      </c>
      <c r="AL4" s="17" t="str">
        <f>Time!AL$60</f>
        <v>Post-PR24</v>
      </c>
      <c r="AM4" s="17" t="str">
        <f>Time!AM$60</f>
        <v>Post-PR24</v>
      </c>
      <c r="AN4" s="17" t="str">
        <f>Time!AN$60</f>
        <v>Post-PR24</v>
      </c>
      <c r="AO4" s="17" t="str">
        <f>Time!AO$60</f>
        <v>Post-PR24</v>
      </c>
      <c r="AP4" s="17" t="str">
        <f>Time!AP$60</f>
        <v>Post-PR24</v>
      </c>
      <c r="AQ4" s="17" t="str">
        <f>Time!AQ$60</f>
        <v>Post-PR24</v>
      </c>
      <c r="AR4" s="17" t="str">
        <f>Time!AR$60</f>
        <v>Post-PR24</v>
      </c>
      <c r="AS4" s="17" t="str">
        <f>Time!AS$60</f>
        <v>Post-PR24</v>
      </c>
      <c r="AT4" s="17" t="str">
        <f>Time!AT$60</f>
        <v>Post-PR24</v>
      </c>
      <c r="AU4" s="17" t="str">
        <f>Time!AU$60</f>
        <v>Post-PR24</v>
      </c>
      <c r="AV4" s="17" t="str">
        <f>Time!AV$60</f>
        <v>Post-PR24</v>
      </c>
      <c r="AW4" s="17" t="str">
        <f>Time!AW$60</f>
        <v>Post-PR24</v>
      </c>
      <c r="AX4" s="17" t="str">
        <f>Time!AX$60</f>
        <v>Post-PR24</v>
      </c>
      <c r="AY4" s="17" t="str">
        <f>Time!AY$60</f>
        <v>Post-PR24</v>
      </c>
      <c r="AZ4" s="17" t="str">
        <f>Time!AZ$60</f>
        <v>Post-PR24</v>
      </c>
      <c r="BA4" s="17" t="str">
        <f>Time!BA$60</f>
        <v>Post-PR24</v>
      </c>
      <c r="BB4" s="17" t="str">
        <f>Time!BB$60</f>
        <v>Post-PR24</v>
      </c>
      <c r="BC4" s="17" t="str">
        <f>Time!BC$60</f>
        <v>Post-PR24</v>
      </c>
      <c r="BD4" s="17" t="str">
        <f>Time!BD$60</f>
        <v>Post-PR24</v>
      </c>
      <c r="BE4" s="17" t="str">
        <f>Time!BE$60</f>
        <v>Post-PR24</v>
      </c>
      <c r="BF4" s="17" t="str">
        <f>Time!BF$60</f>
        <v>Post-PR24</v>
      </c>
      <c r="BG4" s="17" t="str">
        <f>Time!BG$60</f>
        <v>Post-PR24</v>
      </c>
      <c r="BH4" s="17" t="str">
        <f>Time!BH$60</f>
        <v>Post-PR24</v>
      </c>
      <c r="BI4" s="17" t="str">
        <f>Time!BI$60</f>
        <v>Post-PR24</v>
      </c>
    </row>
    <row r="5" spans="1:61" s="22" customFormat="1" x14ac:dyDescent="0.35">
      <c r="B5" s="23"/>
      <c r="C5" s="23"/>
      <c r="D5" s="24"/>
      <c r="E5" s="25" t="str">
        <f>Time!E$78</f>
        <v>Financial Year Ending</v>
      </c>
      <c r="F5" s="26"/>
      <c r="G5" s="25"/>
      <c r="H5" s="26"/>
      <c r="I5" s="26"/>
      <c r="J5" s="218">
        <f>Time!J$78</f>
        <v>2025</v>
      </c>
      <c r="K5" s="27">
        <f>Time!K$78</f>
        <v>2026</v>
      </c>
      <c r="L5" s="27">
        <f>Time!L$78</f>
        <v>2027</v>
      </c>
      <c r="M5" s="27">
        <f>Time!M$78</f>
        <v>2028</v>
      </c>
      <c r="N5" s="27">
        <f>Time!N$78</f>
        <v>2029</v>
      </c>
      <c r="O5" s="27">
        <f>Time!O$78</f>
        <v>2030</v>
      </c>
      <c r="P5" s="27">
        <f>Time!P$78</f>
        <v>2031</v>
      </c>
      <c r="Q5" s="27">
        <f>Time!Q$78</f>
        <v>2032</v>
      </c>
      <c r="R5" s="27">
        <f>Time!R$78</f>
        <v>2033</v>
      </c>
      <c r="S5" s="27">
        <f>Time!S$78</f>
        <v>2034</v>
      </c>
      <c r="T5" s="27">
        <f>Time!T$78</f>
        <v>2035</v>
      </c>
      <c r="U5" s="27">
        <f>Time!U$78</f>
        <v>2036</v>
      </c>
      <c r="V5" s="27">
        <f>Time!V$78</f>
        <v>2037</v>
      </c>
      <c r="W5" s="27">
        <f>Time!W$78</f>
        <v>2038</v>
      </c>
      <c r="X5" s="27">
        <f>Time!X$78</f>
        <v>2039</v>
      </c>
      <c r="Y5" s="27">
        <f>Time!Y$78</f>
        <v>2040</v>
      </c>
      <c r="Z5" s="27">
        <f>Time!Z$78</f>
        <v>2041</v>
      </c>
      <c r="AA5" s="27">
        <f>Time!AA$78</f>
        <v>2042</v>
      </c>
      <c r="AB5" s="27">
        <f>Time!AB$78</f>
        <v>2043</v>
      </c>
      <c r="AC5" s="27">
        <f>Time!AC$78</f>
        <v>2044</v>
      </c>
      <c r="AD5" s="27">
        <f>Time!AD$78</f>
        <v>2045</v>
      </c>
      <c r="AE5" s="27">
        <f>Time!AE$78</f>
        <v>2046</v>
      </c>
      <c r="AF5" s="27">
        <f>Time!AF$78</f>
        <v>2047</v>
      </c>
      <c r="AG5" s="27">
        <f>Time!AG$78</f>
        <v>2048</v>
      </c>
      <c r="AH5" s="27">
        <f>Time!AH$78</f>
        <v>2049</v>
      </c>
      <c r="AI5" s="27">
        <f>Time!AI$78</f>
        <v>2050</v>
      </c>
      <c r="AJ5" s="27">
        <f>Time!AJ$78</f>
        <v>2051</v>
      </c>
      <c r="AK5" s="27">
        <f>Time!AK$78</f>
        <v>2052</v>
      </c>
      <c r="AL5" s="27">
        <f>Time!AL$78</f>
        <v>2053</v>
      </c>
      <c r="AM5" s="27">
        <f>Time!AM$78</f>
        <v>2054</v>
      </c>
      <c r="AN5" s="27">
        <f>Time!AN$78</f>
        <v>2055</v>
      </c>
      <c r="AO5" s="27">
        <f>Time!AO$78</f>
        <v>2056</v>
      </c>
      <c r="AP5" s="27">
        <f>Time!AP$78</f>
        <v>2057</v>
      </c>
      <c r="AQ5" s="27">
        <f>Time!AQ$78</f>
        <v>2058</v>
      </c>
      <c r="AR5" s="27">
        <f>Time!AR$78</f>
        <v>2059</v>
      </c>
      <c r="AS5" s="27">
        <f>Time!AS$78</f>
        <v>2060</v>
      </c>
      <c r="AT5" s="27">
        <f>Time!AT$78</f>
        <v>2061</v>
      </c>
      <c r="AU5" s="27">
        <f>Time!AU$78</f>
        <v>2062</v>
      </c>
      <c r="AV5" s="27">
        <f>Time!AV$78</f>
        <v>2063</v>
      </c>
      <c r="AW5" s="27">
        <f>Time!AW$78</f>
        <v>2064</v>
      </c>
      <c r="AX5" s="27">
        <f>Time!AX$78</f>
        <v>2065</v>
      </c>
      <c r="AY5" s="27">
        <f>Time!AY$78</f>
        <v>2066</v>
      </c>
      <c r="AZ5" s="27">
        <f>Time!AZ$78</f>
        <v>2067</v>
      </c>
      <c r="BA5" s="27">
        <f>Time!BA$78</f>
        <v>2068</v>
      </c>
      <c r="BB5" s="27">
        <f>Time!BB$78</f>
        <v>2069</v>
      </c>
      <c r="BC5" s="27">
        <f>Time!BC$78</f>
        <v>2070</v>
      </c>
      <c r="BD5" s="27">
        <f>Time!BD$78</f>
        <v>2071</v>
      </c>
      <c r="BE5" s="27">
        <f>Time!BE$78</f>
        <v>2072</v>
      </c>
      <c r="BF5" s="27">
        <f>Time!BF$78</f>
        <v>2073</v>
      </c>
      <c r="BG5" s="27">
        <f>Time!BG$78</f>
        <v>2074</v>
      </c>
      <c r="BH5" s="27">
        <f>Time!BH$78</f>
        <v>2075</v>
      </c>
      <c r="BI5" s="27">
        <f>Time!BI$78</f>
        <v>2076</v>
      </c>
    </row>
    <row r="6" spans="1:61" s="22" customFormat="1" x14ac:dyDescent="0.35">
      <c r="B6" s="23"/>
      <c r="C6" s="23"/>
      <c r="D6" s="24"/>
      <c r="E6" s="25" t="str">
        <f>Time!E$12</f>
        <v>Model column counter</v>
      </c>
      <c r="F6" s="26"/>
      <c r="G6" s="25"/>
      <c r="H6" s="26"/>
      <c r="I6" s="26"/>
      <c r="J6" s="26">
        <f>Time!J$12</f>
        <v>1</v>
      </c>
      <c r="K6" s="26">
        <f>Time!K$12</f>
        <v>2</v>
      </c>
      <c r="L6" s="26">
        <f>Time!L$12</f>
        <v>3</v>
      </c>
      <c r="M6" s="26">
        <f>Time!M$12</f>
        <v>4</v>
      </c>
      <c r="N6" s="26">
        <f>Time!N$12</f>
        <v>5</v>
      </c>
      <c r="O6" s="26">
        <f>Time!O$12</f>
        <v>6</v>
      </c>
      <c r="P6" s="26">
        <f>Time!P$12</f>
        <v>7</v>
      </c>
      <c r="Q6" s="26">
        <f>Time!Q$12</f>
        <v>8</v>
      </c>
      <c r="R6" s="26">
        <f>Time!R$12</f>
        <v>9</v>
      </c>
      <c r="S6" s="26">
        <f>Time!S$12</f>
        <v>10</v>
      </c>
      <c r="T6" s="26">
        <f>Time!T$12</f>
        <v>11</v>
      </c>
      <c r="U6" s="26">
        <f>Time!U$12</f>
        <v>12</v>
      </c>
      <c r="V6" s="26">
        <f>Time!V$12</f>
        <v>13</v>
      </c>
      <c r="W6" s="26">
        <f>Time!W$12</f>
        <v>14</v>
      </c>
      <c r="X6" s="26">
        <f>Time!X$12</f>
        <v>15</v>
      </c>
      <c r="Y6" s="26">
        <f>Time!Y$12</f>
        <v>16</v>
      </c>
      <c r="Z6" s="26">
        <f>Time!Z$12</f>
        <v>17</v>
      </c>
      <c r="AA6" s="26">
        <f>Time!AA$12</f>
        <v>18</v>
      </c>
      <c r="AB6" s="26">
        <f>Time!AB$12</f>
        <v>19</v>
      </c>
      <c r="AC6" s="26">
        <f>Time!AC$12</f>
        <v>20</v>
      </c>
      <c r="AD6" s="26">
        <f>Time!AD$12</f>
        <v>21</v>
      </c>
      <c r="AE6" s="26">
        <f>Time!AE$12</f>
        <v>22</v>
      </c>
      <c r="AF6" s="26">
        <f>Time!AF$12</f>
        <v>23</v>
      </c>
      <c r="AG6" s="26">
        <f>Time!AG$12</f>
        <v>24</v>
      </c>
      <c r="AH6" s="26">
        <f>Time!AH$12</f>
        <v>25</v>
      </c>
      <c r="AI6" s="26">
        <f>Time!AI$12</f>
        <v>26</v>
      </c>
      <c r="AJ6" s="26">
        <f>Time!AJ$12</f>
        <v>27</v>
      </c>
      <c r="AK6" s="26">
        <f>Time!AK$12</f>
        <v>28</v>
      </c>
      <c r="AL6" s="26">
        <f>Time!AL$12</f>
        <v>29</v>
      </c>
      <c r="AM6" s="26">
        <f>Time!AM$12</f>
        <v>30</v>
      </c>
      <c r="AN6" s="26">
        <f>Time!AN$12</f>
        <v>31</v>
      </c>
      <c r="AO6" s="26">
        <f>Time!AO$12</f>
        <v>32</v>
      </c>
      <c r="AP6" s="26">
        <f>Time!AP$12</f>
        <v>33</v>
      </c>
      <c r="AQ6" s="26">
        <f>Time!AQ$12</f>
        <v>34</v>
      </c>
      <c r="AR6" s="26">
        <f>Time!AR$12</f>
        <v>35</v>
      </c>
      <c r="AS6" s="26">
        <f>Time!AS$12</f>
        <v>36</v>
      </c>
      <c r="AT6" s="26">
        <f>Time!AT$12</f>
        <v>37</v>
      </c>
      <c r="AU6" s="26">
        <f>Time!AU$12</f>
        <v>38</v>
      </c>
      <c r="AV6" s="26">
        <f>Time!AV$12</f>
        <v>39</v>
      </c>
      <c r="AW6" s="26">
        <f>Time!AW$12</f>
        <v>40</v>
      </c>
      <c r="AX6" s="26">
        <f>Time!AX$12</f>
        <v>41</v>
      </c>
      <c r="AY6" s="26">
        <f>Time!AY$12</f>
        <v>42</v>
      </c>
      <c r="AZ6" s="26">
        <f>Time!AZ$12</f>
        <v>43</v>
      </c>
      <c r="BA6" s="26">
        <f>Time!BA$12</f>
        <v>44</v>
      </c>
      <c r="BB6" s="26">
        <f>Time!BB$12</f>
        <v>45</v>
      </c>
      <c r="BC6" s="26">
        <f>Time!BC$12</f>
        <v>46</v>
      </c>
      <c r="BD6" s="26">
        <f>Time!BD$12</f>
        <v>47</v>
      </c>
      <c r="BE6" s="26">
        <f>Time!BE$12</f>
        <v>48</v>
      </c>
      <c r="BF6" s="26">
        <f>Time!BF$12</f>
        <v>49</v>
      </c>
      <c r="BG6" s="26">
        <f>Time!BG$12</f>
        <v>50</v>
      </c>
      <c r="BH6" s="26">
        <f>Time!BH$12</f>
        <v>51</v>
      </c>
      <c r="BI6" s="26">
        <f>Time!BI$12</f>
        <v>52</v>
      </c>
    </row>
    <row r="7" spans="1:61" s="28" customFormat="1" x14ac:dyDescent="0.35">
      <c r="B7" s="29"/>
      <c r="C7" s="29"/>
      <c r="D7" s="30"/>
      <c r="E7" s="31"/>
      <c r="F7" s="32" t="s">
        <v>203</v>
      </c>
      <c r="G7" s="31" t="s">
        <v>204</v>
      </c>
      <c r="H7" s="32" t="s">
        <v>205</v>
      </c>
      <c r="I7" s="32"/>
      <c r="J7" s="32"/>
      <c r="K7" s="32"/>
      <c r="L7" s="32"/>
      <c r="M7" s="32"/>
      <c r="N7" s="32"/>
      <c r="O7" s="32"/>
      <c r="P7" s="32"/>
      <c r="Q7" s="32"/>
      <c r="R7" s="32"/>
      <c r="S7" s="32"/>
      <c r="T7" s="34"/>
      <c r="U7" s="34"/>
      <c r="V7" s="34"/>
      <c r="W7" s="34"/>
      <c r="X7" s="34"/>
      <c r="Y7" s="34"/>
      <c r="Z7" s="34"/>
      <c r="AA7" s="34"/>
      <c r="AD7" s="34"/>
      <c r="AE7" s="34"/>
      <c r="AH7" s="34"/>
      <c r="AI7" s="34"/>
      <c r="AL7" s="34"/>
      <c r="AM7" s="34"/>
      <c r="AP7" s="34"/>
      <c r="AQ7" s="34"/>
      <c r="AS7" s="34"/>
      <c r="AT7" s="34"/>
      <c r="AV7" s="34"/>
      <c r="AW7" s="34"/>
      <c r="AY7" s="34"/>
      <c r="AZ7" s="34"/>
      <c r="BB7" s="34"/>
      <c r="BC7" s="34"/>
      <c r="BE7" s="34"/>
      <c r="BF7" s="34"/>
      <c r="BH7" s="34"/>
      <c r="BI7" s="34"/>
    </row>
    <row r="8" spans="1:61" s="28" customFormat="1" x14ac:dyDescent="0.35">
      <c r="B8" s="29"/>
      <c r="C8" s="29"/>
      <c r="D8" s="30"/>
      <c r="E8" s="31"/>
      <c r="F8" s="32"/>
      <c r="G8" s="31"/>
      <c r="H8" s="32"/>
      <c r="I8" s="32"/>
      <c r="J8" s="32"/>
      <c r="K8" s="32"/>
      <c r="L8" s="32"/>
      <c r="M8" s="32"/>
      <c r="N8" s="32"/>
      <c r="O8" s="32"/>
      <c r="P8" s="32"/>
      <c r="Q8" s="32"/>
      <c r="R8" s="32"/>
      <c r="S8" s="32"/>
      <c r="T8" s="34"/>
      <c r="U8" s="34"/>
      <c r="V8" s="34"/>
      <c r="W8" s="34"/>
      <c r="X8" s="34"/>
      <c r="Y8" s="34"/>
      <c r="Z8" s="34"/>
      <c r="AA8" s="34"/>
      <c r="AD8" s="34"/>
      <c r="AE8" s="34"/>
      <c r="AH8" s="34"/>
      <c r="AI8" s="34"/>
      <c r="AL8" s="34"/>
      <c r="AM8" s="34"/>
      <c r="AP8" s="34"/>
      <c r="AQ8" s="34"/>
      <c r="AS8" s="34"/>
      <c r="AT8" s="34"/>
      <c r="AV8" s="34"/>
      <c r="AW8" s="34"/>
      <c r="AY8" s="34"/>
      <c r="AZ8" s="34"/>
      <c r="BB8" s="34"/>
      <c r="BC8" s="34"/>
      <c r="BE8" s="34"/>
      <c r="BF8" s="34"/>
      <c r="BH8" s="34"/>
      <c r="BI8" s="34"/>
    </row>
    <row r="9" spans="1:61" s="28" customFormat="1" x14ac:dyDescent="0.35">
      <c r="A9" s="96" t="s">
        <v>206</v>
      </c>
      <c r="B9" s="96"/>
      <c r="C9" s="97"/>
      <c r="D9" s="98"/>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row>
    <row r="10" spans="1:61" s="28" customFormat="1" x14ac:dyDescent="0.35">
      <c r="B10" s="29"/>
      <c r="C10" s="29"/>
      <c r="D10" s="30"/>
      <c r="E10" s="31"/>
      <c r="F10" s="32"/>
      <c r="G10" s="31"/>
      <c r="H10" s="32"/>
      <c r="I10" s="32"/>
      <c r="J10" s="32"/>
      <c r="K10" s="32"/>
      <c r="L10" s="32"/>
      <c r="M10" s="32"/>
      <c r="N10" s="32"/>
      <c r="O10" s="32"/>
      <c r="P10" s="32"/>
      <c r="Q10" s="32"/>
      <c r="R10" s="32"/>
      <c r="S10" s="32"/>
      <c r="T10" s="34"/>
      <c r="U10" s="34"/>
      <c r="V10" s="34"/>
      <c r="W10" s="34"/>
      <c r="X10" s="34"/>
      <c r="Y10" s="34"/>
      <c r="Z10" s="34"/>
      <c r="AA10" s="34"/>
      <c r="AD10" s="34"/>
      <c r="AE10" s="34"/>
      <c r="AH10" s="34"/>
      <c r="AI10" s="34"/>
      <c r="AL10" s="34"/>
      <c r="AM10" s="34"/>
      <c r="AP10" s="34"/>
      <c r="AQ10" s="34"/>
      <c r="AS10" s="34"/>
      <c r="AT10" s="34"/>
      <c r="AV10" s="34"/>
      <c r="AW10" s="34"/>
      <c r="AY10" s="34"/>
      <c r="AZ10" s="34"/>
      <c r="BB10" s="34"/>
      <c r="BC10" s="34"/>
      <c r="BE10" s="34"/>
      <c r="BF10" s="34"/>
      <c r="BH10" s="34"/>
      <c r="BI10" s="34"/>
    </row>
    <row r="11" spans="1:61" x14ac:dyDescent="0.35">
      <c r="E11" s="58" t="s">
        <v>207</v>
      </c>
      <c r="F11" s="540"/>
      <c r="G11" s="58" t="s">
        <v>208</v>
      </c>
      <c r="H11" s="219"/>
      <c r="J11" s="129"/>
      <c r="K11" s="60"/>
      <c r="L11" s="60"/>
      <c r="M11" s="60"/>
      <c r="N11" s="60"/>
      <c r="O11" s="60"/>
      <c r="P11" s="60"/>
      <c r="Q11" s="60"/>
      <c r="R11" s="60"/>
      <c r="S11" s="60"/>
      <c r="T11" s="58"/>
      <c r="U11" s="58"/>
      <c r="V11" s="58"/>
      <c r="W11" s="58"/>
      <c r="X11" s="58"/>
      <c r="Y11" s="58"/>
      <c r="Z11" s="58"/>
      <c r="AA11" s="58"/>
      <c r="AB11" s="60"/>
      <c r="AC11" s="60"/>
      <c r="AD11" s="58"/>
      <c r="AE11" s="58"/>
      <c r="AF11" s="60"/>
      <c r="AG11" s="60"/>
      <c r="AH11" s="58"/>
      <c r="AI11" s="58"/>
      <c r="AJ11" s="60"/>
      <c r="AK11" s="60"/>
      <c r="AL11" s="58"/>
      <c r="AM11" s="58"/>
      <c r="AN11" s="60"/>
      <c r="AO11" s="60"/>
      <c r="AP11" s="58"/>
      <c r="AQ11" s="58"/>
      <c r="AR11" s="60"/>
      <c r="AS11" s="58"/>
      <c r="AT11" s="58"/>
      <c r="AU11" s="60"/>
      <c r="AV11" s="58"/>
      <c r="AW11" s="58"/>
      <c r="AX11" s="60"/>
      <c r="AY11" s="58"/>
      <c r="AZ11" s="58"/>
      <c r="BA11" s="60"/>
      <c r="BB11" s="58"/>
      <c r="BC11" s="58"/>
      <c r="BD11" s="60"/>
      <c r="BE11" s="58"/>
      <c r="BF11" s="58"/>
      <c r="BG11" s="60"/>
      <c r="BH11" s="58"/>
      <c r="BI11" s="58"/>
    </row>
    <row r="12" spans="1:61" s="12" customFormat="1" x14ac:dyDescent="0.35"/>
    <row r="13" spans="1:61" x14ac:dyDescent="0.35">
      <c r="E13" s="38" t="s">
        <v>209</v>
      </c>
      <c r="F13" s="220"/>
      <c r="G13" s="38" t="s">
        <v>210</v>
      </c>
    </row>
    <row r="14" spans="1:61" s="12" customFormat="1" x14ac:dyDescent="0.35"/>
    <row r="15" spans="1:61" s="227" customFormat="1" x14ac:dyDescent="0.35">
      <c r="A15" s="221"/>
      <c r="B15" s="222"/>
      <c r="C15" s="222"/>
      <c r="D15" s="223"/>
      <c r="E15" s="224" t="s">
        <v>211</v>
      </c>
      <c r="F15" s="225"/>
      <c r="G15" s="47" t="s">
        <v>212</v>
      </c>
      <c r="H15" s="226"/>
      <c r="I15" s="226"/>
      <c r="J15" s="39"/>
      <c r="K15" s="541">
        <v>4.5</v>
      </c>
      <c r="L15" s="541">
        <v>3.5</v>
      </c>
      <c r="M15" s="541">
        <v>2.5</v>
      </c>
      <c r="N15" s="541">
        <v>1.5</v>
      </c>
      <c r="O15" s="541">
        <v>0.5</v>
      </c>
      <c r="P15" s="541"/>
      <c r="Q15" s="541"/>
      <c r="R15" s="541"/>
      <c r="S15" s="541"/>
      <c r="T15" s="541"/>
      <c r="U15" s="541"/>
      <c r="V15" s="541"/>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B15" s="541"/>
      <c r="BC15" s="541"/>
      <c r="BD15" s="541"/>
      <c r="BE15" s="541"/>
      <c r="BF15" s="541"/>
      <c r="BG15" s="541"/>
      <c r="BH15" s="541"/>
      <c r="BI15" s="541"/>
    </row>
    <row r="16" spans="1:61" x14ac:dyDescent="0.35"/>
    <row r="17" spans="1:61" s="69" customFormat="1" x14ac:dyDescent="0.35">
      <c r="A17" s="48"/>
      <c r="B17" s="43"/>
      <c r="C17" s="43"/>
      <c r="D17" s="49"/>
      <c r="E17" s="47" t="s">
        <v>213</v>
      </c>
      <c r="F17" s="47"/>
      <c r="G17" s="47" t="s">
        <v>212</v>
      </c>
      <c r="H17" s="47"/>
      <c r="I17" s="54"/>
      <c r="J17" s="39"/>
      <c r="K17" s="542">
        <v>0.5</v>
      </c>
      <c r="L17" s="542">
        <f>K17+1</f>
        <v>1.5</v>
      </c>
      <c r="M17" s="542">
        <f t="shared" ref="M17:BI17" si="0">L17+1</f>
        <v>2.5</v>
      </c>
      <c r="N17" s="542">
        <f t="shared" si="0"/>
        <v>3.5</v>
      </c>
      <c r="O17" s="542">
        <f t="shared" si="0"/>
        <v>4.5</v>
      </c>
      <c r="P17" s="542">
        <f t="shared" si="0"/>
        <v>5.5</v>
      </c>
      <c r="Q17" s="542">
        <f t="shared" si="0"/>
        <v>6.5</v>
      </c>
      <c r="R17" s="542">
        <f t="shared" si="0"/>
        <v>7.5</v>
      </c>
      <c r="S17" s="542">
        <f t="shared" si="0"/>
        <v>8.5</v>
      </c>
      <c r="T17" s="542">
        <f t="shared" si="0"/>
        <v>9.5</v>
      </c>
      <c r="U17" s="542">
        <f t="shared" si="0"/>
        <v>10.5</v>
      </c>
      <c r="V17" s="542">
        <f t="shared" si="0"/>
        <v>11.5</v>
      </c>
      <c r="W17" s="542">
        <f t="shared" si="0"/>
        <v>12.5</v>
      </c>
      <c r="X17" s="542">
        <f t="shared" si="0"/>
        <v>13.5</v>
      </c>
      <c r="Y17" s="542">
        <f t="shared" si="0"/>
        <v>14.5</v>
      </c>
      <c r="Z17" s="542">
        <f t="shared" si="0"/>
        <v>15.5</v>
      </c>
      <c r="AA17" s="542">
        <f t="shared" si="0"/>
        <v>16.5</v>
      </c>
      <c r="AB17" s="542">
        <f t="shared" si="0"/>
        <v>17.5</v>
      </c>
      <c r="AC17" s="542">
        <f t="shared" si="0"/>
        <v>18.5</v>
      </c>
      <c r="AD17" s="542">
        <f t="shared" si="0"/>
        <v>19.5</v>
      </c>
      <c r="AE17" s="542">
        <f t="shared" si="0"/>
        <v>20.5</v>
      </c>
      <c r="AF17" s="542">
        <f t="shared" si="0"/>
        <v>21.5</v>
      </c>
      <c r="AG17" s="542">
        <f t="shared" si="0"/>
        <v>22.5</v>
      </c>
      <c r="AH17" s="542">
        <f t="shared" si="0"/>
        <v>23.5</v>
      </c>
      <c r="AI17" s="542">
        <f t="shared" si="0"/>
        <v>24.5</v>
      </c>
      <c r="AJ17" s="542">
        <f t="shared" si="0"/>
        <v>25.5</v>
      </c>
      <c r="AK17" s="542">
        <f t="shared" si="0"/>
        <v>26.5</v>
      </c>
      <c r="AL17" s="542">
        <f t="shared" si="0"/>
        <v>27.5</v>
      </c>
      <c r="AM17" s="542">
        <f t="shared" si="0"/>
        <v>28.5</v>
      </c>
      <c r="AN17" s="542">
        <f t="shared" si="0"/>
        <v>29.5</v>
      </c>
      <c r="AO17" s="542">
        <f t="shared" si="0"/>
        <v>30.5</v>
      </c>
      <c r="AP17" s="542">
        <f t="shared" si="0"/>
        <v>31.5</v>
      </c>
      <c r="AQ17" s="542">
        <f t="shared" si="0"/>
        <v>32.5</v>
      </c>
      <c r="AR17" s="542">
        <f t="shared" si="0"/>
        <v>33.5</v>
      </c>
      <c r="AS17" s="542">
        <f t="shared" si="0"/>
        <v>34.5</v>
      </c>
      <c r="AT17" s="542">
        <f t="shared" si="0"/>
        <v>35.5</v>
      </c>
      <c r="AU17" s="542">
        <f t="shared" si="0"/>
        <v>36.5</v>
      </c>
      <c r="AV17" s="542">
        <f t="shared" si="0"/>
        <v>37.5</v>
      </c>
      <c r="AW17" s="542">
        <f t="shared" si="0"/>
        <v>38.5</v>
      </c>
      <c r="AX17" s="542">
        <f t="shared" si="0"/>
        <v>39.5</v>
      </c>
      <c r="AY17" s="542">
        <f t="shared" si="0"/>
        <v>40.5</v>
      </c>
      <c r="AZ17" s="542">
        <f t="shared" si="0"/>
        <v>41.5</v>
      </c>
      <c r="BA17" s="542">
        <f t="shared" si="0"/>
        <v>42.5</v>
      </c>
      <c r="BB17" s="542">
        <f t="shared" si="0"/>
        <v>43.5</v>
      </c>
      <c r="BC17" s="542">
        <f t="shared" si="0"/>
        <v>44.5</v>
      </c>
      <c r="BD17" s="542">
        <f t="shared" si="0"/>
        <v>45.5</v>
      </c>
      <c r="BE17" s="542">
        <f t="shared" si="0"/>
        <v>46.5</v>
      </c>
      <c r="BF17" s="542">
        <f t="shared" si="0"/>
        <v>47.5</v>
      </c>
      <c r="BG17" s="542">
        <f t="shared" si="0"/>
        <v>48.5</v>
      </c>
      <c r="BH17" s="542">
        <f t="shared" si="0"/>
        <v>49.5</v>
      </c>
      <c r="BI17" s="542">
        <f t="shared" si="0"/>
        <v>50.5</v>
      </c>
    </row>
    <row r="18" spans="1:61" s="12" customFormat="1" x14ac:dyDescent="0.35"/>
    <row r="19" spans="1:61" s="28" customFormat="1" x14ac:dyDescent="0.35">
      <c r="A19" s="96" t="s">
        <v>214</v>
      </c>
      <c r="B19" s="96"/>
      <c r="C19" s="97"/>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row>
    <row r="20" spans="1:61" x14ac:dyDescent="0.35">
      <c r="F20" s="228"/>
    </row>
    <row r="21" spans="1:61" s="116" customFormat="1" x14ac:dyDescent="0.35">
      <c r="A21" s="35"/>
      <c r="B21" s="163" t="s">
        <v>215</v>
      </c>
      <c r="C21" s="36"/>
      <c r="D21" s="164"/>
      <c r="E21" s="137"/>
      <c r="F21" s="41"/>
      <c r="G21" s="137"/>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row>
    <row r="22" spans="1:61" x14ac:dyDescent="0.35">
      <c r="F22" s="228"/>
    </row>
    <row r="23" spans="1:61" x14ac:dyDescent="0.35">
      <c r="E23" s="137" t="s">
        <v>216</v>
      </c>
      <c r="F23" s="543">
        <v>0.5</v>
      </c>
      <c r="G23" s="229" t="s">
        <v>208</v>
      </c>
      <c r="H23" s="230"/>
    </row>
    <row r="24" spans="1:61" s="12" customFormat="1" x14ac:dyDescent="0.35"/>
    <row r="25" spans="1:61" x14ac:dyDescent="0.35">
      <c r="E25" s="137" t="s">
        <v>217</v>
      </c>
      <c r="F25" s="544"/>
      <c r="G25" s="231" t="s">
        <v>218</v>
      </c>
      <c r="H25" s="219"/>
    </row>
    <row r="26" spans="1:61" x14ac:dyDescent="0.35">
      <c r="E26" s="112"/>
      <c r="F26" s="232"/>
      <c r="G26" s="231"/>
      <c r="H26" s="219"/>
    </row>
    <row r="27" spans="1:61" x14ac:dyDescent="0.35">
      <c r="E27" s="137" t="s">
        <v>219</v>
      </c>
      <c r="F27" s="545"/>
      <c r="G27" s="231" t="s">
        <v>208</v>
      </c>
      <c r="H27" s="219"/>
    </row>
    <row r="28" spans="1:61" x14ac:dyDescent="0.35">
      <c r="F28" s="228"/>
    </row>
    <row r="29" spans="1:61" s="116" customFormat="1" x14ac:dyDescent="0.35">
      <c r="A29" s="35"/>
      <c r="B29" s="163" t="s">
        <v>220</v>
      </c>
      <c r="C29" s="36"/>
      <c r="D29" s="37"/>
      <c r="E29" s="38"/>
      <c r="F29" s="39"/>
      <c r="G29" s="38"/>
      <c r="H29" s="39"/>
      <c r="I29" s="39"/>
      <c r="J29" s="39"/>
      <c r="K29" s="39"/>
      <c r="L29" s="39"/>
      <c r="M29" s="39"/>
      <c r="N29" s="39"/>
      <c r="O29" s="39"/>
      <c r="P29" s="39"/>
      <c r="Q29" s="39"/>
      <c r="R29" s="39"/>
      <c r="S29" s="39"/>
      <c r="T29" s="41"/>
      <c r="U29" s="41"/>
      <c r="V29" s="41"/>
      <c r="W29" s="41"/>
      <c r="X29" s="41"/>
      <c r="Y29" s="41"/>
      <c r="Z29" s="41"/>
      <c r="AA29" s="41"/>
      <c r="AB29" s="39"/>
      <c r="AC29" s="39"/>
      <c r="AD29" s="41"/>
      <c r="AE29" s="41"/>
      <c r="AF29" s="39"/>
      <c r="AG29" s="39"/>
      <c r="AH29" s="41"/>
      <c r="AI29" s="41"/>
      <c r="AJ29" s="39"/>
      <c r="AK29" s="39"/>
      <c r="AL29" s="41"/>
      <c r="AM29" s="41"/>
      <c r="AN29" s="39"/>
      <c r="AO29" s="39"/>
      <c r="AP29" s="41"/>
      <c r="AQ29" s="41"/>
      <c r="AR29" s="39"/>
      <c r="AS29" s="41"/>
      <c r="AT29" s="41"/>
      <c r="AU29" s="39"/>
      <c r="AV29" s="41"/>
      <c r="AW29" s="41"/>
      <c r="AX29" s="39"/>
      <c r="AY29" s="41"/>
      <c r="AZ29" s="41"/>
      <c r="BA29" s="39"/>
      <c r="BB29" s="41"/>
      <c r="BC29" s="41"/>
      <c r="BD29" s="39"/>
      <c r="BE29" s="41"/>
      <c r="BF29" s="41"/>
      <c r="BG29" s="39"/>
      <c r="BH29" s="41"/>
      <c r="BI29" s="41"/>
    </row>
    <row r="30" spans="1:61" x14ac:dyDescent="0.35"/>
    <row r="31" spans="1:61" x14ac:dyDescent="0.35">
      <c r="E31" s="38" t="s">
        <v>221</v>
      </c>
      <c r="F31" s="546"/>
      <c r="G31" s="38" t="s">
        <v>222</v>
      </c>
    </row>
    <row r="32" spans="1:61" x14ac:dyDescent="0.35">
      <c r="F32" s="41"/>
    </row>
    <row r="33" spans="1:61" s="41" customFormat="1" x14ac:dyDescent="0.35">
      <c r="A33" s="163"/>
      <c r="B33" s="36"/>
      <c r="C33" s="36"/>
      <c r="D33" s="164"/>
      <c r="E33" s="137"/>
      <c r="G33" s="137"/>
      <c r="J33" s="39"/>
    </row>
    <row r="34" spans="1:61" ht="26.25" x14ac:dyDescent="0.35">
      <c r="E34" s="233" t="s">
        <v>223</v>
      </c>
      <c r="F34" s="220"/>
      <c r="G34" s="234" t="s">
        <v>210</v>
      </c>
      <c r="I34" s="40"/>
    </row>
    <row r="35" spans="1:61" x14ac:dyDescent="0.35"/>
    <row r="36" spans="1:61" x14ac:dyDescent="0.35">
      <c r="E36" s="38" t="s">
        <v>224</v>
      </c>
      <c r="F36" s="547"/>
      <c r="G36" s="38" t="s">
        <v>208</v>
      </c>
    </row>
    <row r="37" spans="1:61" x14ac:dyDescent="0.35">
      <c r="H37" s="508"/>
    </row>
    <row r="38" spans="1:61" s="109" customFormat="1" x14ac:dyDescent="0.4">
      <c r="A38" s="35"/>
      <c r="B38" s="36"/>
      <c r="C38" s="36"/>
      <c r="D38" s="37"/>
      <c r="E38" s="235" t="s">
        <v>225</v>
      </c>
      <c r="F38" s="39"/>
      <c r="G38" s="38" t="s">
        <v>226</v>
      </c>
      <c r="H38" s="509"/>
      <c r="I38" s="236"/>
      <c r="J38" s="39"/>
      <c r="K38" s="548"/>
      <c r="L38" s="548"/>
      <c r="M38" s="548"/>
      <c r="N38" s="548"/>
      <c r="O38" s="548"/>
      <c r="P38" s="548"/>
      <c r="Q38" s="548"/>
      <c r="R38" s="548"/>
      <c r="S38" s="548"/>
      <c r="T38" s="548"/>
      <c r="U38" s="549"/>
      <c r="V38" s="549"/>
      <c r="W38" s="549"/>
      <c r="X38" s="549"/>
      <c r="Y38" s="549"/>
      <c r="Z38" s="549"/>
      <c r="AA38" s="549"/>
      <c r="AB38" s="549"/>
      <c r="AC38" s="549"/>
      <c r="AD38" s="549"/>
      <c r="AE38" s="549"/>
      <c r="AF38" s="549"/>
      <c r="AG38" s="549"/>
      <c r="AH38" s="549"/>
      <c r="AI38" s="549"/>
      <c r="AJ38" s="549"/>
      <c r="AK38" s="549"/>
      <c r="AL38" s="549"/>
      <c r="AM38" s="549"/>
      <c r="AN38" s="549"/>
      <c r="AO38" s="549"/>
      <c r="AP38" s="549"/>
      <c r="AQ38" s="549"/>
      <c r="AR38" s="549"/>
      <c r="AS38" s="549"/>
      <c r="AT38" s="549"/>
      <c r="AU38" s="549"/>
      <c r="AV38" s="549"/>
      <c r="AW38" s="549"/>
      <c r="AX38" s="549"/>
      <c r="AY38" s="549"/>
      <c r="AZ38" s="549"/>
      <c r="BA38" s="549"/>
      <c r="BB38" s="549"/>
      <c r="BC38" s="549"/>
      <c r="BD38" s="549"/>
      <c r="BE38" s="549"/>
      <c r="BF38" s="549"/>
      <c r="BG38" s="549"/>
      <c r="BH38" s="549"/>
      <c r="BI38" s="549"/>
    </row>
    <row r="39" spans="1:61" s="109" customFormat="1" x14ac:dyDescent="0.4">
      <c r="A39" s="35"/>
      <c r="B39" s="36"/>
      <c r="C39" s="36"/>
      <c r="D39" s="37"/>
      <c r="E39" s="235" t="s">
        <v>227</v>
      </c>
      <c r="F39" s="39"/>
      <c r="G39" s="38" t="s">
        <v>226</v>
      </c>
      <c r="H39" s="509"/>
      <c r="I39" s="236"/>
      <c r="J39" s="39"/>
      <c r="K39" s="548"/>
      <c r="L39" s="548"/>
      <c r="M39" s="548"/>
      <c r="N39" s="548"/>
      <c r="O39" s="548"/>
      <c r="P39" s="548"/>
      <c r="Q39" s="548"/>
      <c r="R39" s="548"/>
      <c r="S39" s="548"/>
      <c r="T39" s="548"/>
      <c r="U39" s="549"/>
      <c r="V39" s="549"/>
      <c r="W39" s="549"/>
      <c r="X39" s="549"/>
      <c r="Y39" s="549"/>
      <c r="Z39" s="549"/>
      <c r="AA39" s="549"/>
      <c r="AB39" s="549"/>
      <c r="AC39" s="549"/>
      <c r="AD39" s="549"/>
      <c r="AE39" s="549"/>
      <c r="AF39" s="549"/>
      <c r="AG39" s="549"/>
      <c r="AH39" s="549"/>
      <c r="AI39" s="549"/>
      <c r="AJ39" s="549"/>
      <c r="AK39" s="549"/>
      <c r="AL39" s="549"/>
      <c r="AM39" s="549"/>
      <c r="AN39" s="549"/>
      <c r="AO39" s="549"/>
      <c r="AP39" s="549"/>
      <c r="AQ39" s="549"/>
      <c r="AR39" s="549"/>
      <c r="AS39" s="549"/>
      <c r="AT39" s="549"/>
      <c r="AU39" s="549"/>
      <c r="AV39" s="549"/>
      <c r="AW39" s="549"/>
      <c r="AX39" s="549"/>
      <c r="AY39" s="549"/>
      <c r="AZ39" s="549"/>
      <c r="BA39" s="549"/>
      <c r="BB39" s="549"/>
      <c r="BC39" s="549"/>
      <c r="BD39" s="549"/>
      <c r="BE39" s="549"/>
      <c r="BF39" s="549"/>
      <c r="BG39" s="549"/>
      <c r="BH39" s="549"/>
      <c r="BI39" s="549"/>
    </row>
    <row r="40" spans="1:61" s="138" customFormat="1" x14ac:dyDescent="0.4">
      <c r="A40" s="163"/>
      <c r="B40" s="36"/>
      <c r="C40" s="36"/>
      <c r="D40" s="164"/>
      <c r="E40" s="237"/>
      <c r="F40" s="41"/>
      <c r="G40" s="137"/>
      <c r="I40" s="41"/>
      <c r="J40" s="39"/>
      <c r="K40" s="238"/>
      <c r="L40" s="238"/>
      <c r="M40" s="238"/>
      <c r="N40" s="238"/>
      <c r="O40" s="238"/>
      <c r="P40" s="238"/>
      <c r="Q40" s="238"/>
      <c r="R40" s="238"/>
      <c r="S40" s="238"/>
    </row>
    <row r="41" spans="1:61" s="138" customFormat="1" x14ac:dyDescent="0.35">
      <c r="A41" s="163"/>
      <c r="B41" s="36"/>
      <c r="C41" s="36"/>
      <c r="D41" s="164"/>
      <c r="E41" s="239" t="s">
        <v>228</v>
      </c>
      <c r="F41" s="240">
        <v>2026</v>
      </c>
      <c r="G41" s="241" t="s">
        <v>229</v>
      </c>
      <c r="I41" s="41"/>
      <c r="J41" s="39"/>
      <c r="K41" s="238"/>
      <c r="L41" s="238"/>
      <c r="M41" s="238"/>
      <c r="N41" s="238"/>
      <c r="O41" s="238"/>
      <c r="P41" s="238"/>
      <c r="Q41" s="238"/>
      <c r="R41" s="238"/>
      <c r="S41" s="238"/>
    </row>
    <row r="42" spans="1:61" s="138" customFormat="1" x14ac:dyDescent="0.35">
      <c r="A42" s="163"/>
      <c r="B42" s="36"/>
      <c r="C42" s="36"/>
      <c r="D42" s="164"/>
      <c r="E42" s="239" t="s">
        <v>230</v>
      </c>
      <c r="F42" s="240">
        <v>2030</v>
      </c>
      <c r="G42" s="241" t="s">
        <v>229</v>
      </c>
      <c r="I42" s="41"/>
      <c r="J42" s="39"/>
      <c r="K42" s="238"/>
      <c r="L42" s="238"/>
      <c r="M42" s="238"/>
      <c r="N42" s="238"/>
      <c r="O42" s="238"/>
      <c r="P42" s="238"/>
      <c r="Q42" s="238"/>
      <c r="R42" s="238"/>
      <c r="S42" s="238"/>
    </row>
    <row r="43" spans="1:61" s="138" customFormat="1" x14ac:dyDescent="0.4">
      <c r="A43" s="163"/>
      <c r="B43" s="36"/>
      <c r="C43" s="36"/>
      <c r="D43" s="164"/>
      <c r="E43" s="237"/>
      <c r="F43" s="41"/>
      <c r="G43" s="137"/>
      <c r="I43" s="41"/>
      <c r="J43" s="39"/>
      <c r="K43" s="238"/>
      <c r="L43" s="238"/>
      <c r="M43" s="238"/>
      <c r="N43" s="238"/>
      <c r="O43" s="238"/>
      <c r="P43" s="238"/>
      <c r="Q43" s="238"/>
      <c r="R43" s="238"/>
      <c r="S43" s="238"/>
    </row>
    <row r="44" spans="1:61" s="109" customFormat="1" x14ac:dyDescent="0.35">
      <c r="A44" s="35"/>
      <c r="B44" s="163" t="s">
        <v>231</v>
      </c>
      <c r="C44" s="36"/>
      <c r="D44" s="37"/>
      <c r="E44" s="241"/>
      <c r="F44" s="39"/>
      <c r="G44" s="38"/>
      <c r="I44" s="39"/>
      <c r="J44" s="39"/>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row>
    <row r="45" spans="1:61" x14ac:dyDescent="0.35"/>
    <row r="46" spans="1:61" x14ac:dyDescent="0.35">
      <c r="E46" s="38" t="s">
        <v>232</v>
      </c>
      <c r="F46" s="546"/>
      <c r="G46" s="38" t="s">
        <v>222</v>
      </c>
    </row>
    <row r="47" spans="1:61" s="41" customFormat="1" x14ac:dyDescent="0.35">
      <c r="A47" s="163"/>
      <c r="B47" s="36"/>
      <c r="C47" s="36"/>
      <c r="D47" s="164"/>
      <c r="E47" s="137"/>
      <c r="G47" s="137"/>
      <c r="J47" s="39"/>
    </row>
    <row r="48" spans="1:61" ht="26.25" x14ac:dyDescent="0.35">
      <c r="E48" s="233" t="s">
        <v>233</v>
      </c>
      <c r="F48" s="220"/>
      <c r="G48" s="234" t="s">
        <v>210</v>
      </c>
      <c r="I48" s="243"/>
    </row>
    <row r="49" spans="1:61" x14ac:dyDescent="0.35"/>
    <row r="50" spans="1:61" x14ac:dyDescent="0.35">
      <c r="E50" s="241" t="s">
        <v>234</v>
      </c>
      <c r="F50" s="550"/>
      <c r="G50" s="38" t="s">
        <v>208</v>
      </c>
    </row>
    <row r="51" spans="1:61" x14ac:dyDescent="0.35"/>
    <row r="52" spans="1:61" s="109" customFormat="1" x14ac:dyDescent="0.4">
      <c r="A52" s="35"/>
      <c r="B52" s="36"/>
      <c r="C52" s="36"/>
      <c r="D52" s="37"/>
      <c r="E52" s="235" t="s">
        <v>235</v>
      </c>
      <c r="F52" s="39"/>
      <c r="G52" s="38" t="s">
        <v>226</v>
      </c>
      <c r="H52" s="236"/>
      <c r="I52" s="236"/>
      <c r="J52" s="39"/>
      <c r="K52" s="549"/>
      <c r="L52" s="549"/>
      <c r="M52" s="549"/>
      <c r="N52" s="549"/>
      <c r="O52" s="549"/>
      <c r="P52" s="549"/>
      <c r="Q52" s="549"/>
      <c r="R52" s="549"/>
      <c r="S52" s="549"/>
      <c r="T52" s="549"/>
      <c r="U52" s="549"/>
      <c r="V52" s="549"/>
      <c r="W52" s="549"/>
      <c r="X52" s="549"/>
      <c r="Y52" s="549"/>
      <c r="Z52" s="549"/>
      <c r="AA52" s="551"/>
      <c r="AB52" s="551"/>
      <c r="AC52" s="551"/>
      <c r="AD52" s="551"/>
      <c r="AE52" s="551"/>
      <c r="AF52" s="551"/>
      <c r="AG52" s="551"/>
      <c r="AH52" s="551"/>
      <c r="AI52" s="551"/>
      <c r="AJ52" s="551"/>
      <c r="AK52" s="551"/>
      <c r="AL52" s="551"/>
      <c r="AM52" s="551"/>
      <c r="AN52" s="551"/>
      <c r="AO52" s="551"/>
      <c r="AP52" s="551"/>
      <c r="AQ52" s="551"/>
      <c r="AR52" s="551"/>
      <c r="AS52" s="551"/>
      <c r="AT52" s="551"/>
      <c r="AU52" s="551"/>
      <c r="AV52" s="551"/>
      <c r="AW52" s="551"/>
      <c r="AX52" s="551"/>
      <c r="AY52" s="551"/>
      <c r="AZ52" s="551"/>
      <c r="BA52" s="551"/>
      <c r="BB52" s="551"/>
      <c r="BC52" s="551"/>
      <c r="BD52" s="551"/>
      <c r="BE52" s="551"/>
      <c r="BF52" s="551"/>
      <c r="BG52" s="551"/>
      <c r="BH52" s="551"/>
      <c r="BI52" s="551"/>
    </row>
    <row r="53" spans="1:61" s="109" customFormat="1" x14ac:dyDescent="0.4">
      <c r="A53" s="35"/>
      <c r="B53" s="36"/>
      <c r="C53" s="36"/>
      <c r="D53" s="37"/>
      <c r="E53" s="235" t="s">
        <v>236</v>
      </c>
      <c r="F53" s="39"/>
      <c r="G53" s="38" t="s">
        <v>226</v>
      </c>
      <c r="H53" s="236"/>
      <c r="I53" s="236"/>
      <c r="J53" s="39"/>
      <c r="K53" s="549"/>
      <c r="L53" s="549"/>
      <c r="M53" s="549"/>
      <c r="N53" s="549"/>
      <c r="O53" s="549"/>
      <c r="P53" s="549"/>
      <c r="Q53" s="549"/>
      <c r="R53" s="549"/>
      <c r="S53" s="549"/>
      <c r="T53" s="549"/>
      <c r="U53" s="549"/>
      <c r="V53" s="549"/>
      <c r="W53" s="549"/>
      <c r="X53" s="549"/>
      <c r="Y53" s="549"/>
      <c r="Z53" s="549"/>
      <c r="AA53" s="551"/>
      <c r="AB53" s="551"/>
      <c r="AC53" s="551"/>
      <c r="AD53" s="551"/>
      <c r="AE53" s="551"/>
      <c r="AF53" s="551"/>
      <c r="AG53" s="551"/>
      <c r="AH53" s="551"/>
      <c r="AI53" s="551"/>
      <c r="AJ53" s="551"/>
      <c r="AK53" s="551"/>
      <c r="AL53" s="551"/>
      <c r="AM53" s="551"/>
      <c r="AN53" s="551"/>
      <c r="AO53" s="551"/>
      <c r="AP53" s="551"/>
      <c r="AQ53" s="551"/>
      <c r="AR53" s="551"/>
      <c r="AS53" s="551"/>
      <c r="AT53" s="551"/>
      <c r="AU53" s="551"/>
      <c r="AV53" s="551"/>
      <c r="AW53" s="551"/>
      <c r="AX53" s="551"/>
      <c r="AY53" s="551"/>
      <c r="AZ53" s="551"/>
      <c r="BA53" s="551"/>
      <c r="BB53" s="551"/>
      <c r="BC53" s="551"/>
      <c r="BD53" s="551"/>
      <c r="BE53" s="551"/>
      <c r="BF53" s="551"/>
      <c r="BG53" s="551"/>
      <c r="BH53" s="551"/>
      <c r="BI53" s="551"/>
    </row>
    <row r="54" spans="1:61" s="109" customFormat="1" x14ac:dyDescent="0.4">
      <c r="A54" s="35"/>
      <c r="B54" s="36"/>
      <c r="C54" s="36"/>
      <c r="D54" s="37"/>
      <c r="E54" s="244"/>
      <c r="F54" s="39"/>
      <c r="G54" s="38"/>
      <c r="I54" s="39"/>
      <c r="J54" s="39"/>
      <c r="K54" s="238"/>
      <c r="L54" s="238"/>
      <c r="M54" s="238"/>
      <c r="N54" s="238"/>
      <c r="O54" s="238"/>
      <c r="P54" s="238"/>
      <c r="Q54" s="238"/>
      <c r="R54" s="238"/>
      <c r="S54" s="2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row>
    <row r="55" spans="1:61" s="109" customFormat="1" x14ac:dyDescent="0.35">
      <c r="A55" s="35"/>
      <c r="B55" s="36"/>
      <c r="C55" s="36"/>
      <c r="D55" s="37"/>
      <c r="E55" s="239" t="s">
        <v>228</v>
      </c>
      <c r="F55" s="240">
        <v>2026</v>
      </c>
      <c r="G55" s="241" t="s">
        <v>229</v>
      </c>
      <c r="I55" s="39"/>
      <c r="J55" s="39"/>
      <c r="K55" s="238"/>
      <c r="L55" s="238"/>
      <c r="M55" s="238"/>
      <c r="N55" s="238"/>
      <c r="O55" s="238"/>
      <c r="P55" s="238"/>
      <c r="Q55" s="238"/>
      <c r="R55" s="238"/>
      <c r="S55" s="2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row>
    <row r="56" spans="1:61" s="109" customFormat="1" x14ac:dyDescent="0.35">
      <c r="A56" s="35"/>
      <c r="B56" s="36"/>
      <c r="C56" s="36"/>
      <c r="D56" s="37"/>
      <c r="E56" s="239" t="s">
        <v>230</v>
      </c>
      <c r="F56" s="240">
        <v>2030</v>
      </c>
      <c r="G56" s="241" t="s">
        <v>229</v>
      </c>
      <c r="I56" s="39"/>
      <c r="J56" s="39"/>
      <c r="K56" s="238"/>
      <c r="L56" s="238"/>
      <c r="M56" s="238"/>
      <c r="N56" s="238"/>
      <c r="O56" s="238"/>
      <c r="P56" s="238"/>
      <c r="Q56" s="238"/>
      <c r="R56" s="238"/>
      <c r="S56" s="2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row>
    <row r="57" spans="1:61" x14ac:dyDescent="0.35">
      <c r="E57" s="245"/>
      <c r="F57" s="246"/>
      <c r="G57" s="245"/>
    </row>
    <row r="58" spans="1:61" s="12" customFormat="1" x14ac:dyDescent="0.35">
      <c r="B58" s="163" t="s">
        <v>237</v>
      </c>
    </row>
    <row r="59" spans="1:61" x14ac:dyDescent="0.35"/>
    <row r="60" spans="1:61" x14ac:dyDescent="0.35">
      <c r="E60" s="38" t="s">
        <v>238</v>
      </c>
      <c r="F60" s="552" t="s">
        <v>239</v>
      </c>
      <c r="G60" s="38" t="s">
        <v>222</v>
      </c>
    </row>
    <row r="61" spans="1:61" s="12" customFormat="1" x14ac:dyDescent="0.35"/>
    <row r="62" spans="1:61" ht="26.25" x14ac:dyDescent="0.35">
      <c r="E62" s="233" t="s">
        <v>240</v>
      </c>
      <c r="F62" s="220"/>
      <c r="G62" s="234" t="s">
        <v>210</v>
      </c>
      <c r="H62" s="138"/>
      <c r="I62" s="41"/>
      <c r="K62" s="238"/>
      <c r="L62" s="238"/>
      <c r="M62" s="238"/>
      <c r="N62" s="238"/>
      <c r="O62" s="238"/>
      <c r="P62" s="238"/>
      <c r="Q62" s="238"/>
      <c r="R62" s="238"/>
      <c r="S62" s="2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row>
    <row r="63" spans="1:61" x14ac:dyDescent="0.35"/>
    <row r="64" spans="1:61" x14ac:dyDescent="0.35">
      <c r="E64" s="241" t="s">
        <v>241</v>
      </c>
      <c r="F64" s="553"/>
      <c r="G64" s="38" t="s">
        <v>208</v>
      </c>
    </row>
    <row r="65" spans="1:61" s="109" customFormat="1" x14ac:dyDescent="0.35">
      <c r="A65" s="35"/>
      <c r="B65" s="36"/>
      <c r="C65" s="36"/>
      <c r="D65" s="37"/>
      <c r="E65" s="38"/>
      <c r="F65" s="39"/>
      <c r="G65" s="38"/>
      <c r="H65" s="39"/>
      <c r="I65" s="39"/>
      <c r="J65" s="39"/>
      <c r="K65" s="39"/>
      <c r="L65" s="39"/>
      <c r="M65" s="39"/>
      <c r="N65" s="39"/>
      <c r="O65" s="39"/>
      <c r="P65" s="39"/>
      <c r="Q65" s="39"/>
      <c r="R65" s="39"/>
      <c r="S65" s="39"/>
      <c r="T65" s="41"/>
      <c r="U65" s="41"/>
      <c r="V65" s="41"/>
      <c r="W65" s="41"/>
      <c r="X65" s="41"/>
      <c r="Y65" s="41"/>
      <c r="Z65" s="41"/>
      <c r="AA65" s="41"/>
      <c r="AB65" s="39"/>
      <c r="AC65" s="39"/>
      <c r="AD65" s="41"/>
      <c r="AE65" s="41"/>
      <c r="AF65" s="39"/>
      <c r="AG65" s="39"/>
      <c r="AH65" s="41"/>
      <c r="AI65" s="41"/>
      <c r="AJ65" s="39"/>
      <c r="AK65" s="39"/>
      <c r="AL65" s="41"/>
      <c r="AM65" s="41"/>
      <c r="AN65" s="39"/>
      <c r="AO65" s="39"/>
      <c r="AP65" s="41"/>
      <c r="AQ65" s="41"/>
      <c r="AR65" s="39"/>
      <c r="AS65" s="41"/>
      <c r="AT65" s="41"/>
      <c r="AU65" s="39"/>
      <c r="AV65" s="41"/>
      <c r="AW65" s="41"/>
      <c r="AX65" s="39"/>
      <c r="AY65" s="41"/>
      <c r="AZ65" s="41"/>
      <c r="BA65" s="39"/>
      <c r="BB65" s="41"/>
      <c r="BC65" s="41"/>
      <c r="BD65" s="39"/>
      <c r="BE65" s="41"/>
      <c r="BF65" s="41"/>
      <c r="BG65" s="39"/>
      <c r="BH65" s="41"/>
      <c r="BI65" s="41"/>
    </row>
    <row r="66" spans="1:61" s="109" customFormat="1" x14ac:dyDescent="0.4">
      <c r="A66" s="35"/>
      <c r="B66" s="36"/>
      <c r="C66" s="36"/>
      <c r="D66" s="37"/>
      <c r="E66" s="235" t="s">
        <v>242</v>
      </c>
      <c r="F66" s="39"/>
      <c r="G66" s="38" t="s">
        <v>226</v>
      </c>
      <c r="H66" s="236"/>
      <c r="I66" s="236"/>
      <c r="J66" s="39"/>
      <c r="K66" s="549"/>
      <c r="L66" s="549"/>
      <c r="M66" s="549"/>
      <c r="N66" s="549"/>
      <c r="O66" s="549"/>
      <c r="P66" s="549"/>
      <c r="Q66" s="549"/>
      <c r="R66" s="549"/>
      <c r="S66" s="549"/>
      <c r="T66" s="549"/>
      <c r="U66" s="549"/>
      <c r="V66" s="549"/>
      <c r="W66" s="549"/>
      <c r="X66" s="549"/>
      <c r="Y66" s="549"/>
      <c r="Z66" s="549"/>
      <c r="AA66" s="549"/>
      <c r="AB66" s="549"/>
      <c r="AC66" s="549"/>
      <c r="AD66" s="549"/>
      <c r="AE66" s="549"/>
      <c r="AF66" s="549"/>
      <c r="AG66" s="549"/>
      <c r="AH66" s="549"/>
      <c r="AI66" s="549"/>
      <c r="AJ66" s="549"/>
      <c r="AK66" s="549"/>
      <c r="AL66" s="549"/>
      <c r="AM66" s="549"/>
      <c r="AN66" s="549"/>
      <c r="AO66" s="549"/>
      <c r="AP66" s="549"/>
      <c r="AQ66" s="551"/>
      <c r="AR66" s="551"/>
      <c r="AS66" s="551"/>
      <c r="AT66" s="551"/>
      <c r="AU66" s="551"/>
      <c r="AV66" s="551"/>
      <c r="AW66" s="551"/>
      <c r="AX66" s="551"/>
      <c r="AY66" s="551"/>
      <c r="AZ66" s="551"/>
      <c r="BA66" s="551"/>
      <c r="BB66" s="551"/>
      <c r="BC66" s="551"/>
      <c r="BD66" s="551"/>
      <c r="BE66" s="551"/>
      <c r="BF66" s="551"/>
      <c r="BG66" s="551"/>
      <c r="BH66" s="551"/>
      <c r="BI66" s="551"/>
    </row>
    <row r="67" spans="1:61" s="138" customFormat="1" x14ac:dyDescent="0.4">
      <c r="A67" s="163"/>
      <c r="B67" s="36"/>
      <c r="C67" s="36"/>
      <c r="D67" s="164"/>
      <c r="E67" s="235" t="s">
        <v>243</v>
      </c>
      <c r="F67" s="41"/>
      <c r="G67" s="38" t="s">
        <v>226</v>
      </c>
      <c r="H67" s="236"/>
      <c r="I67" s="236"/>
      <c r="J67" s="39"/>
      <c r="K67" s="549"/>
      <c r="L67" s="549"/>
      <c r="M67" s="549"/>
      <c r="N67" s="549"/>
      <c r="O67" s="549"/>
      <c r="P67" s="549"/>
      <c r="Q67" s="549"/>
      <c r="R67" s="549"/>
      <c r="S67" s="549"/>
      <c r="T67" s="549"/>
      <c r="U67" s="549"/>
      <c r="V67" s="549"/>
      <c r="W67" s="549"/>
      <c r="X67" s="549"/>
      <c r="Y67" s="549"/>
      <c r="Z67" s="549"/>
      <c r="AA67" s="549"/>
      <c r="AB67" s="549"/>
      <c r="AC67" s="549"/>
      <c r="AD67" s="549"/>
      <c r="AE67" s="549"/>
      <c r="AF67" s="549"/>
      <c r="AG67" s="549"/>
      <c r="AH67" s="549"/>
      <c r="AI67" s="549"/>
      <c r="AJ67" s="549"/>
      <c r="AK67" s="549"/>
      <c r="AL67" s="549"/>
      <c r="AM67" s="549"/>
      <c r="AN67" s="549"/>
      <c r="AO67" s="549"/>
      <c r="AP67" s="549"/>
      <c r="AQ67" s="551"/>
      <c r="AR67" s="551"/>
      <c r="AS67" s="551"/>
      <c r="AT67" s="551"/>
      <c r="AU67" s="551"/>
      <c r="AV67" s="551"/>
      <c r="AW67" s="551"/>
      <c r="AX67" s="551"/>
      <c r="AY67" s="551"/>
      <c r="AZ67" s="551"/>
      <c r="BA67" s="551"/>
      <c r="BB67" s="551"/>
      <c r="BC67" s="551"/>
      <c r="BD67" s="551"/>
      <c r="BE67" s="551"/>
      <c r="BF67" s="551"/>
      <c r="BG67" s="551"/>
      <c r="BH67" s="551"/>
      <c r="BI67" s="551"/>
    </row>
    <row r="68" spans="1:61" s="138" customFormat="1" x14ac:dyDescent="0.4">
      <c r="A68" s="163"/>
      <c r="B68" s="36"/>
      <c r="C68" s="36"/>
      <c r="D68" s="164"/>
      <c r="E68" s="247"/>
      <c r="F68" s="41"/>
      <c r="G68" s="137"/>
      <c r="I68" s="41"/>
      <c r="J68" s="39"/>
      <c r="K68" s="238"/>
      <c r="L68" s="238"/>
      <c r="M68" s="238"/>
      <c r="N68" s="238"/>
      <c r="O68" s="238"/>
      <c r="P68" s="238"/>
      <c r="Q68" s="238"/>
      <c r="R68" s="238"/>
      <c r="S68" s="238"/>
    </row>
    <row r="69" spans="1:61" s="138" customFormat="1" x14ac:dyDescent="0.35">
      <c r="A69" s="163"/>
      <c r="B69" s="36"/>
      <c r="C69" s="36"/>
      <c r="D69" s="164"/>
      <c r="E69" s="239" t="s">
        <v>228</v>
      </c>
      <c r="F69" s="240">
        <v>2026</v>
      </c>
      <c r="G69" s="241" t="s">
        <v>229</v>
      </c>
      <c r="I69" s="41"/>
      <c r="J69" s="39"/>
      <c r="K69" s="238"/>
      <c r="L69" s="238"/>
      <c r="M69" s="238"/>
      <c r="N69" s="238"/>
      <c r="O69" s="238"/>
      <c r="P69" s="238"/>
      <c r="Q69" s="238"/>
      <c r="R69" s="238"/>
      <c r="S69" s="238"/>
    </row>
    <row r="70" spans="1:61" s="138" customFormat="1" x14ac:dyDescent="0.35">
      <c r="A70" s="163"/>
      <c r="B70" s="36"/>
      <c r="C70" s="36"/>
      <c r="D70" s="164"/>
      <c r="E70" s="239" t="s">
        <v>230</v>
      </c>
      <c r="F70" s="240">
        <v>2030</v>
      </c>
      <c r="G70" s="241" t="s">
        <v>229</v>
      </c>
      <c r="I70" s="41"/>
      <c r="J70" s="39"/>
      <c r="K70" s="238"/>
      <c r="L70" s="238"/>
      <c r="M70" s="238"/>
      <c r="N70" s="238"/>
      <c r="O70" s="238"/>
      <c r="P70" s="238"/>
      <c r="Q70" s="238"/>
      <c r="R70" s="238"/>
      <c r="S70" s="238"/>
    </row>
    <row r="71" spans="1:61" s="109" customFormat="1" x14ac:dyDescent="0.35">
      <c r="A71" s="35"/>
      <c r="B71" s="36"/>
      <c r="C71" s="36"/>
      <c r="D71" s="37"/>
      <c r="E71" s="241"/>
      <c r="F71" s="39"/>
      <c r="G71" s="38"/>
      <c r="I71" s="39"/>
      <c r="J71" s="39"/>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row>
    <row r="72" spans="1:61" s="28" customFormat="1" x14ac:dyDescent="0.35">
      <c r="A72" s="96" t="s">
        <v>244</v>
      </c>
      <c r="B72" s="96"/>
      <c r="C72" s="97"/>
      <c r="D72" s="98"/>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row>
    <row r="73" spans="1:61" s="12" customFormat="1" x14ac:dyDescent="0.35"/>
    <row r="74" spans="1:61" s="116" customFormat="1" x14ac:dyDescent="0.35">
      <c r="A74" s="35"/>
      <c r="B74" s="163" t="s">
        <v>245</v>
      </c>
      <c r="C74" s="36"/>
      <c r="D74" s="37"/>
      <c r="E74" s="38"/>
      <c r="F74" s="39"/>
      <c r="G74" s="38"/>
      <c r="H74" s="39"/>
      <c r="I74" s="39"/>
      <c r="J74" s="39"/>
      <c r="K74" s="39"/>
      <c r="L74" s="39"/>
      <c r="M74" s="39"/>
      <c r="N74" s="39"/>
      <c r="O74" s="39"/>
      <c r="P74" s="39"/>
      <c r="Q74" s="39"/>
      <c r="R74" s="39"/>
      <c r="S74" s="39"/>
      <c r="T74" s="41"/>
      <c r="U74" s="41"/>
      <c r="V74" s="41"/>
      <c r="W74" s="41"/>
      <c r="X74" s="41"/>
      <c r="Y74" s="41"/>
      <c r="Z74" s="41"/>
      <c r="AA74" s="41"/>
      <c r="AB74" s="39"/>
      <c r="AC74" s="39"/>
      <c r="AD74" s="41"/>
      <c r="AE74" s="41"/>
      <c r="AF74" s="39"/>
      <c r="AG74" s="39"/>
      <c r="AH74" s="41"/>
      <c r="AI74" s="41"/>
      <c r="AJ74" s="39"/>
      <c r="AK74" s="39"/>
      <c r="AL74" s="41"/>
      <c r="AM74" s="41"/>
      <c r="AN74" s="39"/>
      <c r="AO74" s="39"/>
      <c r="AP74" s="41"/>
      <c r="AQ74" s="41"/>
      <c r="AR74" s="39"/>
      <c r="AS74" s="41"/>
      <c r="AT74" s="41"/>
      <c r="AU74" s="39"/>
      <c r="AV74" s="41"/>
      <c r="AW74" s="41"/>
      <c r="AX74" s="39"/>
      <c r="AY74" s="41"/>
      <c r="AZ74" s="41"/>
      <c r="BA74" s="39"/>
      <c r="BB74" s="41"/>
      <c r="BC74" s="41"/>
      <c r="BD74" s="39"/>
      <c r="BE74" s="41"/>
      <c r="BF74" s="41"/>
      <c r="BG74" s="39"/>
      <c r="BH74" s="41"/>
      <c r="BI74" s="41"/>
    </row>
    <row r="75" spans="1:61" x14ac:dyDescent="0.35"/>
    <row r="76" spans="1:61" x14ac:dyDescent="0.35">
      <c r="E76" s="38" t="s">
        <v>246</v>
      </c>
      <c r="F76" s="554">
        <v>0.05</v>
      </c>
      <c r="G76" s="38" t="s">
        <v>208</v>
      </c>
      <c r="H76" s="219"/>
    </row>
    <row r="77" spans="1:61" x14ac:dyDescent="0.35"/>
    <row r="78" spans="1:61" s="41" customFormat="1" x14ac:dyDescent="0.35">
      <c r="A78" s="163"/>
      <c r="B78" s="36"/>
      <c r="C78" s="36"/>
      <c r="D78" s="164"/>
      <c r="E78" s="38" t="s">
        <v>247</v>
      </c>
      <c r="F78" s="39"/>
      <c r="G78" s="38" t="s">
        <v>226</v>
      </c>
      <c r="H78" s="236"/>
      <c r="I78" s="39"/>
      <c r="J78" s="39"/>
      <c r="K78" s="555"/>
      <c r="L78" s="555"/>
      <c r="M78" s="555"/>
      <c r="N78" s="555"/>
      <c r="O78" s="555"/>
      <c r="P78" s="546"/>
      <c r="Q78" s="546"/>
      <c r="R78" s="546"/>
      <c r="S78" s="546"/>
      <c r="T78" s="546"/>
      <c r="U78" s="546"/>
      <c r="V78" s="546"/>
      <c r="W78" s="546"/>
      <c r="X78" s="546"/>
      <c r="Y78" s="546"/>
      <c r="Z78" s="546"/>
      <c r="AA78" s="546"/>
      <c r="AB78" s="546"/>
      <c r="AC78" s="546"/>
      <c r="AD78" s="546"/>
      <c r="AE78" s="546"/>
      <c r="AF78" s="546"/>
      <c r="AG78" s="546"/>
      <c r="AH78" s="546"/>
      <c r="AI78" s="546"/>
      <c r="AJ78" s="546"/>
      <c r="AK78" s="546"/>
      <c r="AL78" s="546"/>
      <c r="AM78" s="546"/>
      <c r="AN78" s="546"/>
      <c r="AO78" s="546"/>
      <c r="AP78" s="546"/>
      <c r="AQ78" s="546"/>
      <c r="AR78" s="546"/>
      <c r="AS78" s="546"/>
      <c r="AT78" s="546"/>
      <c r="AU78" s="546"/>
      <c r="AV78" s="546"/>
      <c r="AW78" s="546"/>
      <c r="AX78" s="546"/>
      <c r="AY78" s="546"/>
      <c r="AZ78" s="546"/>
      <c r="BA78" s="546"/>
      <c r="BB78" s="546"/>
      <c r="BC78" s="546"/>
      <c r="BD78" s="546"/>
      <c r="BE78" s="546"/>
      <c r="BF78" s="546"/>
      <c r="BG78" s="546"/>
      <c r="BH78" s="546"/>
      <c r="BI78" s="546"/>
    </row>
    <row r="79" spans="1:61" x14ac:dyDescent="0.35"/>
    <row r="80" spans="1:61" x14ac:dyDescent="0.35">
      <c r="E80" s="38" t="s">
        <v>248</v>
      </c>
      <c r="F80" s="550">
        <v>1E-3</v>
      </c>
      <c r="G80" s="38" t="s">
        <v>208</v>
      </c>
    </row>
    <row r="81" spans="1:61" s="12" customFormat="1" x14ac:dyDescent="0.35"/>
    <row r="82" spans="1:61" s="116" customFormat="1" x14ac:dyDescent="0.35">
      <c r="A82" s="35"/>
      <c r="B82" s="163" t="s">
        <v>249</v>
      </c>
      <c r="C82" s="36"/>
      <c r="D82" s="37"/>
      <c r="E82" s="38"/>
      <c r="F82" s="39"/>
      <c r="G82" s="38"/>
      <c r="H82" s="39"/>
      <c r="I82" s="39"/>
      <c r="J82" s="39"/>
      <c r="K82" s="39"/>
      <c r="L82" s="39"/>
      <c r="M82" s="39"/>
      <c r="N82" s="39"/>
      <c r="O82" s="39"/>
      <c r="P82" s="39"/>
      <c r="Q82" s="39"/>
      <c r="R82" s="39"/>
      <c r="S82" s="39"/>
      <c r="T82" s="41"/>
      <c r="U82" s="41"/>
      <c r="V82" s="41"/>
      <c r="W82" s="41"/>
      <c r="X82" s="41"/>
      <c r="Y82" s="41"/>
      <c r="Z82" s="41"/>
      <c r="AA82" s="41"/>
      <c r="AB82" s="39"/>
      <c r="AC82" s="39"/>
      <c r="AD82" s="41"/>
      <c r="AE82" s="41"/>
      <c r="AF82" s="39"/>
      <c r="AG82" s="39"/>
      <c r="AH82" s="41"/>
      <c r="AI82" s="41"/>
      <c r="AJ82" s="39"/>
      <c r="AK82" s="39"/>
      <c r="AL82" s="41"/>
      <c r="AM82" s="41"/>
      <c r="AN82" s="39"/>
      <c r="AO82" s="39"/>
      <c r="AP82" s="41"/>
      <c r="AQ82" s="41"/>
      <c r="AR82" s="39"/>
      <c r="AS82" s="41"/>
      <c r="AT82" s="41"/>
      <c r="AU82" s="39"/>
      <c r="AV82" s="41"/>
      <c r="AW82" s="41"/>
      <c r="AX82" s="39"/>
      <c r="AY82" s="41"/>
      <c r="AZ82" s="41"/>
      <c r="BA82" s="39"/>
      <c r="BB82" s="41"/>
      <c r="BC82" s="41"/>
      <c r="BD82" s="39"/>
      <c r="BE82" s="41"/>
      <c r="BF82" s="41"/>
      <c r="BG82" s="39"/>
      <c r="BH82" s="41"/>
      <c r="BI82" s="41"/>
    </row>
    <row r="83" spans="1:61" s="41" customFormat="1" x14ac:dyDescent="0.35">
      <c r="A83" s="163"/>
      <c r="B83" s="36"/>
      <c r="C83" s="36"/>
      <c r="D83" s="164"/>
      <c r="E83" s="137"/>
      <c r="G83" s="137"/>
      <c r="H83" s="138"/>
      <c r="J83" s="39"/>
    </row>
    <row r="84" spans="1:61" s="41" customFormat="1" x14ac:dyDescent="0.35">
      <c r="A84" s="163"/>
      <c r="B84" s="36"/>
      <c r="C84" s="36"/>
      <c r="D84" s="164"/>
      <c r="E84" s="38" t="s">
        <v>250</v>
      </c>
      <c r="F84" s="546"/>
      <c r="G84" s="38" t="s">
        <v>222</v>
      </c>
      <c r="H84" s="138"/>
      <c r="J84" s="39"/>
    </row>
    <row r="85" spans="1:61" s="41" customFormat="1" x14ac:dyDescent="0.35">
      <c r="A85" s="163"/>
      <c r="B85" s="36"/>
      <c r="C85" s="36"/>
      <c r="D85" s="164"/>
      <c r="E85" s="137"/>
      <c r="G85" s="137"/>
      <c r="H85" s="138"/>
      <c r="J85" s="39"/>
    </row>
    <row r="86" spans="1:61" s="41" customFormat="1" ht="26.25" x14ac:dyDescent="0.35">
      <c r="A86" s="163"/>
      <c r="B86" s="36"/>
      <c r="C86" s="36"/>
      <c r="D86" s="164"/>
      <c r="E86" s="233" t="s">
        <v>251</v>
      </c>
      <c r="F86" s="220"/>
      <c r="G86" s="38" t="s">
        <v>210</v>
      </c>
      <c r="H86" s="109"/>
      <c r="J86" s="39"/>
    </row>
    <row r="87" spans="1:61" s="41" customFormat="1" x14ac:dyDescent="0.35">
      <c r="A87" s="163"/>
      <c r="B87" s="36"/>
      <c r="C87" s="36"/>
      <c r="D87" s="164"/>
      <c r="E87" s="137"/>
      <c r="G87" s="137"/>
      <c r="H87" s="138"/>
      <c r="J87" s="39"/>
    </row>
    <row r="88" spans="1:61" s="41" customFormat="1" x14ac:dyDescent="0.35">
      <c r="A88" s="163"/>
      <c r="B88" s="36"/>
      <c r="C88" s="36"/>
      <c r="D88" s="164"/>
      <c r="E88" s="241" t="s">
        <v>252</v>
      </c>
      <c r="F88" s="556"/>
      <c r="G88" s="38" t="s">
        <v>208</v>
      </c>
      <c r="H88" s="109"/>
      <c r="J88" s="39"/>
    </row>
    <row r="89" spans="1:61" s="41" customFormat="1" x14ac:dyDescent="0.35">
      <c r="A89" s="163"/>
      <c r="B89" s="36"/>
      <c r="C89" s="36"/>
      <c r="D89" s="164"/>
      <c r="E89" s="137"/>
      <c r="G89" s="137"/>
      <c r="H89" s="138"/>
      <c r="J89" s="39"/>
    </row>
    <row r="90" spans="1:61" x14ac:dyDescent="0.35">
      <c r="E90" s="38" t="s">
        <v>253</v>
      </c>
      <c r="G90" s="38" t="s">
        <v>226</v>
      </c>
      <c r="H90" s="236"/>
      <c r="I90" s="236"/>
      <c r="K90" s="549"/>
      <c r="L90" s="549"/>
      <c r="M90" s="548"/>
      <c r="N90" s="549"/>
      <c r="O90" s="557"/>
      <c r="P90" s="549"/>
      <c r="Q90" s="549"/>
      <c r="R90" s="549"/>
      <c r="S90" s="549"/>
      <c r="T90" s="549"/>
      <c r="U90" s="549"/>
      <c r="V90" s="549"/>
      <c r="W90" s="549"/>
      <c r="X90" s="549"/>
      <c r="Y90" s="549"/>
      <c r="Z90" s="549"/>
      <c r="AA90" s="549"/>
      <c r="AB90" s="549"/>
      <c r="AC90" s="549"/>
      <c r="AD90" s="549"/>
      <c r="AE90" s="549"/>
      <c r="AF90" s="549"/>
      <c r="AG90" s="549"/>
      <c r="AH90" s="549"/>
      <c r="AI90" s="549"/>
      <c r="AJ90" s="549"/>
      <c r="AK90" s="549"/>
      <c r="AL90" s="549"/>
      <c r="AM90" s="549"/>
      <c r="AN90" s="549"/>
      <c r="AO90" s="549"/>
      <c r="AP90" s="549"/>
      <c r="AQ90" s="549"/>
      <c r="AR90" s="549"/>
      <c r="AS90" s="549"/>
      <c r="AT90" s="549"/>
      <c r="AU90" s="549"/>
      <c r="AV90" s="549"/>
      <c r="AW90" s="549"/>
      <c r="AX90" s="549"/>
      <c r="AY90" s="549"/>
      <c r="AZ90" s="549"/>
      <c r="BA90" s="549"/>
      <c r="BB90" s="549"/>
      <c r="BC90" s="549"/>
      <c r="BD90" s="549"/>
      <c r="BE90" s="549"/>
      <c r="BF90" s="549"/>
      <c r="BG90" s="549"/>
      <c r="BH90" s="549"/>
      <c r="BI90" s="549"/>
    </row>
    <row r="91" spans="1:61" x14ac:dyDescent="0.35"/>
    <row r="92" spans="1:61" s="116" customFormat="1" x14ac:dyDescent="0.35">
      <c r="A92" s="35"/>
      <c r="B92" s="163" t="s">
        <v>254</v>
      </c>
      <c r="C92" s="36"/>
      <c r="D92" s="37"/>
      <c r="E92" s="38"/>
      <c r="F92" s="39"/>
      <c r="G92" s="38"/>
      <c r="H92" s="39"/>
      <c r="I92" s="39"/>
      <c r="J92" s="39"/>
      <c r="K92" s="39"/>
      <c r="L92" s="39"/>
      <c r="M92" s="39"/>
      <c r="N92" s="39"/>
      <c r="O92" s="39"/>
      <c r="P92" s="39"/>
      <c r="Q92" s="39"/>
      <c r="R92" s="39"/>
      <c r="S92" s="39"/>
      <c r="T92" s="41"/>
      <c r="U92" s="41"/>
      <c r="V92" s="41"/>
      <c r="W92" s="41"/>
      <c r="X92" s="41"/>
      <c r="Y92" s="41"/>
      <c r="Z92" s="41"/>
      <c r="AA92" s="41"/>
      <c r="AB92" s="39"/>
      <c r="AC92" s="39"/>
      <c r="AD92" s="41"/>
      <c r="AE92" s="41"/>
      <c r="AF92" s="39"/>
      <c r="AG92" s="39"/>
      <c r="AH92" s="41"/>
      <c r="AI92" s="41"/>
      <c r="AJ92" s="39"/>
      <c r="AK92" s="39"/>
      <c r="AL92" s="41"/>
      <c r="AM92" s="41"/>
      <c r="AN92" s="39"/>
      <c r="AO92" s="39"/>
      <c r="AP92" s="41"/>
      <c r="AQ92" s="41"/>
      <c r="AR92" s="39"/>
      <c r="AS92" s="41"/>
      <c r="AT92" s="41"/>
      <c r="AU92" s="39"/>
      <c r="AV92" s="41"/>
      <c r="AW92" s="41"/>
      <c r="AX92" s="39"/>
      <c r="AY92" s="41"/>
      <c r="AZ92" s="41"/>
      <c r="BA92" s="39"/>
      <c r="BB92" s="41"/>
      <c r="BC92" s="41"/>
      <c r="BD92" s="39"/>
      <c r="BE92" s="41"/>
      <c r="BF92" s="41"/>
      <c r="BG92" s="39"/>
      <c r="BH92" s="41"/>
      <c r="BI92" s="41"/>
    </row>
    <row r="93" spans="1:61" s="41" customFormat="1" x14ac:dyDescent="0.35">
      <c r="A93" s="163"/>
      <c r="B93" s="36"/>
      <c r="C93" s="36"/>
      <c r="D93" s="164"/>
      <c r="E93" s="137"/>
      <c r="G93" s="137"/>
      <c r="H93" s="138"/>
      <c r="J93" s="39"/>
    </row>
    <row r="94" spans="1:61" s="41" customFormat="1" x14ac:dyDescent="0.35">
      <c r="A94" s="163"/>
      <c r="B94" s="36"/>
      <c r="C94" s="36"/>
      <c r="D94" s="164"/>
      <c r="E94" s="38" t="s">
        <v>255</v>
      </c>
      <c r="F94" s="546"/>
      <c r="G94" s="38" t="s">
        <v>222</v>
      </c>
      <c r="H94" s="138"/>
      <c r="J94" s="39"/>
    </row>
    <row r="95" spans="1:61" s="41" customFormat="1" x14ac:dyDescent="0.35">
      <c r="A95" s="163"/>
      <c r="B95" s="36"/>
      <c r="C95" s="36"/>
      <c r="D95" s="164"/>
      <c r="E95" s="137"/>
      <c r="G95" s="137"/>
      <c r="H95" s="138"/>
      <c r="J95" s="39"/>
    </row>
    <row r="96" spans="1:61" s="41" customFormat="1" ht="26.25" x14ac:dyDescent="0.35">
      <c r="A96" s="163"/>
      <c r="B96" s="36"/>
      <c r="C96" s="36"/>
      <c r="D96" s="164"/>
      <c r="E96" s="233" t="s">
        <v>256</v>
      </c>
      <c r="F96" s="220"/>
      <c r="G96" s="38" t="s">
        <v>210</v>
      </c>
      <c r="H96" s="138"/>
      <c r="J96" s="39"/>
    </row>
    <row r="97" spans="1:61" s="41" customFormat="1" x14ac:dyDescent="0.35">
      <c r="A97" s="163"/>
      <c r="B97" s="36"/>
      <c r="C97" s="36"/>
      <c r="D97" s="164"/>
      <c r="E97" s="137"/>
      <c r="G97" s="137"/>
      <c r="H97" s="138"/>
      <c r="J97" s="39"/>
    </row>
    <row r="98" spans="1:61" s="41" customFormat="1" x14ac:dyDescent="0.35">
      <c r="A98" s="163"/>
      <c r="B98" s="36"/>
      <c r="C98" s="36"/>
      <c r="D98" s="164"/>
      <c r="E98" s="241" t="s">
        <v>257</v>
      </c>
      <c r="F98" s="556"/>
      <c r="G98" s="38" t="s">
        <v>208</v>
      </c>
      <c r="H98" s="109"/>
      <c r="J98" s="39"/>
    </row>
    <row r="99" spans="1:61" x14ac:dyDescent="0.35"/>
    <row r="100" spans="1:61" x14ac:dyDescent="0.35">
      <c r="E100" s="38" t="s">
        <v>258</v>
      </c>
      <c r="G100" s="38" t="s">
        <v>226</v>
      </c>
      <c r="H100" s="236"/>
      <c r="I100" s="236"/>
      <c r="K100" s="549"/>
      <c r="L100" s="549"/>
      <c r="M100" s="549"/>
      <c r="N100" s="549"/>
      <c r="O100" s="549"/>
      <c r="P100" s="549"/>
      <c r="Q100" s="549"/>
      <c r="R100" s="549"/>
      <c r="S100" s="549"/>
      <c r="T100" s="549"/>
      <c r="U100" s="549"/>
      <c r="V100" s="549"/>
      <c r="W100" s="549"/>
      <c r="X100" s="549"/>
      <c r="Y100" s="549"/>
      <c r="Z100" s="549"/>
      <c r="AA100" s="549"/>
      <c r="AB100" s="549"/>
      <c r="AC100" s="549"/>
      <c r="AD100" s="549"/>
      <c r="AE100" s="549"/>
      <c r="AF100" s="549"/>
      <c r="AG100" s="549"/>
      <c r="AH100" s="549"/>
      <c r="AI100" s="549"/>
      <c r="AJ100" s="549"/>
      <c r="AK100" s="549"/>
      <c r="AL100" s="549"/>
      <c r="AM100" s="549"/>
      <c r="AN100" s="549"/>
      <c r="AO100" s="549"/>
      <c r="AP100" s="549"/>
      <c r="AQ100" s="549"/>
      <c r="AR100" s="549"/>
      <c r="AS100" s="549"/>
      <c r="AT100" s="549"/>
      <c r="AU100" s="549"/>
      <c r="AV100" s="549"/>
      <c r="AW100" s="549"/>
      <c r="AX100" s="549"/>
      <c r="AY100" s="549"/>
      <c r="AZ100" s="549"/>
      <c r="BA100" s="549"/>
      <c r="BB100" s="549"/>
      <c r="BC100" s="549"/>
      <c r="BD100" s="549"/>
      <c r="BE100" s="549"/>
      <c r="BF100" s="549"/>
      <c r="BG100" s="549"/>
      <c r="BH100" s="549"/>
      <c r="BI100" s="549"/>
    </row>
    <row r="101" spans="1:61" s="41" customFormat="1" x14ac:dyDescent="0.35">
      <c r="A101" s="163"/>
      <c r="B101" s="36"/>
      <c r="C101" s="36"/>
      <c r="D101" s="164"/>
      <c r="E101" s="137"/>
      <c r="G101" s="137"/>
      <c r="H101" s="138"/>
      <c r="J101" s="39"/>
      <c r="K101" s="138"/>
      <c r="L101" s="138"/>
      <c r="M101" s="138"/>
      <c r="N101" s="138"/>
      <c r="O101" s="138"/>
    </row>
    <row r="102" spans="1:61" s="12" customFormat="1" x14ac:dyDescent="0.35">
      <c r="B102" s="163" t="s">
        <v>259</v>
      </c>
    </row>
    <row r="103" spans="1:61" s="41" customFormat="1" x14ac:dyDescent="0.35">
      <c r="A103" s="163"/>
      <c r="B103" s="36"/>
      <c r="C103" s="36"/>
      <c r="D103" s="164"/>
      <c r="E103" s="137"/>
      <c r="G103" s="137"/>
      <c r="H103" s="138"/>
      <c r="J103" s="39"/>
    </row>
    <row r="104" spans="1:61" s="41" customFormat="1" x14ac:dyDescent="0.35">
      <c r="A104" s="163"/>
      <c r="B104" s="36"/>
      <c r="C104" s="36"/>
      <c r="D104" s="164"/>
      <c r="E104" s="38" t="s">
        <v>260</v>
      </c>
      <c r="F104" s="546"/>
      <c r="G104" s="38" t="s">
        <v>222</v>
      </c>
      <c r="H104" s="138"/>
      <c r="J104" s="39"/>
    </row>
    <row r="105" spans="1:61" s="41" customFormat="1" x14ac:dyDescent="0.35">
      <c r="A105" s="163"/>
      <c r="B105" s="36"/>
      <c r="C105" s="36"/>
      <c r="D105" s="164"/>
      <c r="E105" s="137"/>
      <c r="G105" s="137"/>
      <c r="H105" s="138"/>
      <c r="J105" s="39"/>
    </row>
    <row r="106" spans="1:61" s="41" customFormat="1" ht="26.25" x14ac:dyDescent="0.35">
      <c r="A106" s="163"/>
      <c r="B106" s="36"/>
      <c r="C106" s="36"/>
      <c r="D106" s="164"/>
      <c r="E106" s="233" t="s">
        <v>261</v>
      </c>
      <c r="F106" s="220"/>
      <c r="G106" s="38" t="s">
        <v>210</v>
      </c>
      <c r="H106" s="138"/>
      <c r="J106" s="39"/>
    </row>
    <row r="107" spans="1:61" s="41" customFormat="1" x14ac:dyDescent="0.35">
      <c r="A107" s="163"/>
      <c r="B107" s="36"/>
      <c r="C107" s="36"/>
      <c r="D107" s="164"/>
      <c r="E107" s="137"/>
      <c r="G107" s="137"/>
      <c r="H107" s="138"/>
      <c r="J107" s="39"/>
    </row>
    <row r="108" spans="1:61" s="41" customFormat="1" x14ac:dyDescent="0.35">
      <c r="A108" s="163"/>
      <c r="B108" s="36"/>
      <c r="C108" s="36"/>
      <c r="D108" s="164"/>
      <c r="E108" s="241" t="s">
        <v>262</v>
      </c>
      <c r="F108" s="556"/>
      <c r="G108" s="38" t="s">
        <v>208</v>
      </c>
      <c r="H108" s="138"/>
      <c r="J108" s="39"/>
    </row>
    <row r="109" spans="1:61" x14ac:dyDescent="0.35"/>
    <row r="110" spans="1:61" x14ac:dyDescent="0.35">
      <c r="E110" s="38" t="s">
        <v>263</v>
      </c>
      <c r="G110" s="38" t="s">
        <v>226</v>
      </c>
      <c r="H110" s="236"/>
      <c r="I110" s="236"/>
      <c r="K110" s="549"/>
      <c r="L110" s="549"/>
      <c r="M110" s="549"/>
      <c r="N110" s="549"/>
      <c r="O110" s="549"/>
      <c r="P110" s="546"/>
      <c r="Q110" s="546"/>
      <c r="R110" s="546"/>
      <c r="S110" s="546"/>
      <c r="T110" s="546"/>
      <c r="U110" s="546"/>
      <c r="V110" s="546"/>
      <c r="W110" s="546"/>
      <c r="X110" s="546"/>
      <c r="Y110" s="546"/>
      <c r="Z110" s="546"/>
      <c r="AA110" s="546"/>
      <c r="AB110" s="546"/>
      <c r="AC110" s="546"/>
      <c r="AD110" s="546"/>
      <c r="AE110" s="546"/>
      <c r="AF110" s="546"/>
      <c r="AG110" s="546"/>
      <c r="AH110" s="546"/>
      <c r="AI110" s="546"/>
      <c r="AJ110" s="546"/>
      <c r="AK110" s="546"/>
      <c r="AL110" s="546"/>
      <c r="AM110" s="546"/>
      <c r="AN110" s="546"/>
      <c r="AO110" s="546"/>
      <c r="AP110" s="546"/>
      <c r="AQ110" s="546"/>
      <c r="AR110" s="546"/>
      <c r="AS110" s="546"/>
      <c r="AT110" s="546"/>
      <c r="AU110" s="546"/>
      <c r="AV110" s="546"/>
      <c r="AW110" s="546"/>
      <c r="AX110" s="546"/>
      <c r="AY110" s="546"/>
      <c r="AZ110" s="546"/>
      <c r="BA110" s="546"/>
      <c r="BB110" s="546"/>
      <c r="BC110" s="546"/>
      <c r="BD110" s="546"/>
      <c r="BE110" s="546"/>
      <c r="BF110" s="546"/>
      <c r="BG110" s="546"/>
      <c r="BH110" s="546"/>
      <c r="BI110" s="546"/>
    </row>
    <row r="111" spans="1:61" s="41" customFormat="1" x14ac:dyDescent="0.35">
      <c r="A111" s="163"/>
      <c r="B111" s="36"/>
      <c r="C111" s="36"/>
      <c r="D111" s="164"/>
      <c r="E111" s="137"/>
      <c r="G111" s="137"/>
      <c r="H111" s="511"/>
      <c r="I111" s="511"/>
      <c r="K111" s="512"/>
      <c r="O111" s="512"/>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c r="BI111" s="208"/>
    </row>
    <row r="112" spans="1:61" s="212" customFormat="1" x14ac:dyDescent="0.35">
      <c r="A112" s="96" t="s">
        <v>264</v>
      </c>
      <c r="B112" s="96"/>
      <c r="C112" s="97"/>
      <c r="D112" s="98"/>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row>
    <row r="113" spans="1:144" s="41" customFormat="1" x14ac:dyDescent="0.35">
      <c r="A113" s="209"/>
      <c r="B113" s="211"/>
      <c r="C113" s="211"/>
      <c r="D113" s="210"/>
      <c r="E113" s="55"/>
      <c r="F113" s="39"/>
      <c r="G113" s="39"/>
      <c r="H113" s="39"/>
      <c r="I113" s="39"/>
    </row>
    <row r="114" spans="1:144" s="41" customFormat="1" x14ac:dyDescent="0.35">
      <c r="A114" s="209"/>
      <c r="B114" s="211"/>
      <c r="C114" s="211"/>
      <c r="D114" s="210"/>
      <c r="E114" s="55" t="s">
        <v>265</v>
      </c>
      <c r="F114" s="558">
        <v>45383</v>
      </c>
      <c r="G114" s="184" t="s">
        <v>266</v>
      </c>
      <c r="H114" s="39"/>
      <c r="I114" s="39"/>
      <c r="L114" s="193"/>
      <c r="M114" s="193"/>
      <c r="N114" s="193"/>
      <c r="O114" s="193"/>
      <c r="P114" s="193"/>
    </row>
    <row r="115" spans="1:144" s="41" customFormat="1" x14ac:dyDescent="0.35">
      <c r="A115" s="209"/>
      <c r="B115" s="211"/>
      <c r="C115" s="211"/>
      <c r="D115" s="210"/>
      <c r="E115" s="55"/>
      <c r="F115" s="207"/>
      <c r="G115" s="39"/>
      <c r="H115" s="39"/>
      <c r="I115" s="39"/>
      <c r="L115" s="193"/>
      <c r="M115" s="193"/>
      <c r="N115" s="193"/>
      <c r="O115" s="193"/>
    </row>
    <row r="116" spans="1:144" s="41" customFormat="1" x14ac:dyDescent="0.35">
      <c r="A116" s="209"/>
      <c r="B116" s="211"/>
      <c r="C116" s="211"/>
      <c r="D116" s="210"/>
      <c r="E116" s="55" t="s">
        <v>267</v>
      </c>
      <c r="F116" s="558">
        <v>45747</v>
      </c>
      <c r="G116" s="184" t="s">
        <v>266</v>
      </c>
      <c r="H116" s="39"/>
      <c r="I116" s="39"/>
      <c r="L116" s="193"/>
      <c r="M116" s="193"/>
      <c r="N116" s="193"/>
      <c r="O116" s="193"/>
      <c r="P116" s="193"/>
    </row>
    <row r="117" spans="1:144" s="41" customFormat="1" x14ac:dyDescent="0.35">
      <c r="A117" s="209"/>
      <c r="B117" s="211"/>
      <c r="C117" s="211"/>
      <c r="D117" s="210"/>
      <c r="E117" s="59"/>
      <c r="F117" s="207"/>
      <c r="G117" s="185"/>
      <c r="H117" s="39"/>
      <c r="I117" s="39"/>
      <c r="L117" s="193"/>
      <c r="M117" s="193"/>
      <c r="N117" s="193"/>
      <c r="O117" s="193"/>
    </row>
    <row r="118" spans="1:144" s="41" customFormat="1" x14ac:dyDescent="0.35">
      <c r="A118" s="209"/>
      <c r="B118" s="211"/>
      <c r="C118" s="211"/>
      <c r="D118" s="210"/>
      <c r="E118" s="55" t="s">
        <v>268</v>
      </c>
      <c r="F118" s="558">
        <v>47573</v>
      </c>
      <c r="G118" s="184" t="s">
        <v>266</v>
      </c>
      <c r="H118" s="39"/>
      <c r="I118" s="39"/>
      <c r="L118" s="193"/>
      <c r="M118" s="193"/>
      <c r="N118" s="193"/>
      <c r="O118" s="193"/>
      <c r="P118" s="193"/>
    </row>
    <row r="119" spans="1:144" s="198" customFormat="1" x14ac:dyDescent="0.35">
      <c r="A119" s="213"/>
      <c r="B119" s="214"/>
      <c r="C119" s="214"/>
      <c r="D119" s="215"/>
      <c r="E119" s="59" t="s">
        <v>269</v>
      </c>
      <c r="F119" s="559">
        <v>5</v>
      </c>
      <c r="G119" s="216" t="s">
        <v>270</v>
      </c>
      <c r="H119" s="217"/>
      <c r="I119" s="217"/>
      <c r="J119" s="41"/>
    </row>
    <row r="120" spans="1:144" s="41" customFormat="1" x14ac:dyDescent="0.35">
      <c r="A120" s="209"/>
      <c r="B120" s="211"/>
      <c r="C120" s="211"/>
      <c r="D120" s="210"/>
      <c r="E120" s="59" t="s">
        <v>271</v>
      </c>
      <c r="F120" s="558">
        <v>47573</v>
      </c>
      <c r="G120" s="185" t="s">
        <v>266</v>
      </c>
      <c r="H120" s="39"/>
      <c r="I120" s="39"/>
      <c r="L120" s="193"/>
      <c r="M120" s="193"/>
      <c r="N120" s="193"/>
      <c r="O120" s="193"/>
      <c r="P120" s="193"/>
    </row>
    <row r="121" spans="1:144" s="41" customFormat="1" x14ac:dyDescent="0.35">
      <c r="A121" s="209"/>
      <c r="B121" s="211"/>
      <c r="C121" s="211"/>
      <c r="D121" s="210"/>
      <c r="E121" s="55"/>
      <c r="F121" s="207"/>
      <c r="G121" s="39"/>
      <c r="H121" s="39"/>
      <c r="I121" s="39"/>
      <c r="L121" s="193"/>
      <c r="M121" s="193"/>
      <c r="N121" s="193"/>
      <c r="O121" s="193"/>
    </row>
    <row r="122" spans="1:144" s="41" customFormat="1" x14ac:dyDescent="0.35">
      <c r="A122" s="209"/>
      <c r="B122" s="211"/>
      <c r="C122" s="211"/>
      <c r="D122" s="210"/>
      <c r="E122" s="55"/>
      <c r="F122" s="207"/>
      <c r="G122" s="39"/>
      <c r="H122" s="39"/>
      <c r="I122" s="39"/>
      <c r="L122" s="193"/>
      <c r="M122" s="193"/>
      <c r="N122" s="193"/>
      <c r="O122" s="193"/>
    </row>
    <row r="123" spans="1:144" s="41" customFormat="1" x14ac:dyDescent="0.35">
      <c r="A123" s="209"/>
      <c r="B123" s="211"/>
      <c r="C123" s="211"/>
      <c r="D123" s="210"/>
      <c r="E123" s="55" t="s">
        <v>272</v>
      </c>
      <c r="F123" s="558">
        <v>45747</v>
      </c>
      <c r="G123" s="39" t="s">
        <v>266</v>
      </c>
      <c r="H123" s="39"/>
      <c r="I123" s="39"/>
      <c r="L123" s="193"/>
      <c r="M123" s="193"/>
      <c r="N123" s="193"/>
      <c r="O123" s="193"/>
      <c r="P123" s="193"/>
    </row>
    <row r="124" spans="1:144" s="41" customFormat="1" x14ac:dyDescent="0.35">
      <c r="A124" s="209"/>
      <c r="B124" s="211"/>
      <c r="C124" s="211"/>
      <c r="D124" s="210"/>
      <c r="E124" s="55" t="s">
        <v>273</v>
      </c>
      <c r="F124" s="558">
        <v>47573</v>
      </c>
      <c r="G124" s="39" t="s">
        <v>266</v>
      </c>
      <c r="H124" s="39"/>
      <c r="I124" s="39"/>
      <c r="L124" s="193"/>
      <c r="M124" s="193"/>
      <c r="N124" s="193"/>
      <c r="O124" s="193"/>
      <c r="P124" s="193"/>
    </row>
    <row r="125" spans="1:144" s="41" customFormat="1" x14ac:dyDescent="0.35">
      <c r="A125" s="209"/>
      <c r="B125" s="211"/>
      <c r="C125" s="211"/>
      <c r="D125" s="210"/>
      <c r="E125" s="55" t="s">
        <v>274</v>
      </c>
      <c r="F125" s="560">
        <v>2025</v>
      </c>
      <c r="G125" s="39" t="s">
        <v>275</v>
      </c>
      <c r="H125" s="39"/>
      <c r="I125" s="39"/>
    </row>
    <row r="126" spans="1:144" s="41" customFormat="1" x14ac:dyDescent="0.35">
      <c r="A126" s="209"/>
      <c r="B126" s="211"/>
      <c r="C126" s="211"/>
      <c r="D126" s="210"/>
      <c r="E126" s="55" t="s">
        <v>276</v>
      </c>
      <c r="F126" s="559">
        <v>3</v>
      </c>
      <c r="G126" s="39" t="s">
        <v>277</v>
      </c>
      <c r="H126" s="39"/>
      <c r="I126" s="39"/>
      <c r="P126" s="193"/>
    </row>
    <row r="127" spans="1:144" s="41" customFormat="1" x14ac:dyDescent="0.35">
      <c r="A127" s="209"/>
      <c r="B127" s="211"/>
      <c r="C127" s="211"/>
      <c r="D127" s="210"/>
      <c r="E127" s="55"/>
      <c r="F127" s="207"/>
      <c r="G127" s="39"/>
      <c r="H127" s="39"/>
      <c r="I127" s="39"/>
      <c r="L127" s="193"/>
      <c r="M127" s="193"/>
      <c r="N127" s="193"/>
      <c r="O127" s="193"/>
      <c r="P127" s="193"/>
    </row>
    <row r="128" spans="1:144" s="510" customFormat="1" x14ac:dyDescent="0.35">
      <c r="A128" s="304" t="s">
        <v>47</v>
      </c>
      <c r="B128" s="305"/>
      <c r="C128" s="305"/>
      <c r="D128" s="306"/>
      <c r="E128" s="316"/>
      <c r="F128" s="308"/>
      <c r="G128" s="316"/>
      <c r="H128" s="308"/>
      <c r="I128" s="308"/>
      <c r="J128" s="308"/>
      <c r="K128" s="308"/>
      <c r="L128" s="308"/>
      <c r="M128" s="308"/>
      <c r="N128" s="308"/>
      <c r="O128" s="308"/>
      <c r="P128" s="308"/>
      <c r="Q128" s="308"/>
      <c r="R128" s="308"/>
      <c r="S128" s="308"/>
      <c r="T128" s="308"/>
      <c r="U128" s="308"/>
      <c r="V128" s="308"/>
      <c r="W128" s="308"/>
      <c r="X128" s="308"/>
      <c r="Y128" s="308"/>
      <c r="Z128" s="308"/>
      <c r="AA128" s="308"/>
      <c r="AB128" s="308"/>
      <c r="AC128" s="308"/>
      <c r="AD128" s="308"/>
      <c r="AE128" s="308"/>
      <c r="AF128" s="308"/>
      <c r="AG128" s="308"/>
      <c r="AH128" s="308"/>
      <c r="AI128" s="308"/>
      <c r="AJ128" s="308"/>
      <c r="AK128" s="308"/>
      <c r="AL128" s="308"/>
      <c r="AM128" s="308"/>
      <c r="AN128" s="308"/>
      <c r="AO128" s="308"/>
      <c r="AP128" s="308"/>
      <c r="AQ128" s="308"/>
      <c r="AR128" s="308"/>
      <c r="AS128" s="308"/>
      <c r="AT128" s="308"/>
      <c r="AU128" s="308"/>
      <c r="AV128" s="308"/>
      <c r="AW128" s="308"/>
      <c r="AX128" s="308"/>
      <c r="AY128" s="308"/>
      <c r="AZ128" s="308"/>
      <c r="BA128" s="308"/>
      <c r="BB128" s="308"/>
      <c r="BC128" s="308"/>
      <c r="BD128" s="308"/>
      <c r="BE128" s="308"/>
      <c r="BF128" s="308"/>
      <c r="BG128" s="308"/>
      <c r="BH128" s="308"/>
      <c r="BI128" s="308"/>
      <c r="BJ128" s="308"/>
      <c r="BK128" s="308"/>
      <c r="BL128" s="308"/>
      <c r="BM128" s="308"/>
      <c r="BN128" s="308"/>
      <c r="BO128" s="308"/>
      <c r="BP128" s="308"/>
      <c r="BQ128" s="308"/>
      <c r="BR128" s="308"/>
      <c r="BS128" s="308"/>
      <c r="BT128" s="308"/>
      <c r="BU128" s="308"/>
      <c r="BV128" s="308"/>
      <c r="BW128" s="308"/>
      <c r="BX128" s="308"/>
      <c r="BY128" s="308"/>
      <c r="BZ128" s="308"/>
      <c r="CA128" s="308"/>
      <c r="CB128" s="308"/>
      <c r="CC128" s="308"/>
      <c r="CD128" s="308"/>
      <c r="CE128" s="308"/>
      <c r="CF128" s="308"/>
      <c r="CG128" s="308"/>
      <c r="CH128" s="308"/>
      <c r="CI128" s="308"/>
      <c r="CJ128" s="308"/>
      <c r="CK128" s="308"/>
      <c r="CL128" s="308"/>
      <c r="CM128" s="308"/>
      <c r="CN128" s="308"/>
      <c r="CO128" s="308"/>
      <c r="CP128" s="308"/>
      <c r="CQ128" s="308"/>
      <c r="CR128" s="308"/>
      <c r="CS128" s="308"/>
      <c r="CT128" s="308"/>
      <c r="CU128" s="308"/>
      <c r="CV128" s="308"/>
      <c r="CW128" s="308"/>
      <c r="CX128" s="308"/>
      <c r="CY128" s="308"/>
      <c r="CZ128" s="308"/>
      <c r="DA128" s="308"/>
      <c r="DB128" s="308"/>
      <c r="DC128" s="308"/>
      <c r="DD128" s="308"/>
      <c r="DE128" s="308"/>
      <c r="DF128" s="308"/>
      <c r="DG128" s="308"/>
      <c r="DH128" s="308"/>
      <c r="DI128" s="308"/>
      <c r="DJ128" s="308"/>
      <c r="DK128" s="308"/>
      <c r="DL128" s="308"/>
      <c r="DM128" s="308"/>
      <c r="DN128" s="308"/>
      <c r="DO128" s="308"/>
      <c r="DP128" s="308"/>
      <c r="DQ128" s="308"/>
      <c r="DR128" s="308"/>
      <c r="DS128" s="308"/>
      <c r="DT128" s="308"/>
      <c r="DU128" s="308"/>
      <c r="DV128" s="308"/>
      <c r="DW128" s="308"/>
      <c r="DX128" s="308"/>
      <c r="DY128" s="308"/>
      <c r="DZ128" s="308"/>
      <c r="EA128" s="308"/>
      <c r="EB128" s="308"/>
      <c r="EC128" s="308"/>
      <c r="ED128" s="308"/>
      <c r="EE128" s="308"/>
      <c r="EF128" s="308"/>
      <c r="EG128" s="308"/>
      <c r="EH128" s="308"/>
      <c r="EI128" s="308"/>
      <c r="EJ128" s="308"/>
      <c r="EK128" s="308"/>
      <c r="EL128" s="308"/>
      <c r="EM128" s="308"/>
      <c r="EN128" s="308"/>
    </row>
  </sheetData>
  <conditionalFormatting sqref="J4:BI4">
    <cfRule type="cellIs" dxfId="11" priority="1" operator="equal">
      <formula>"Post-PR24"</formula>
    </cfRule>
    <cfRule type="cellIs" dxfId="10" priority="2" operator="equal">
      <formula>"PR24"</formula>
    </cfRule>
    <cfRule type="cellIs" dxfId="9" priority="3" operator="equal">
      <formula>"Pre-PR24"</formula>
    </cfRule>
  </conditionalFormatting>
  <dataValidations disablePrompts="1" count="1">
    <dataValidation type="list" allowBlank="1" showInputMessage="1" showErrorMessage="1" sqref="F34 F48 F13 F62 F86 F96 F106" xr:uid="{00000000-0002-0000-0200-000000000000}">
      <formula1>"TRUE,FALSE"</formula1>
    </dataValidation>
  </dataValidations>
  <pageMargins left="0.70866141732283472" right="0.70866141732283472" top="0.74803149606299213" bottom="0.74803149606299213" header="0.31496062992125984" footer="0.31496062992125984"/>
  <pageSetup paperSize="9" scale="72" fitToWidth="4" fitToHeight="0" orientation="landscape" r:id="rId1"/>
  <headerFooter>
    <oddHeader>&amp;LPROJECT PR19 WRFIM&amp;CSheet:&amp;A&amp;RSTRICTLY CONFIDENTIAL</oddHeader>
    <oddFooter>&amp;L&amp;F ( Printed on &amp;D at &amp;T )&amp;RPage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B6C9-0B3C-4FA0-B88C-F315834869E8}">
  <sheetPr codeName="Sheet2">
    <tabColor rgb="FFCCCCCE"/>
    <outlinePr summaryBelow="0" summaryRight="0"/>
    <pageSetUpPr fitToPage="1"/>
  </sheetPr>
  <dimension ref="A1:XFD109"/>
  <sheetViews>
    <sheetView showGridLines="0" zoomScale="85" zoomScaleNormal="85" workbookViewId="0">
      <pane xSplit="9" ySplit="7" topLeftCell="J50" activePane="bottomRight" state="frozen"/>
      <selection pane="topRight" activeCell="D3" sqref="D3"/>
      <selection pane="bottomLeft" activeCell="D3" sqref="D3"/>
      <selection pane="bottomRight" activeCell="M45" sqref="M45"/>
    </sheetView>
  </sheetViews>
  <sheetFormatPr defaultColWidth="0" defaultRowHeight="13.15" zeroHeight="1" x14ac:dyDescent="0.35"/>
  <cols>
    <col min="1" max="1" width="1.3984375" style="35" customWidth="1"/>
    <col min="2" max="3" width="1.3984375" style="36" customWidth="1"/>
    <col min="4" max="4" width="1.3984375" style="37" customWidth="1"/>
    <col min="5" max="5" width="40.59765625" style="55" customWidth="1"/>
    <col min="6" max="6" width="12.59765625" style="39" customWidth="1"/>
    <col min="7" max="8" width="11.59765625" style="39" customWidth="1"/>
    <col min="9" max="9" width="2.59765625" style="39" customWidth="1"/>
    <col min="10" max="61" width="11.59765625" style="39" customWidth="1"/>
    <col min="62" max="85" width="11.59765625" style="39" hidden="1" customWidth="1"/>
    <col min="86" max="16384" width="9.1328125" style="39" hidden="1"/>
  </cols>
  <sheetData>
    <row r="1" spans="1:85" s="562" customFormat="1" ht="30.75" x14ac:dyDescent="0.35">
      <c r="A1" s="3" t="str">
        <f ca="1" xml:space="preserve"> RIGHT(CELL("filename", A1), LEN(CELL("filename", A1)) - SEARCH("]", CELL("filename", A1)))</f>
        <v>Time</v>
      </c>
      <c r="B1" s="350"/>
      <c r="C1" s="350"/>
      <c r="D1" s="350"/>
      <c r="E1" s="350"/>
      <c r="F1" s="350"/>
      <c r="G1" s="350"/>
      <c r="H1" s="350"/>
      <c r="I1" s="350"/>
      <c r="J1" s="350"/>
      <c r="K1" s="350"/>
    </row>
    <row r="2" spans="1:85" s="150" customFormat="1" x14ac:dyDescent="0.35">
      <c r="A2" s="146"/>
      <c r="B2" s="147"/>
      <c r="C2" s="147"/>
      <c r="D2" s="148"/>
      <c r="E2" s="149" t="str">
        <f>Time!E$23</f>
        <v>Model Period BEG</v>
      </c>
      <c r="J2" s="150">
        <f>Time!J$23</f>
        <v>45383</v>
      </c>
      <c r="K2" s="150">
        <f>Time!K$23</f>
        <v>45748</v>
      </c>
      <c r="L2" s="150">
        <f>Time!L$23</f>
        <v>46113</v>
      </c>
      <c r="M2" s="150">
        <f>Time!M$23</f>
        <v>46478</v>
      </c>
      <c r="N2" s="150">
        <f>Time!N$23</f>
        <v>46844</v>
      </c>
      <c r="O2" s="150">
        <f>Time!O$23</f>
        <v>47209</v>
      </c>
      <c r="P2" s="150">
        <f>Time!P$23</f>
        <v>47574</v>
      </c>
      <c r="Q2" s="150">
        <f>Time!Q$23</f>
        <v>47939</v>
      </c>
      <c r="R2" s="150">
        <f>Time!R$23</f>
        <v>48305</v>
      </c>
      <c r="S2" s="150">
        <f>Time!S$23</f>
        <v>48670</v>
      </c>
      <c r="T2" s="150">
        <f>Time!T$23</f>
        <v>49035</v>
      </c>
      <c r="U2" s="150">
        <f>Time!U$23</f>
        <v>49400</v>
      </c>
      <c r="V2" s="150">
        <f>Time!V$23</f>
        <v>49766</v>
      </c>
      <c r="W2" s="150">
        <f>Time!W$23</f>
        <v>50131</v>
      </c>
      <c r="X2" s="150">
        <f>Time!X$23</f>
        <v>50496</v>
      </c>
      <c r="Y2" s="150">
        <f>Time!Y$23</f>
        <v>50861</v>
      </c>
      <c r="Z2" s="150">
        <f>Time!Z$23</f>
        <v>51227</v>
      </c>
      <c r="AA2" s="150">
        <f>Time!AA$23</f>
        <v>51592</v>
      </c>
      <c r="AB2" s="150">
        <f>Time!AB$23</f>
        <v>51957</v>
      </c>
      <c r="AC2" s="150">
        <f>Time!AC$23</f>
        <v>52322</v>
      </c>
      <c r="AD2" s="150">
        <f>Time!AD$23</f>
        <v>52688</v>
      </c>
      <c r="AE2" s="150">
        <f>Time!AE$23</f>
        <v>53053</v>
      </c>
      <c r="AF2" s="150">
        <f>Time!AF$23</f>
        <v>53418</v>
      </c>
      <c r="AG2" s="150">
        <f>Time!AG$23</f>
        <v>53783</v>
      </c>
      <c r="AH2" s="150">
        <f>Time!AH$23</f>
        <v>54149</v>
      </c>
      <c r="AI2" s="150">
        <f>Time!AI$23</f>
        <v>54514</v>
      </c>
      <c r="AJ2" s="150">
        <f>Time!AJ$23</f>
        <v>54879</v>
      </c>
      <c r="AK2" s="150">
        <f>Time!AK$23</f>
        <v>55244</v>
      </c>
      <c r="AL2" s="150">
        <f>Time!AL$23</f>
        <v>55610</v>
      </c>
      <c r="AM2" s="150">
        <f>Time!AM$23</f>
        <v>55975</v>
      </c>
      <c r="AN2" s="150">
        <f>Time!AN$23</f>
        <v>56340</v>
      </c>
      <c r="AO2" s="150">
        <f>Time!AO$23</f>
        <v>56705</v>
      </c>
      <c r="AP2" s="150">
        <f>Time!AP$23</f>
        <v>57071</v>
      </c>
      <c r="AQ2" s="150">
        <f>Time!AQ$23</f>
        <v>57436</v>
      </c>
      <c r="AR2" s="150">
        <f>Time!AR$23</f>
        <v>57801</v>
      </c>
      <c r="AS2" s="150">
        <f>Time!AS$23</f>
        <v>58166</v>
      </c>
      <c r="AT2" s="150">
        <f>Time!AT$23</f>
        <v>58532</v>
      </c>
      <c r="AU2" s="150">
        <f>Time!AU$23</f>
        <v>58897</v>
      </c>
      <c r="AV2" s="150">
        <f>Time!AV$23</f>
        <v>59262</v>
      </c>
      <c r="AW2" s="150">
        <f>Time!AW$23</f>
        <v>59627</v>
      </c>
      <c r="AX2" s="150">
        <f>Time!AX$23</f>
        <v>59993</v>
      </c>
      <c r="AY2" s="150">
        <f>Time!AY$23</f>
        <v>60358</v>
      </c>
      <c r="AZ2" s="150">
        <f>Time!AZ$23</f>
        <v>60723</v>
      </c>
      <c r="BA2" s="150">
        <f>Time!BA$23</f>
        <v>61088</v>
      </c>
      <c r="BB2" s="150">
        <f>Time!BB$23</f>
        <v>61454</v>
      </c>
      <c r="BC2" s="150">
        <f>Time!BC$23</f>
        <v>61819</v>
      </c>
      <c r="BD2" s="150">
        <f>Time!BD$23</f>
        <v>62184</v>
      </c>
      <c r="BE2" s="150">
        <f>Time!BE$23</f>
        <v>62549</v>
      </c>
      <c r="BF2" s="150">
        <f>Time!BF$23</f>
        <v>62915</v>
      </c>
      <c r="BG2" s="150">
        <f>Time!BG$23</f>
        <v>63280</v>
      </c>
      <c r="BH2" s="150">
        <f>Time!BH$23</f>
        <v>63645</v>
      </c>
      <c r="BI2" s="150">
        <f>Time!BI$23</f>
        <v>64010</v>
      </c>
    </row>
    <row r="3" spans="1:85" s="151" customFormat="1" x14ac:dyDescent="0.35">
      <c r="A3" s="146"/>
      <c r="B3" s="147"/>
      <c r="C3" s="147"/>
      <c r="D3" s="148"/>
      <c r="E3" s="149" t="str">
        <f>Time!E$24</f>
        <v>Model Period END</v>
      </c>
      <c r="F3" s="150"/>
      <c r="G3" s="150"/>
      <c r="H3" s="150"/>
      <c r="I3" s="150"/>
      <c r="J3" s="150">
        <f>Time!J$24</f>
        <v>45747</v>
      </c>
      <c r="K3" s="150">
        <f>Time!K$24</f>
        <v>46112</v>
      </c>
      <c r="L3" s="150">
        <f>Time!L$24</f>
        <v>46477</v>
      </c>
      <c r="M3" s="150">
        <f>Time!M$24</f>
        <v>46843</v>
      </c>
      <c r="N3" s="150">
        <f>Time!N$24</f>
        <v>47208</v>
      </c>
      <c r="O3" s="150">
        <f>Time!O$24</f>
        <v>47573</v>
      </c>
      <c r="P3" s="150">
        <f>Time!P$24</f>
        <v>47938</v>
      </c>
      <c r="Q3" s="150">
        <f>Time!Q$24</f>
        <v>48304</v>
      </c>
      <c r="R3" s="150">
        <f>Time!R$24</f>
        <v>48669</v>
      </c>
      <c r="S3" s="150">
        <f>Time!S$24</f>
        <v>49034</v>
      </c>
      <c r="T3" s="150">
        <f>Time!T$24</f>
        <v>49399</v>
      </c>
      <c r="U3" s="150">
        <f>Time!U$24</f>
        <v>49765</v>
      </c>
      <c r="V3" s="150">
        <f>Time!V$24</f>
        <v>50130</v>
      </c>
      <c r="W3" s="150">
        <f>Time!W$24</f>
        <v>50495</v>
      </c>
      <c r="X3" s="150">
        <f>Time!X$24</f>
        <v>50860</v>
      </c>
      <c r="Y3" s="150">
        <f>Time!Y$24</f>
        <v>51226</v>
      </c>
      <c r="Z3" s="150">
        <f>Time!Z$24</f>
        <v>51591</v>
      </c>
      <c r="AA3" s="150">
        <f>Time!AA$24</f>
        <v>51956</v>
      </c>
      <c r="AB3" s="150">
        <f>Time!AB$24</f>
        <v>52321</v>
      </c>
      <c r="AC3" s="150">
        <f>Time!AC$24</f>
        <v>52687</v>
      </c>
      <c r="AD3" s="150">
        <f>Time!AD$24</f>
        <v>53052</v>
      </c>
      <c r="AE3" s="150">
        <f>Time!AE$24</f>
        <v>53417</v>
      </c>
      <c r="AF3" s="150">
        <f>Time!AF$24</f>
        <v>53782</v>
      </c>
      <c r="AG3" s="150">
        <f>Time!AG$24</f>
        <v>54148</v>
      </c>
      <c r="AH3" s="150">
        <f>Time!AH$24</f>
        <v>54513</v>
      </c>
      <c r="AI3" s="150">
        <f>Time!AI$24</f>
        <v>54878</v>
      </c>
      <c r="AJ3" s="150">
        <f>Time!AJ$24</f>
        <v>55243</v>
      </c>
      <c r="AK3" s="150">
        <f>Time!AK$24</f>
        <v>55609</v>
      </c>
      <c r="AL3" s="150">
        <f>Time!AL$24</f>
        <v>55974</v>
      </c>
      <c r="AM3" s="150">
        <f>Time!AM$24</f>
        <v>56339</v>
      </c>
      <c r="AN3" s="150">
        <f>Time!AN$24</f>
        <v>56704</v>
      </c>
      <c r="AO3" s="150">
        <f>Time!AO$24</f>
        <v>57070</v>
      </c>
      <c r="AP3" s="150">
        <f>Time!AP$24</f>
        <v>57435</v>
      </c>
      <c r="AQ3" s="150">
        <f>Time!AQ$24</f>
        <v>57800</v>
      </c>
      <c r="AR3" s="150">
        <f>Time!AR$24</f>
        <v>58165</v>
      </c>
      <c r="AS3" s="150">
        <f>Time!AS$24</f>
        <v>58531</v>
      </c>
      <c r="AT3" s="150">
        <f>Time!AT$24</f>
        <v>58896</v>
      </c>
      <c r="AU3" s="150">
        <f>Time!AU$24</f>
        <v>59261</v>
      </c>
      <c r="AV3" s="150">
        <f>Time!AV$24</f>
        <v>59626</v>
      </c>
      <c r="AW3" s="150">
        <f>Time!AW$24</f>
        <v>59992</v>
      </c>
      <c r="AX3" s="150">
        <f>Time!AX$24</f>
        <v>60357</v>
      </c>
      <c r="AY3" s="150">
        <f>Time!AY$24</f>
        <v>60722</v>
      </c>
      <c r="AZ3" s="150">
        <f>Time!AZ$24</f>
        <v>61087</v>
      </c>
      <c r="BA3" s="150">
        <f>Time!BA$24</f>
        <v>61453</v>
      </c>
      <c r="BB3" s="150">
        <f>Time!BB$24</f>
        <v>61818</v>
      </c>
      <c r="BC3" s="150">
        <f>Time!BC$24</f>
        <v>62183</v>
      </c>
      <c r="BD3" s="150">
        <f>Time!BD$24</f>
        <v>62548</v>
      </c>
      <c r="BE3" s="150">
        <f>Time!BE$24</f>
        <v>62914</v>
      </c>
      <c r="BF3" s="150">
        <f>Time!BF$24</f>
        <v>63279</v>
      </c>
      <c r="BG3" s="150">
        <f>Time!BG$24</f>
        <v>63644</v>
      </c>
      <c r="BH3" s="150">
        <f>Time!BH$24</f>
        <v>64009</v>
      </c>
      <c r="BI3" s="150">
        <f>Time!BI$24</f>
        <v>64375</v>
      </c>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row>
    <row r="4" spans="1:85" s="153" customFormat="1" x14ac:dyDescent="0.35">
      <c r="A4" s="152"/>
      <c r="B4" s="29"/>
      <c r="C4" s="29"/>
      <c r="D4" s="30"/>
      <c r="E4" s="149" t="str">
        <f>Time!E$60</f>
        <v>Pre Forecast vs Forecast</v>
      </c>
      <c r="F4" s="150"/>
      <c r="G4" s="150"/>
      <c r="H4" s="150"/>
      <c r="I4" s="150"/>
      <c r="J4" s="150" t="str">
        <f>Time!J$60</f>
        <v>Pre-PR24</v>
      </c>
      <c r="K4" s="150" t="str">
        <f>Time!K$60</f>
        <v>PR24</v>
      </c>
      <c r="L4" s="150" t="str">
        <f>Time!L$60</f>
        <v>PR24</v>
      </c>
      <c r="M4" s="150" t="str">
        <f>Time!M$60</f>
        <v>PR24</v>
      </c>
      <c r="N4" s="150" t="str">
        <f>Time!N$60</f>
        <v>PR24</v>
      </c>
      <c r="O4" s="150" t="str">
        <f>Time!O$60</f>
        <v>PR24</v>
      </c>
      <c r="P4" s="150" t="str">
        <f>Time!P$60</f>
        <v>Post-PR24</v>
      </c>
      <c r="Q4" s="150" t="str">
        <f>Time!Q$60</f>
        <v>Post-PR24</v>
      </c>
      <c r="R4" s="150" t="str">
        <f>Time!R$60</f>
        <v>Post-PR24</v>
      </c>
      <c r="S4" s="150" t="str">
        <f>Time!S$60</f>
        <v>Post-PR24</v>
      </c>
      <c r="T4" s="150" t="str">
        <f>Time!T$60</f>
        <v>Post-PR24</v>
      </c>
      <c r="U4" s="150" t="str">
        <f>Time!U$60</f>
        <v>Post-PR24</v>
      </c>
      <c r="V4" s="150" t="str">
        <f>Time!V$60</f>
        <v>Post-PR24</v>
      </c>
      <c r="W4" s="150" t="str">
        <f>Time!W$60</f>
        <v>Post-PR24</v>
      </c>
      <c r="X4" s="150" t="str">
        <f>Time!X$60</f>
        <v>Post-PR24</v>
      </c>
      <c r="Y4" s="150" t="str">
        <f>Time!Y$60</f>
        <v>Post-PR24</v>
      </c>
      <c r="Z4" s="150" t="str">
        <f>Time!Z$60</f>
        <v>Post-PR24</v>
      </c>
      <c r="AA4" s="150" t="str">
        <f>Time!AA$60</f>
        <v>Post-PR24</v>
      </c>
      <c r="AB4" s="150" t="str">
        <f>Time!AB$60</f>
        <v>Post-PR24</v>
      </c>
      <c r="AC4" s="150" t="str">
        <f>Time!AC$60</f>
        <v>Post-PR24</v>
      </c>
      <c r="AD4" s="150" t="str">
        <f>Time!AD$60</f>
        <v>Post-PR24</v>
      </c>
      <c r="AE4" s="150" t="str">
        <f>Time!AE$60</f>
        <v>Post-PR24</v>
      </c>
      <c r="AF4" s="150" t="str">
        <f>Time!AF$60</f>
        <v>Post-PR24</v>
      </c>
      <c r="AG4" s="150" t="str">
        <f>Time!AG$60</f>
        <v>Post-PR24</v>
      </c>
      <c r="AH4" s="150" t="str">
        <f>Time!AH$60</f>
        <v>Post-PR24</v>
      </c>
      <c r="AI4" s="150" t="str">
        <f>Time!AI$60</f>
        <v>Post-PR24</v>
      </c>
      <c r="AJ4" s="150" t="str">
        <f>Time!AJ$60</f>
        <v>Post-PR24</v>
      </c>
      <c r="AK4" s="150" t="str">
        <f>Time!AK$60</f>
        <v>Post-PR24</v>
      </c>
      <c r="AL4" s="150" t="str">
        <f>Time!AL$60</f>
        <v>Post-PR24</v>
      </c>
      <c r="AM4" s="150" t="str">
        <f>Time!AM$60</f>
        <v>Post-PR24</v>
      </c>
      <c r="AN4" s="150" t="str">
        <f>Time!AN$60</f>
        <v>Post-PR24</v>
      </c>
      <c r="AO4" s="150" t="str">
        <f>Time!AO$60</f>
        <v>Post-PR24</v>
      </c>
      <c r="AP4" s="150" t="str">
        <f>Time!AP$60</f>
        <v>Post-PR24</v>
      </c>
      <c r="AQ4" s="150" t="str">
        <f>Time!AQ$60</f>
        <v>Post-PR24</v>
      </c>
      <c r="AR4" s="150" t="str">
        <f>Time!AR$60</f>
        <v>Post-PR24</v>
      </c>
      <c r="AS4" s="150" t="str">
        <f>Time!AS$60</f>
        <v>Post-PR24</v>
      </c>
      <c r="AT4" s="150" t="str">
        <f>Time!AT$60</f>
        <v>Post-PR24</v>
      </c>
      <c r="AU4" s="150" t="str">
        <f>Time!AU$60</f>
        <v>Post-PR24</v>
      </c>
      <c r="AV4" s="150" t="str">
        <f>Time!AV$60</f>
        <v>Post-PR24</v>
      </c>
      <c r="AW4" s="150" t="str">
        <f>Time!AW$60</f>
        <v>Post-PR24</v>
      </c>
      <c r="AX4" s="150" t="str">
        <f>Time!AX$60</f>
        <v>Post-PR24</v>
      </c>
      <c r="AY4" s="150" t="str">
        <f>Time!AY$60</f>
        <v>Post-PR24</v>
      </c>
      <c r="AZ4" s="150" t="str">
        <f>Time!AZ$60</f>
        <v>Post-PR24</v>
      </c>
      <c r="BA4" s="150" t="str">
        <f>Time!BA$60</f>
        <v>Post-PR24</v>
      </c>
      <c r="BB4" s="150" t="str">
        <f>Time!BB$60</f>
        <v>Post-PR24</v>
      </c>
      <c r="BC4" s="150" t="str">
        <f>Time!BC$60</f>
        <v>Post-PR24</v>
      </c>
      <c r="BD4" s="150" t="str">
        <f>Time!BD$60</f>
        <v>Post-PR24</v>
      </c>
      <c r="BE4" s="150" t="str">
        <f>Time!BE$60</f>
        <v>Post-PR24</v>
      </c>
      <c r="BF4" s="150" t="str">
        <f>Time!BF$60</f>
        <v>Post-PR24</v>
      </c>
      <c r="BG4" s="150" t="str">
        <f>Time!BG$60</f>
        <v>Post-PR24</v>
      </c>
      <c r="BH4" s="150" t="str">
        <f>Time!BH$60</f>
        <v>Post-PR24</v>
      </c>
      <c r="BI4" s="150" t="str">
        <f>Time!BI$60</f>
        <v>Post-PR24</v>
      </c>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row>
    <row r="5" spans="1:85" s="12" customFormat="1" x14ac:dyDescent="0.4">
      <c r="A5" s="35"/>
      <c r="B5" s="154"/>
      <c r="C5" s="154"/>
      <c r="D5" s="37"/>
      <c r="E5" s="155" t="str">
        <f>Time!E$78</f>
        <v>Financial Year Ending</v>
      </c>
      <c r="J5" s="156">
        <f>Time!J$78</f>
        <v>2025</v>
      </c>
      <c r="K5" s="156">
        <f>Time!K$78</f>
        <v>2026</v>
      </c>
      <c r="L5" s="156">
        <f>Time!L$78</f>
        <v>2027</v>
      </c>
      <c r="M5" s="156">
        <f>Time!M$78</f>
        <v>2028</v>
      </c>
      <c r="N5" s="156">
        <f>Time!N$78</f>
        <v>2029</v>
      </c>
      <c r="O5" s="156">
        <f>Time!O$78</f>
        <v>2030</v>
      </c>
      <c r="P5" s="156">
        <f>Time!P$78</f>
        <v>2031</v>
      </c>
      <c r="Q5" s="156">
        <f>Time!Q$78</f>
        <v>2032</v>
      </c>
      <c r="R5" s="156">
        <f>Time!R$78</f>
        <v>2033</v>
      </c>
      <c r="S5" s="156">
        <f>Time!S$78</f>
        <v>2034</v>
      </c>
      <c r="T5" s="156">
        <f>Time!T$78</f>
        <v>2035</v>
      </c>
      <c r="U5" s="156">
        <f>Time!U$78</f>
        <v>2036</v>
      </c>
      <c r="V5" s="156">
        <f>Time!V$78</f>
        <v>2037</v>
      </c>
      <c r="W5" s="156">
        <f>Time!W$78</f>
        <v>2038</v>
      </c>
      <c r="X5" s="156">
        <f>Time!X$78</f>
        <v>2039</v>
      </c>
      <c r="Y5" s="156">
        <f>Time!Y$78</f>
        <v>2040</v>
      </c>
      <c r="Z5" s="156">
        <f>Time!Z$78</f>
        <v>2041</v>
      </c>
      <c r="AA5" s="156">
        <f>Time!AA$78</f>
        <v>2042</v>
      </c>
      <c r="AB5" s="156">
        <f>Time!AB$78</f>
        <v>2043</v>
      </c>
      <c r="AC5" s="156">
        <f>Time!AC$78</f>
        <v>2044</v>
      </c>
      <c r="AD5" s="156">
        <f>Time!AD$78</f>
        <v>2045</v>
      </c>
      <c r="AE5" s="156">
        <f>Time!AE$78</f>
        <v>2046</v>
      </c>
      <c r="AF5" s="156">
        <f>Time!AF$78</f>
        <v>2047</v>
      </c>
      <c r="AG5" s="156">
        <f>Time!AG$78</f>
        <v>2048</v>
      </c>
      <c r="AH5" s="156">
        <f>Time!AH$78</f>
        <v>2049</v>
      </c>
      <c r="AI5" s="156">
        <f>Time!AI$78</f>
        <v>2050</v>
      </c>
      <c r="AJ5" s="156">
        <f>Time!AJ$78</f>
        <v>2051</v>
      </c>
      <c r="AK5" s="156">
        <f>Time!AK$78</f>
        <v>2052</v>
      </c>
      <c r="AL5" s="156">
        <f>Time!AL$78</f>
        <v>2053</v>
      </c>
      <c r="AM5" s="156">
        <f>Time!AM$78</f>
        <v>2054</v>
      </c>
      <c r="AN5" s="156">
        <f>Time!AN$78</f>
        <v>2055</v>
      </c>
      <c r="AO5" s="156">
        <f>Time!AO$78</f>
        <v>2056</v>
      </c>
      <c r="AP5" s="156">
        <f>Time!AP$78</f>
        <v>2057</v>
      </c>
      <c r="AQ5" s="156">
        <f>Time!AQ$78</f>
        <v>2058</v>
      </c>
      <c r="AR5" s="156">
        <f>Time!AR$78</f>
        <v>2059</v>
      </c>
      <c r="AS5" s="156">
        <f>Time!AS$78</f>
        <v>2060</v>
      </c>
      <c r="AT5" s="156">
        <f>Time!AT$78</f>
        <v>2061</v>
      </c>
      <c r="AU5" s="156">
        <f>Time!AU$78</f>
        <v>2062</v>
      </c>
      <c r="AV5" s="156">
        <f>Time!AV$78</f>
        <v>2063</v>
      </c>
      <c r="AW5" s="156">
        <f>Time!AW$78</f>
        <v>2064</v>
      </c>
      <c r="AX5" s="156">
        <f>Time!AX$78</f>
        <v>2065</v>
      </c>
      <c r="AY5" s="156">
        <f>Time!AY$78</f>
        <v>2066</v>
      </c>
      <c r="AZ5" s="156">
        <f>Time!AZ$78</f>
        <v>2067</v>
      </c>
      <c r="BA5" s="156">
        <f>Time!BA$78</f>
        <v>2068</v>
      </c>
      <c r="BB5" s="156">
        <f>Time!BB$78</f>
        <v>2069</v>
      </c>
      <c r="BC5" s="156">
        <f>Time!BC$78</f>
        <v>2070</v>
      </c>
      <c r="BD5" s="156">
        <f>Time!BD$78</f>
        <v>2071</v>
      </c>
      <c r="BE5" s="156">
        <f>Time!BE$78</f>
        <v>2072</v>
      </c>
      <c r="BF5" s="156">
        <f>Time!BF$78</f>
        <v>2073</v>
      </c>
      <c r="BG5" s="156">
        <f>Time!BG$78</f>
        <v>2074</v>
      </c>
      <c r="BH5" s="156">
        <f>Time!BH$78</f>
        <v>2075</v>
      </c>
      <c r="BI5" s="156">
        <f>Time!BI$78</f>
        <v>2076</v>
      </c>
    </row>
    <row r="6" spans="1:85" s="161" customFormat="1" x14ac:dyDescent="0.35">
      <c r="A6" s="157"/>
      <c r="B6" s="158"/>
      <c r="C6" s="158"/>
      <c r="D6" s="159"/>
      <c r="E6" s="149" t="str">
        <f>Time!E$12</f>
        <v>Model column counter</v>
      </c>
      <c r="F6" s="160"/>
      <c r="G6" s="160"/>
      <c r="H6" s="160"/>
      <c r="I6" s="160"/>
      <c r="J6" s="160">
        <f>Time!J$12</f>
        <v>1</v>
      </c>
      <c r="K6" s="160">
        <f>Time!K$12</f>
        <v>2</v>
      </c>
      <c r="L6" s="160">
        <f>Time!L$12</f>
        <v>3</v>
      </c>
      <c r="M6" s="160">
        <f>Time!M$12</f>
        <v>4</v>
      </c>
      <c r="N6" s="160">
        <f>Time!N$12</f>
        <v>5</v>
      </c>
      <c r="O6" s="160">
        <f>Time!O$12</f>
        <v>6</v>
      </c>
      <c r="P6" s="160">
        <f>Time!P$12</f>
        <v>7</v>
      </c>
      <c r="Q6" s="160">
        <f>Time!Q$12</f>
        <v>8</v>
      </c>
      <c r="R6" s="160">
        <f>Time!R$12</f>
        <v>9</v>
      </c>
      <c r="S6" s="160">
        <f>Time!S$12</f>
        <v>10</v>
      </c>
      <c r="T6" s="160">
        <f>Time!T$12</f>
        <v>11</v>
      </c>
      <c r="U6" s="160">
        <f>Time!U$12</f>
        <v>12</v>
      </c>
      <c r="V6" s="160">
        <f>Time!V$12</f>
        <v>13</v>
      </c>
      <c r="W6" s="160">
        <f>Time!W$12</f>
        <v>14</v>
      </c>
      <c r="X6" s="160">
        <f>Time!X$12</f>
        <v>15</v>
      </c>
      <c r="Y6" s="160">
        <f>Time!Y$12</f>
        <v>16</v>
      </c>
      <c r="Z6" s="160">
        <f>Time!Z$12</f>
        <v>17</v>
      </c>
      <c r="AA6" s="160">
        <f>Time!AA$12</f>
        <v>18</v>
      </c>
      <c r="AB6" s="160">
        <f>Time!AB$12</f>
        <v>19</v>
      </c>
      <c r="AC6" s="160">
        <f>Time!AC$12</f>
        <v>20</v>
      </c>
      <c r="AD6" s="160">
        <f>Time!AD$12</f>
        <v>21</v>
      </c>
      <c r="AE6" s="160">
        <f>Time!AE$12</f>
        <v>22</v>
      </c>
      <c r="AF6" s="160">
        <f>Time!AF$12</f>
        <v>23</v>
      </c>
      <c r="AG6" s="160">
        <f>Time!AG$12</f>
        <v>24</v>
      </c>
      <c r="AH6" s="160">
        <f>Time!AH$12</f>
        <v>25</v>
      </c>
      <c r="AI6" s="160">
        <f>Time!AI$12</f>
        <v>26</v>
      </c>
      <c r="AJ6" s="160">
        <f>Time!AJ$12</f>
        <v>27</v>
      </c>
      <c r="AK6" s="160">
        <f>Time!AK$12</f>
        <v>28</v>
      </c>
      <c r="AL6" s="160">
        <f>Time!AL$12</f>
        <v>29</v>
      </c>
      <c r="AM6" s="160">
        <f>Time!AM$12</f>
        <v>30</v>
      </c>
      <c r="AN6" s="160">
        <f>Time!AN$12</f>
        <v>31</v>
      </c>
      <c r="AO6" s="160">
        <f>Time!AO$12</f>
        <v>32</v>
      </c>
      <c r="AP6" s="160">
        <f>Time!AP$12</f>
        <v>33</v>
      </c>
      <c r="AQ6" s="160">
        <f>Time!AQ$12</f>
        <v>34</v>
      </c>
      <c r="AR6" s="160">
        <f>Time!AR$12</f>
        <v>35</v>
      </c>
      <c r="AS6" s="160">
        <f>Time!AS$12</f>
        <v>36</v>
      </c>
      <c r="AT6" s="160">
        <f>Time!AT$12</f>
        <v>37</v>
      </c>
      <c r="AU6" s="160">
        <f>Time!AU$12</f>
        <v>38</v>
      </c>
      <c r="AV6" s="160">
        <f>Time!AV$12</f>
        <v>39</v>
      </c>
      <c r="AW6" s="160">
        <f>Time!AW$12</f>
        <v>40</v>
      </c>
      <c r="AX6" s="160">
        <f>Time!AX$12</f>
        <v>41</v>
      </c>
      <c r="AY6" s="160">
        <f>Time!AY$12</f>
        <v>42</v>
      </c>
      <c r="AZ6" s="160">
        <f>Time!AZ$12</f>
        <v>43</v>
      </c>
      <c r="BA6" s="160">
        <f>Time!BA$12</f>
        <v>44</v>
      </c>
      <c r="BB6" s="160">
        <f>Time!BB$12</f>
        <v>45</v>
      </c>
      <c r="BC6" s="160">
        <f>Time!BC$12</f>
        <v>46</v>
      </c>
      <c r="BD6" s="160">
        <f>Time!BD$12</f>
        <v>47</v>
      </c>
      <c r="BE6" s="160">
        <f>Time!BE$12</f>
        <v>48</v>
      </c>
      <c r="BF6" s="160">
        <f>Time!BF$12</f>
        <v>49</v>
      </c>
      <c r="BG6" s="160">
        <f>Time!BG$12</f>
        <v>50</v>
      </c>
      <c r="BH6" s="160">
        <f>Time!BH$12</f>
        <v>51</v>
      </c>
      <c r="BI6" s="160">
        <f>Time!BI$12</f>
        <v>52</v>
      </c>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row>
    <row r="7" spans="1:85" s="28" customFormat="1" x14ac:dyDescent="0.35">
      <c r="A7" s="152"/>
      <c r="B7" s="29"/>
      <c r="C7" s="29"/>
      <c r="D7" s="30"/>
      <c r="E7" s="162"/>
      <c r="F7" s="32" t="s">
        <v>203</v>
      </c>
      <c r="G7" s="32" t="s">
        <v>204</v>
      </c>
      <c r="H7" s="32" t="s">
        <v>205</v>
      </c>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row>
    <row r="8" spans="1:85" x14ac:dyDescent="0.35"/>
    <row r="9" spans="1:85" s="99" customFormat="1" x14ac:dyDescent="0.35">
      <c r="A9" s="96" t="s">
        <v>278</v>
      </c>
      <c r="B9" s="96"/>
      <c r="C9" s="97"/>
      <c r="D9" s="98"/>
    </row>
    <row r="10" spans="1:85" s="41" customFormat="1" x14ac:dyDescent="0.35">
      <c r="A10" s="163"/>
      <c r="B10" s="36"/>
      <c r="C10" s="36"/>
      <c r="D10" s="164"/>
      <c r="E10" s="59"/>
    </row>
    <row r="11" spans="1:85" s="166" customFormat="1" x14ac:dyDescent="0.35">
      <c r="A11" s="152"/>
      <c r="B11" s="29" t="s">
        <v>279</v>
      </c>
      <c r="C11" s="29"/>
      <c r="D11" s="30"/>
      <c r="E11" s="165"/>
      <c r="G11" s="167"/>
    </row>
    <row r="12" spans="1:85" s="171" customFormat="1" x14ac:dyDescent="0.35">
      <c r="A12" s="168"/>
      <c r="B12" s="169"/>
      <c r="C12" s="169"/>
      <c r="D12" s="170"/>
      <c r="E12" s="55" t="s">
        <v>280</v>
      </c>
      <c r="G12" s="171" t="s">
        <v>281</v>
      </c>
      <c r="I12" s="172"/>
      <c r="J12" s="173">
        <f t="shared" ref="J12:S12" si="0" xml:space="preserve"> I12 + 1</f>
        <v>1</v>
      </c>
      <c r="K12" s="173">
        <f t="shared" si="0"/>
        <v>2</v>
      </c>
      <c r="L12" s="173">
        <f t="shared" si="0"/>
        <v>3</v>
      </c>
      <c r="M12" s="173">
        <f t="shared" si="0"/>
        <v>4</v>
      </c>
      <c r="N12" s="173">
        <f t="shared" si="0"/>
        <v>5</v>
      </c>
      <c r="O12" s="173">
        <f t="shared" si="0"/>
        <v>6</v>
      </c>
      <c r="P12" s="173">
        <f t="shared" si="0"/>
        <v>7</v>
      </c>
      <c r="Q12" s="173">
        <f t="shared" si="0"/>
        <v>8</v>
      </c>
      <c r="R12" s="173">
        <f t="shared" si="0"/>
        <v>9</v>
      </c>
      <c r="S12" s="173">
        <f t="shared" si="0"/>
        <v>10</v>
      </c>
      <c r="T12" s="173">
        <f t="shared" ref="T12" si="1" xml:space="preserve"> S12 + 1</f>
        <v>11</v>
      </c>
      <c r="U12" s="173">
        <f t="shared" ref="U12" si="2" xml:space="preserve"> T12 + 1</f>
        <v>12</v>
      </c>
      <c r="V12" s="173">
        <f t="shared" ref="V12" si="3" xml:space="preserve"> U12 + 1</f>
        <v>13</v>
      </c>
      <c r="W12" s="173">
        <f t="shared" ref="W12" si="4" xml:space="preserve"> V12 + 1</f>
        <v>14</v>
      </c>
      <c r="X12" s="173">
        <f t="shared" ref="X12" si="5" xml:space="preserve"> W12 + 1</f>
        <v>15</v>
      </c>
      <c r="Y12" s="173">
        <f t="shared" ref="Y12" si="6" xml:space="preserve"> X12 + 1</f>
        <v>16</v>
      </c>
      <c r="Z12" s="173">
        <f t="shared" ref="Z12" si="7" xml:space="preserve"> Y12 + 1</f>
        <v>17</v>
      </c>
      <c r="AA12" s="173">
        <f t="shared" ref="AA12" si="8" xml:space="preserve"> Z12 + 1</f>
        <v>18</v>
      </c>
      <c r="AB12" s="173">
        <f t="shared" ref="AB12" si="9" xml:space="preserve"> AA12 + 1</f>
        <v>19</v>
      </c>
      <c r="AC12" s="173">
        <f t="shared" ref="AC12" si="10" xml:space="preserve"> AB12 + 1</f>
        <v>20</v>
      </c>
      <c r="AD12" s="173">
        <f t="shared" ref="AD12" si="11" xml:space="preserve"> AC12 + 1</f>
        <v>21</v>
      </c>
      <c r="AE12" s="173">
        <f t="shared" ref="AE12" si="12" xml:space="preserve"> AD12 + 1</f>
        <v>22</v>
      </c>
      <c r="AF12" s="173">
        <f t="shared" ref="AF12" si="13" xml:space="preserve"> AE12 + 1</f>
        <v>23</v>
      </c>
      <c r="AG12" s="173">
        <f t="shared" ref="AG12" si="14" xml:space="preserve"> AF12 + 1</f>
        <v>24</v>
      </c>
      <c r="AH12" s="173">
        <f t="shared" ref="AH12" si="15" xml:space="preserve"> AG12 + 1</f>
        <v>25</v>
      </c>
      <c r="AI12" s="173">
        <f t="shared" ref="AI12" si="16" xml:space="preserve"> AH12 + 1</f>
        <v>26</v>
      </c>
      <c r="AJ12" s="173">
        <f t="shared" ref="AJ12" si="17" xml:space="preserve"> AI12 + 1</f>
        <v>27</v>
      </c>
      <c r="AK12" s="173">
        <f t="shared" ref="AK12" si="18" xml:space="preserve"> AJ12 + 1</f>
        <v>28</v>
      </c>
      <c r="AL12" s="173">
        <f t="shared" ref="AL12" si="19" xml:space="preserve"> AK12 + 1</f>
        <v>29</v>
      </c>
      <c r="AM12" s="173">
        <f t="shared" ref="AM12" si="20" xml:space="preserve"> AL12 + 1</f>
        <v>30</v>
      </c>
      <c r="AN12" s="173">
        <f t="shared" ref="AN12" si="21" xml:space="preserve"> AM12 + 1</f>
        <v>31</v>
      </c>
      <c r="AO12" s="173">
        <f t="shared" ref="AO12" si="22" xml:space="preserve"> AN12 + 1</f>
        <v>32</v>
      </c>
      <c r="AP12" s="173">
        <f t="shared" ref="AP12" si="23" xml:space="preserve"> AO12 + 1</f>
        <v>33</v>
      </c>
      <c r="AQ12" s="173">
        <f t="shared" ref="AQ12" si="24" xml:space="preserve"> AP12 + 1</f>
        <v>34</v>
      </c>
      <c r="AR12" s="173">
        <f t="shared" ref="AR12" si="25" xml:space="preserve"> AQ12 + 1</f>
        <v>35</v>
      </c>
      <c r="AS12" s="173">
        <f xml:space="preserve"> AR12 + 1</f>
        <v>36</v>
      </c>
      <c r="AT12" s="173">
        <f t="shared" ref="AT12:AU12" si="26" xml:space="preserve"> AS12 + 1</f>
        <v>37</v>
      </c>
      <c r="AU12" s="173">
        <f t="shared" si="26"/>
        <v>38</v>
      </c>
      <c r="AV12" s="173">
        <f t="shared" ref="AV12:AW12" si="27" xml:space="preserve"> AU12 + 1</f>
        <v>39</v>
      </c>
      <c r="AW12" s="173">
        <f t="shared" si="27"/>
        <v>40</v>
      </c>
      <c r="AX12" s="173">
        <f t="shared" ref="AX12:AY12" si="28" xml:space="preserve"> AW12 + 1</f>
        <v>41</v>
      </c>
      <c r="AY12" s="173">
        <f t="shared" si="28"/>
        <v>42</v>
      </c>
      <c r="AZ12" s="173">
        <f t="shared" ref="AZ12:BA12" si="29" xml:space="preserve"> AY12 + 1</f>
        <v>43</v>
      </c>
      <c r="BA12" s="173">
        <f t="shared" si="29"/>
        <v>44</v>
      </c>
      <c r="BB12" s="173">
        <f t="shared" ref="BB12:BC12" si="30" xml:space="preserve"> BA12 + 1</f>
        <v>45</v>
      </c>
      <c r="BC12" s="173">
        <f t="shared" si="30"/>
        <v>46</v>
      </c>
      <c r="BD12" s="173">
        <f t="shared" ref="BD12:BE12" si="31" xml:space="preserve"> BC12 + 1</f>
        <v>47</v>
      </c>
      <c r="BE12" s="173">
        <f t="shared" si="31"/>
        <v>48</v>
      </c>
      <c r="BF12" s="173">
        <f t="shared" ref="BF12:BG12" si="32" xml:space="preserve"> BE12 + 1</f>
        <v>49</v>
      </c>
      <c r="BG12" s="173">
        <f t="shared" si="32"/>
        <v>50</v>
      </c>
      <c r="BH12" s="173">
        <f t="shared" ref="BH12" si="33" xml:space="preserve"> BG12 + 1</f>
        <v>51</v>
      </c>
      <c r="BI12" s="173">
        <f t="shared" ref="BI12" si="34" xml:space="preserve"> BH12 + 1</f>
        <v>52</v>
      </c>
      <c r="BJ12" s="173"/>
      <c r="BK12" s="173"/>
      <c r="BL12" s="173"/>
      <c r="BM12" s="173"/>
      <c r="BN12" s="173"/>
      <c r="BO12" s="173"/>
      <c r="BP12" s="173"/>
      <c r="BQ12" s="173"/>
      <c r="BR12" s="173"/>
      <c r="BS12" s="173"/>
      <c r="BT12" s="173"/>
      <c r="BU12" s="173"/>
      <c r="BV12" s="173"/>
      <c r="BW12" s="173"/>
      <c r="BX12" s="173"/>
      <c r="BY12" s="173"/>
      <c r="BZ12" s="173"/>
      <c r="CA12" s="173"/>
      <c r="CB12" s="173"/>
      <c r="CC12" s="173"/>
      <c r="CD12" s="173"/>
      <c r="CE12" s="173"/>
      <c r="CF12" s="173"/>
      <c r="CG12" s="173"/>
    </row>
    <row r="13" spans="1:85" s="41" customFormat="1" x14ac:dyDescent="0.35">
      <c r="A13" s="163"/>
      <c r="B13" s="36"/>
      <c r="C13" s="36"/>
      <c r="D13" s="164"/>
      <c r="E13" s="59" t="s">
        <v>282</v>
      </c>
      <c r="F13" s="174">
        <f xml:space="preserve"> MAX(J12:BH12)</f>
        <v>51</v>
      </c>
      <c r="G13" s="41" t="s">
        <v>283</v>
      </c>
    </row>
    <row r="14" spans="1:85" s="41" customFormat="1" x14ac:dyDescent="0.35">
      <c r="A14" s="163"/>
      <c r="B14" s="36"/>
      <c r="C14" s="36"/>
      <c r="D14" s="164"/>
      <c r="E14" s="59"/>
    </row>
    <row r="15" spans="1:85" s="178" customFormat="1" x14ac:dyDescent="0.35">
      <c r="A15" s="175"/>
      <c r="B15" s="176"/>
      <c r="C15" s="176"/>
      <c r="D15" s="177"/>
      <c r="E15" s="59" t="str">
        <f t="shared" ref="E15:BI15" si="35" xml:space="preserve"> E$12</f>
        <v>Model column counter</v>
      </c>
      <c r="F15" s="178">
        <f t="shared" si="35"/>
        <v>0</v>
      </c>
      <c r="G15" s="178" t="str">
        <f t="shared" si="35"/>
        <v>counter</v>
      </c>
      <c r="H15" s="178">
        <f t="shared" si="35"/>
        <v>0</v>
      </c>
      <c r="I15" s="178">
        <f t="shared" si="35"/>
        <v>0</v>
      </c>
      <c r="J15" s="41">
        <f t="shared" si="35"/>
        <v>1</v>
      </c>
      <c r="K15" s="41">
        <f t="shared" si="35"/>
        <v>2</v>
      </c>
      <c r="L15" s="41">
        <f t="shared" si="35"/>
        <v>3</v>
      </c>
      <c r="M15" s="41">
        <f t="shared" si="35"/>
        <v>4</v>
      </c>
      <c r="N15" s="41">
        <f t="shared" si="35"/>
        <v>5</v>
      </c>
      <c r="O15" s="41">
        <f t="shared" si="35"/>
        <v>6</v>
      </c>
      <c r="P15" s="41">
        <f t="shared" si="35"/>
        <v>7</v>
      </c>
      <c r="Q15" s="41">
        <f t="shared" si="35"/>
        <v>8</v>
      </c>
      <c r="R15" s="41">
        <f t="shared" si="35"/>
        <v>9</v>
      </c>
      <c r="S15" s="41">
        <f t="shared" si="35"/>
        <v>10</v>
      </c>
      <c r="T15" s="41">
        <f t="shared" si="35"/>
        <v>11</v>
      </c>
      <c r="U15" s="41">
        <f t="shared" si="35"/>
        <v>12</v>
      </c>
      <c r="V15" s="41">
        <f t="shared" si="35"/>
        <v>13</v>
      </c>
      <c r="W15" s="41">
        <f t="shared" si="35"/>
        <v>14</v>
      </c>
      <c r="X15" s="41">
        <f t="shared" si="35"/>
        <v>15</v>
      </c>
      <c r="Y15" s="41">
        <f t="shared" si="35"/>
        <v>16</v>
      </c>
      <c r="Z15" s="41">
        <f t="shared" si="35"/>
        <v>17</v>
      </c>
      <c r="AA15" s="41">
        <f t="shared" si="35"/>
        <v>18</v>
      </c>
      <c r="AB15" s="41">
        <f t="shared" si="35"/>
        <v>19</v>
      </c>
      <c r="AC15" s="41">
        <f t="shared" si="35"/>
        <v>20</v>
      </c>
      <c r="AD15" s="41">
        <f t="shared" si="35"/>
        <v>21</v>
      </c>
      <c r="AE15" s="41">
        <f t="shared" si="35"/>
        <v>22</v>
      </c>
      <c r="AF15" s="41">
        <f t="shared" si="35"/>
        <v>23</v>
      </c>
      <c r="AG15" s="41">
        <f t="shared" si="35"/>
        <v>24</v>
      </c>
      <c r="AH15" s="41">
        <f t="shared" si="35"/>
        <v>25</v>
      </c>
      <c r="AI15" s="41">
        <f t="shared" si="35"/>
        <v>26</v>
      </c>
      <c r="AJ15" s="41">
        <f t="shared" si="35"/>
        <v>27</v>
      </c>
      <c r="AK15" s="41">
        <f t="shared" si="35"/>
        <v>28</v>
      </c>
      <c r="AL15" s="41">
        <f t="shared" si="35"/>
        <v>29</v>
      </c>
      <c r="AM15" s="41">
        <f t="shared" si="35"/>
        <v>30</v>
      </c>
      <c r="AN15" s="41">
        <f t="shared" si="35"/>
        <v>31</v>
      </c>
      <c r="AO15" s="41">
        <f t="shared" si="35"/>
        <v>32</v>
      </c>
      <c r="AP15" s="41">
        <f t="shared" si="35"/>
        <v>33</v>
      </c>
      <c r="AQ15" s="41">
        <f t="shared" si="35"/>
        <v>34</v>
      </c>
      <c r="AR15" s="41">
        <f t="shared" si="35"/>
        <v>35</v>
      </c>
      <c r="AS15" s="41">
        <f t="shared" si="35"/>
        <v>36</v>
      </c>
      <c r="AT15" s="41">
        <f t="shared" si="35"/>
        <v>37</v>
      </c>
      <c r="AU15" s="41">
        <f t="shared" si="35"/>
        <v>38</v>
      </c>
      <c r="AV15" s="41">
        <f t="shared" si="35"/>
        <v>39</v>
      </c>
      <c r="AW15" s="41">
        <f t="shared" si="35"/>
        <v>40</v>
      </c>
      <c r="AX15" s="41">
        <f t="shared" si="35"/>
        <v>41</v>
      </c>
      <c r="AY15" s="41">
        <f t="shared" si="35"/>
        <v>42</v>
      </c>
      <c r="AZ15" s="41">
        <f t="shared" si="35"/>
        <v>43</v>
      </c>
      <c r="BA15" s="41">
        <f t="shared" si="35"/>
        <v>44</v>
      </c>
      <c r="BB15" s="41">
        <f t="shared" si="35"/>
        <v>45</v>
      </c>
      <c r="BC15" s="41">
        <f t="shared" si="35"/>
        <v>46</v>
      </c>
      <c r="BD15" s="41">
        <f t="shared" si="35"/>
        <v>47</v>
      </c>
      <c r="BE15" s="41">
        <f t="shared" si="35"/>
        <v>48</v>
      </c>
      <c r="BF15" s="41">
        <f t="shared" si="35"/>
        <v>49</v>
      </c>
      <c r="BG15" s="41">
        <f t="shared" si="35"/>
        <v>50</v>
      </c>
      <c r="BH15" s="41">
        <f t="shared" si="35"/>
        <v>51</v>
      </c>
      <c r="BI15" s="41">
        <f t="shared" si="35"/>
        <v>52</v>
      </c>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row>
    <row r="16" spans="1:85" x14ac:dyDescent="0.35">
      <c r="A16" s="163"/>
      <c r="B16" s="154"/>
      <c r="C16" s="154"/>
      <c r="E16" s="55" t="s">
        <v>284</v>
      </c>
      <c r="G16" s="39" t="s">
        <v>285</v>
      </c>
      <c r="H16" s="39">
        <f xml:space="preserve"> SUM(J16:BH16)</f>
        <v>1</v>
      </c>
      <c r="J16" s="39">
        <f t="shared" ref="J16:S16" si="36" xml:space="preserve"> IF( J15 = 1, 1, 0)</f>
        <v>1</v>
      </c>
      <c r="K16" s="39">
        <f t="shared" si="36"/>
        <v>0</v>
      </c>
      <c r="L16" s="39">
        <f t="shared" si="36"/>
        <v>0</v>
      </c>
      <c r="M16" s="39">
        <f t="shared" si="36"/>
        <v>0</v>
      </c>
      <c r="N16" s="39">
        <f t="shared" si="36"/>
        <v>0</v>
      </c>
      <c r="O16" s="39">
        <f t="shared" si="36"/>
        <v>0</v>
      </c>
      <c r="P16" s="39">
        <f t="shared" si="36"/>
        <v>0</v>
      </c>
      <c r="Q16" s="39">
        <f t="shared" si="36"/>
        <v>0</v>
      </c>
      <c r="R16" s="39">
        <f t="shared" si="36"/>
        <v>0</v>
      </c>
      <c r="S16" s="39">
        <f t="shared" si="36"/>
        <v>0</v>
      </c>
      <c r="T16" s="39">
        <f t="shared" ref="T16:AT16" si="37" xml:space="preserve"> IF( T15 = 1, 1, 0)</f>
        <v>0</v>
      </c>
      <c r="U16" s="39">
        <f t="shared" si="37"/>
        <v>0</v>
      </c>
      <c r="V16" s="39">
        <f t="shared" si="37"/>
        <v>0</v>
      </c>
      <c r="W16" s="39">
        <f t="shared" si="37"/>
        <v>0</v>
      </c>
      <c r="X16" s="39">
        <f t="shared" si="37"/>
        <v>0</v>
      </c>
      <c r="Y16" s="39">
        <f t="shared" si="37"/>
        <v>0</v>
      </c>
      <c r="Z16" s="39">
        <f t="shared" si="37"/>
        <v>0</v>
      </c>
      <c r="AA16" s="39">
        <f t="shared" si="37"/>
        <v>0</v>
      </c>
      <c r="AB16" s="39">
        <f t="shared" si="37"/>
        <v>0</v>
      </c>
      <c r="AC16" s="39">
        <f t="shared" si="37"/>
        <v>0</v>
      </c>
      <c r="AD16" s="39">
        <f t="shared" si="37"/>
        <v>0</v>
      </c>
      <c r="AE16" s="39">
        <f t="shared" si="37"/>
        <v>0</v>
      </c>
      <c r="AF16" s="39">
        <f t="shared" si="37"/>
        <v>0</v>
      </c>
      <c r="AG16" s="39">
        <f t="shared" si="37"/>
        <v>0</v>
      </c>
      <c r="AH16" s="39">
        <f t="shared" si="37"/>
        <v>0</v>
      </c>
      <c r="AI16" s="39">
        <f t="shared" si="37"/>
        <v>0</v>
      </c>
      <c r="AJ16" s="39">
        <f t="shared" si="37"/>
        <v>0</v>
      </c>
      <c r="AK16" s="39">
        <f t="shared" si="37"/>
        <v>0</v>
      </c>
      <c r="AL16" s="39">
        <f t="shared" si="37"/>
        <v>0</v>
      </c>
      <c r="AM16" s="39">
        <f t="shared" si="37"/>
        <v>0</v>
      </c>
      <c r="AN16" s="39">
        <f t="shared" si="37"/>
        <v>0</v>
      </c>
      <c r="AO16" s="39">
        <f t="shared" si="37"/>
        <v>0</v>
      </c>
      <c r="AP16" s="39">
        <f t="shared" si="37"/>
        <v>0</v>
      </c>
      <c r="AQ16" s="39">
        <f t="shared" si="37"/>
        <v>0</v>
      </c>
      <c r="AR16" s="39">
        <f t="shared" si="37"/>
        <v>0</v>
      </c>
      <c r="AS16" s="39">
        <f t="shared" si="37"/>
        <v>0</v>
      </c>
      <c r="AT16" s="39">
        <f t="shared" si="37"/>
        <v>0</v>
      </c>
      <c r="AU16" s="39">
        <f t="shared" ref="AU16:BH16" si="38" xml:space="preserve"> IF( AU15 = 1, 1, 0)</f>
        <v>0</v>
      </c>
      <c r="AV16" s="39">
        <f t="shared" si="38"/>
        <v>0</v>
      </c>
      <c r="AW16" s="39">
        <f t="shared" si="38"/>
        <v>0</v>
      </c>
      <c r="AX16" s="39">
        <f t="shared" si="38"/>
        <v>0</v>
      </c>
      <c r="AY16" s="39">
        <f t="shared" si="38"/>
        <v>0</v>
      </c>
      <c r="AZ16" s="39">
        <f t="shared" si="38"/>
        <v>0</v>
      </c>
      <c r="BA16" s="39">
        <f t="shared" si="38"/>
        <v>0</v>
      </c>
      <c r="BB16" s="39">
        <f t="shared" si="38"/>
        <v>0</v>
      </c>
      <c r="BC16" s="39">
        <f t="shared" si="38"/>
        <v>0</v>
      </c>
      <c r="BD16" s="39">
        <f t="shared" si="38"/>
        <v>0</v>
      </c>
      <c r="BE16" s="39">
        <f t="shared" si="38"/>
        <v>0</v>
      </c>
      <c r="BF16" s="39">
        <f t="shared" si="38"/>
        <v>0</v>
      </c>
      <c r="BG16" s="39">
        <f t="shared" si="38"/>
        <v>0</v>
      </c>
      <c r="BH16" s="39">
        <f t="shared" si="38"/>
        <v>0</v>
      </c>
      <c r="BI16" s="39">
        <f t="shared" ref="BI16" si="39" xml:space="preserve"> IF( BI15 = 1, 1, 0)</f>
        <v>0</v>
      </c>
    </row>
    <row r="17" spans="1:85" x14ac:dyDescent="0.35">
      <c r="A17" s="163"/>
      <c r="B17" s="154"/>
      <c r="C17" s="154"/>
    </row>
    <row r="18" spans="1:85" s="389" customFormat="1" x14ac:dyDescent="0.35">
      <c r="A18" s="385"/>
      <c r="B18" s="386"/>
      <c r="C18" s="386"/>
      <c r="D18" s="387"/>
      <c r="E18" s="388" t="str">
        <f xml:space="preserve"> Inputs!E$114</f>
        <v>First date of time ruler</v>
      </c>
      <c r="F18" s="389">
        <f xml:space="preserve"> Inputs!F$114</f>
        <v>45383</v>
      </c>
      <c r="G18" s="389" t="str">
        <f xml:space="preserve"> Inputs!G$114</f>
        <v>date</v>
      </c>
      <c r="H18" s="389">
        <f xml:space="preserve"> Inputs!H$114</f>
        <v>0</v>
      </c>
      <c r="I18" s="389">
        <f xml:space="preserve"> Inputs!I$114</f>
        <v>0</v>
      </c>
      <c r="J18" s="389">
        <f xml:space="preserve"> Inputs!J$114</f>
        <v>0</v>
      </c>
      <c r="K18" s="389">
        <f xml:space="preserve"> Inputs!K$114</f>
        <v>0</v>
      </c>
      <c r="L18" s="389">
        <f xml:space="preserve"> Inputs!L$114</f>
        <v>0</v>
      </c>
      <c r="M18" s="389">
        <f xml:space="preserve"> Inputs!M$114</f>
        <v>0</v>
      </c>
      <c r="N18" s="389">
        <f xml:space="preserve"> Inputs!N$114</f>
        <v>0</v>
      </c>
      <c r="O18" s="389">
        <f xml:space="preserve"> Inputs!O$114</f>
        <v>0</v>
      </c>
      <c r="P18" s="389">
        <f xml:space="preserve"> Inputs!P$114</f>
        <v>0</v>
      </c>
      <c r="Q18" s="389">
        <f xml:space="preserve"> Inputs!Q$114</f>
        <v>0</v>
      </c>
      <c r="R18" s="389">
        <f xml:space="preserve"> Inputs!R$114</f>
        <v>0</v>
      </c>
      <c r="S18" s="389">
        <f xml:space="preserve"> Inputs!S$114</f>
        <v>0</v>
      </c>
      <c r="T18" s="389">
        <f xml:space="preserve"> Inputs!T$114</f>
        <v>0</v>
      </c>
      <c r="U18" s="389">
        <f xml:space="preserve"> Inputs!U$114</f>
        <v>0</v>
      </c>
      <c r="V18" s="389">
        <f xml:space="preserve"> Inputs!V$114</f>
        <v>0</v>
      </c>
      <c r="W18" s="389">
        <f xml:space="preserve"> Inputs!W$114</f>
        <v>0</v>
      </c>
      <c r="X18" s="389">
        <f xml:space="preserve"> Inputs!X$114</f>
        <v>0</v>
      </c>
      <c r="Y18" s="389">
        <f xml:space="preserve"> Inputs!Y$114</f>
        <v>0</v>
      </c>
      <c r="Z18" s="389">
        <f xml:space="preserve"> Inputs!Z$114</f>
        <v>0</v>
      </c>
      <c r="AA18" s="389">
        <f xml:space="preserve"> Inputs!AA$114</f>
        <v>0</v>
      </c>
      <c r="AB18" s="389">
        <f xml:space="preserve"> Inputs!AB$114</f>
        <v>0</v>
      </c>
      <c r="AC18" s="389">
        <f xml:space="preserve"> Inputs!AC$114</f>
        <v>0</v>
      </c>
      <c r="AD18" s="389">
        <f xml:space="preserve"> Inputs!AD$114</f>
        <v>0</v>
      </c>
      <c r="AE18" s="389">
        <f xml:space="preserve"> Inputs!AE$114</f>
        <v>0</v>
      </c>
      <c r="AF18" s="389">
        <f xml:space="preserve"> Inputs!AF$114</f>
        <v>0</v>
      </c>
      <c r="AG18" s="389">
        <f xml:space="preserve"> Inputs!AG$114</f>
        <v>0</v>
      </c>
      <c r="AH18" s="389">
        <f xml:space="preserve"> Inputs!AH$114</f>
        <v>0</v>
      </c>
      <c r="AI18" s="389">
        <f xml:space="preserve"> Inputs!AI$114</f>
        <v>0</v>
      </c>
      <c r="AJ18" s="389">
        <f xml:space="preserve"> Inputs!AJ$114</f>
        <v>0</v>
      </c>
      <c r="AK18" s="389">
        <f xml:space="preserve"> Inputs!AK$114</f>
        <v>0</v>
      </c>
      <c r="AL18" s="389">
        <f xml:space="preserve"> Inputs!AL$114</f>
        <v>0</v>
      </c>
      <c r="AM18" s="389">
        <f xml:space="preserve"> Inputs!AM$114</f>
        <v>0</v>
      </c>
      <c r="AN18" s="389">
        <f xml:space="preserve"> Inputs!AN$114</f>
        <v>0</v>
      </c>
      <c r="AO18" s="389">
        <f xml:space="preserve"> Inputs!AO$114</f>
        <v>0</v>
      </c>
      <c r="AP18" s="389">
        <f xml:space="preserve"> Inputs!AP$114</f>
        <v>0</v>
      </c>
      <c r="AQ18" s="389">
        <f xml:space="preserve"> Inputs!AQ$114</f>
        <v>0</v>
      </c>
      <c r="AR18" s="389">
        <f xml:space="preserve"> Inputs!AR$114</f>
        <v>0</v>
      </c>
      <c r="AS18" s="389">
        <f xml:space="preserve"> Inputs!AS$114</f>
        <v>0</v>
      </c>
      <c r="AT18" s="389">
        <f xml:space="preserve"> Inputs!AT$114</f>
        <v>0</v>
      </c>
      <c r="AU18" s="389">
        <f xml:space="preserve"> Inputs!AU$114</f>
        <v>0</v>
      </c>
      <c r="AV18" s="389">
        <f xml:space="preserve"> Inputs!AV$114</f>
        <v>0</v>
      </c>
      <c r="AW18" s="389">
        <f xml:space="preserve"> Inputs!AW$114</f>
        <v>0</v>
      </c>
      <c r="AX18" s="389">
        <f xml:space="preserve"> Inputs!AX$114</f>
        <v>0</v>
      </c>
      <c r="AY18" s="389">
        <f xml:space="preserve"> Inputs!AY$114</f>
        <v>0</v>
      </c>
      <c r="AZ18" s="389">
        <f xml:space="preserve"> Inputs!AZ$114</f>
        <v>0</v>
      </c>
      <c r="BA18" s="389">
        <f xml:space="preserve"> Inputs!BA$114</f>
        <v>0</v>
      </c>
      <c r="BB18" s="389">
        <f xml:space="preserve"> Inputs!BB$114</f>
        <v>0</v>
      </c>
      <c r="BC18" s="389">
        <f xml:space="preserve"> Inputs!BC$114</f>
        <v>0</v>
      </c>
      <c r="BD18" s="389">
        <f xml:space="preserve"> Inputs!BD$114</f>
        <v>0</v>
      </c>
      <c r="BE18" s="389">
        <f xml:space="preserve"> Inputs!BE$114</f>
        <v>0</v>
      </c>
      <c r="BF18" s="389">
        <f xml:space="preserve"> Inputs!BF$114</f>
        <v>0</v>
      </c>
      <c r="BG18" s="389">
        <f xml:space="preserve"> Inputs!BG$114</f>
        <v>0</v>
      </c>
      <c r="BH18" s="389">
        <f xml:space="preserve"> Inputs!BH$114</f>
        <v>0</v>
      </c>
      <c r="BI18" s="389">
        <f xml:space="preserve"> Inputs!BI$114</f>
        <v>0</v>
      </c>
    </row>
    <row r="19" spans="1:85" s="184" customFormat="1" x14ac:dyDescent="0.35">
      <c r="A19" s="179"/>
      <c r="B19" s="180"/>
      <c r="C19" s="180"/>
      <c r="D19" s="181"/>
      <c r="E19" s="55" t="s">
        <v>286</v>
      </c>
      <c r="F19" s="184">
        <f xml:space="preserve"> DATE(YEAR(F18), MONTH(F18), 1)</f>
        <v>45383</v>
      </c>
      <c r="G19" s="184" t="s">
        <v>287</v>
      </c>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c r="CE19" s="185"/>
      <c r="CF19" s="185"/>
      <c r="CG19" s="185"/>
    </row>
    <row r="20" spans="1:85" s="183" customFormat="1" x14ac:dyDescent="0.35">
      <c r="A20" s="179"/>
      <c r="B20" s="180"/>
      <c r="C20" s="180"/>
      <c r="D20" s="181"/>
      <c r="E20" s="182"/>
      <c r="I20" s="186"/>
    </row>
    <row r="21" spans="1:85" s="184" customFormat="1" x14ac:dyDescent="0.35">
      <c r="A21" s="179"/>
      <c r="B21" s="180"/>
      <c r="C21" s="180"/>
      <c r="D21" s="181"/>
      <c r="E21" s="55" t="str">
        <f xml:space="preserve"> E$19</f>
        <v>First model period BEG</v>
      </c>
      <c r="F21" s="184">
        <f xml:space="preserve"> F$19</f>
        <v>45383</v>
      </c>
      <c r="G21" s="184" t="str">
        <f xml:space="preserve"> G$19</f>
        <v>month</v>
      </c>
      <c r="H21" s="184">
        <f t="shared" ref="H21:BI21" si="40" xml:space="preserve"> H$19</f>
        <v>0</v>
      </c>
      <c r="I21" s="184">
        <f t="shared" si="40"/>
        <v>0</v>
      </c>
      <c r="J21" s="184">
        <f t="shared" si="40"/>
        <v>0</v>
      </c>
      <c r="K21" s="184">
        <f t="shared" si="40"/>
        <v>0</v>
      </c>
      <c r="L21" s="184">
        <f t="shared" si="40"/>
        <v>0</v>
      </c>
      <c r="M21" s="184">
        <f t="shared" si="40"/>
        <v>0</v>
      </c>
      <c r="N21" s="184">
        <f t="shared" si="40"/>
        <v>0</v>
      </c>
      <c r="O21" s="184">
        <f t="shared" si="40"/>
        <v>0</v>
      </c>
      <c r="P21" s="184">
        <f t="shared" si="40"/>
        <v>0</v>
      </c>
      <c r="Q21" s="184">
        <f t="shared" si="40"/>
        <v>0</v>
      </c>
      <c r="R21" s="184">
        <f t="shared" si="40"/>
        <v>0</v>
      </c>
      <c r="S21" s="184">
        <f t="shared" si="40"/>
        <v>0</v>
      </c>
      <c r="T21" s="184">
        <f t="shared" si="40"/>
        <v>0</v>
      </c>
      <c r="U21" s="184">
        <f t="shared" si="40"/>
        <v>0</v>
      </c>
      <c r="V21" s="184">
        <f t="shared" si="40"/>
        <v>0</v>
      </c>
      <c r="W21" s="184">
        <f t="shared" si="40"/>
        <v>0</v>
      </c>
      <c r="X21" s="184">
        <f t="shared" si="40"/>
        <v>0</v>
      </c>
      <c r="Y21" s="184">
        <f t="shared" si="40"/>
        <v>0</v>
      </c>
      <c r="Z21" s="184">
        <f t="shared" si="40"/>
        <v>0</v>
      </c>
      <c r="AA21" s="184">
        <f t="shared" si="40"/>
        <v>0</v>
      </c>
      <c r="AB21" s="184">
        <f t="shared" si="40"/>
        <v>0</v>
      </c>
      <c r="AC21" s="184">
        <f t="shared" si="40"/>
        <v>0</v>
      </c>
      <c r="AD21" s="184">
        <f t="shared" si="40"/>
        <v>0</v>
      </c>
      <c r="AE21" s="184">
        <f t="shared" si="40"/>
        <v>0</v>
      </c>
      <c r="AF21" s="184">
        <f t="shared" si="40"/>
        <v>0</v>
      </c>
      <c r="AG21" s="184">
        <f t="shared" si="40"/>
        <v>0</v>
      </c>
      <c r="AH21" s="184">
        <f t="shared" si="40"/>
        <v>0</v>
      </c>
      <c r="AI21" s="184">
        <f t="shared" si="40"/>
        <v>0</v>
      </c>
      <c r="AJ21" s="184">
        <f t="shared" si="40"/>
        <v>0</v>
      </c>
      <c r="AK21" s="184">
        <f t="shared" si="40"/>
        <v>0</v>
      </c>
      <c r="AL21" s="184">
        <f t="shared" si="40"/>
        <v>0</v>
      </c>
      <c r="AM21" s="184">
        <f t="shared" si="40"/>
        <v>0</v>
      </c>
      <c r="AN21" s="184">
        <f t="shared" si="40"/>
        <v>0</v>
      </c>
      <c r="AO21" s="184">
        <f t="shared" si="40"/>
        <v>0</v>
      </c>
      <c r="AP21" s="184">
        <f t="shared" si="40"/>
        <v>0</v>
      </c>
      <c r="AQ21" s="184">
        <f t="shared" si="40"/>
        <v>0</v>
      </c>
      <c r="AR21" s="184">
        <f t="shared" si="40"/>
        <v>0</v>
      </c>
      <c r="AS21" s="184">
        <f t="shared" si="40"/>
        <v>0</v>
      </c>
      <c r="AT21" s="184">
        <f t="shared" si="40"/>
        <v>0</v>
      </c>
      <c r="AU21" s="184">
        <f t="shared" si="40"/>
        <v>0</v>
      </c>
      <c r="AV21" s="184">
        <f t="shared" si="40"/>
        <v>0</v>
      </c>
      <c r="AW21" s="184">
        <f t="shared" si="40"/>
        <v>0</v>
      </c>
      <c r="AX21" s="184">
        <f t="shared" si="40"/>
        <v>0</v>
      </c>
      <c r="AY21" s="184">
        <f t="shared" si="40"/>
        <v>0</v>
      </c>
      <c r="AZ21" s="184">
        <f t="shared" si="40"/>
        <v>0</v>
      </c>
      <c r="BA21" s="184">
        <f t="shared" si="40"/>
        <v>0</v>
      </c>
      <c r="BB21" s="184">
        <f t="shared" si="40"/>
        <v>0</v>
      </c>
      <c r="BC21" s="184">
        <f t="shared" si="40"/>
        <v>0</v>
      </c>
      <c r="BD21" s="184">
        <f t="shared" si="40"/>
        <v>0</v>
      </c>
      <c r="BE21" s="184">
        <f t="shared" si="40"/>
        <v>0</v>
      </c>
      <c r="BF21" s="184">
        <f t="shared" si="40"/>
        <v>0</v>
      </c>
      <c r="BG21" s="184">
        <f t="shared" si="40"/>
        <v>0</v>
      </c>
      <c r="BH21" s="184">
        <f t="shared" si="40"/>
        <v>0</v>
      </c>
      <c r="BI21" s="184">
        <f t="shared" si="40"/>
        <v>0</v>
      </c>
    </row>
    <row r="22" spans="1:85" x14ac:dyDescent="0.35">
      <c r="A22" s="163"/>
      <c r="B22" s="154"/>
      <c r="C22" s="154"/>
      <c r="E22" s="55" t="str">
        <f t="shared" ref="E22:BI22" si="41" xml:space="preserve"> E$16</f>
        <v>First model column flag</v>
      </c>
      <c r="F22" s="39">
        <f t="shared" si="41"/>
        <v>0</v>
      </c>
      <c r="G22" s="39" t="str">
        <f t="shared" si="41"/>
        <v>flag</v>
      </c>
      <c r="H22" s="39">
        <f t="shared" si="41"/>
        <v>1</v>
      </c>
      <c r="I22" s="39">
        <f t="shared" si="41"/>
        <v>0</v>
      </c>
      <c r="J22" s="39">
        <f t="shared" si="41"/>
        <v>1</v>
      </c>
      <c r="K22" s="39">
        <f t="shared" si="41"/>
        <v>0</v>
      </c>
      <c r="L22" s="39">
        <f t="shared" si="41"/>
        <v>0</v>
      </c>
      <c r="M22" s="39">
        <f t="shared" si="41"/>
        <v>0</v>
      </c>
      <c r="N22" s="39">
        <f t="shared" si="41"/>
        <v>0</v>
      </c>
      <c r="O22" s="39">
        <f t="shared" si="41"/>
        <v>0</v>
      </c>
      <c r="P22" s="39">
        <f t="shared" si="41"/>
        <v>0</v>
      </c>
      <c r="Q22" s="39">
        <f t="shared" si="41"/>
        <v>0</v>
      </c>
      <c r="R22" s="39">
        <f t="shared" si="41"/>
        <v>0</v>
      </c>
      <c r="S22" s="39">
        <f t="shared" si="41"/>
        <v>0</v>
      </c>
      <c r="T22" s="39">
        <f t="shared" si="41"/>
        <v>0</v>
      </c>
      <c r="U22" s="39">
        <f t="shared" si="41"/>
        <v>0</v>
      </c>
      <c r="V22" s="39">
        <f t="shared" si="41"/>
        <v>0</v>
      </c>
      <c r="W22" s="39">
        <f t="shared" si="41"/>
        <v>0</v>
      </c>
      <c r="X22" s="39">
        <f t="shared" si="41"/>
        <v>0</v>
      </c>
      <c r="Y22" s="39">
        <f t="shared" si="41"/>
        <v>0</v>
      </c>
      <c r="Z22" s="39">
        <f t="shared" si="41"/>
        <v>0</v>
      </c>
      <c r="AA22" s="39">
        <f t="shared" si="41"/>
        <v>0</v>
      </c>
      <c r="AB22" s="39">
        <f t="shared" si="41"/>
        <v>0</v>
      </c>
      <c r="AC22" s="39">
        <f t="shared" si="41"/>
        <v>0</v>
      </c>
      <c r="AD22" s="39">
        <f t="shared" si="41"/>
        <v>0</v>
      </c>
      <c r="AE22" s="39">
        <f t="shared" si="41"/>
        <v>0</v>
      </c>
      <c r="AF22" s="39">
        <f t="shared" si="41"/>
        <v>0</v>
      </c>
      <c r="AG22" s="39">
        <f t="shared" si="41"/>
        <v>0</v>
      </c>
      <c r="AH22" s="39">
        <f t="shared" si="41"/>
        <v>0</v>
      </c>
      <c r="AI22" s="39">
        <f t="shared" si="41"/>
        <v>0</v>
      </c>
      <c r="AJ22" s="39">
        <f t="shared" si="41"/>
        <v>0</v>
      </c>
      <c r="AK22" s="39">
        <f t="shared" si="41"/>
        <v>0</v>
      </c>
      <c r="AL22" s="39">
        <f t="shared" si="41"/>
        <v>0</v>
      </c>
      <c r="AM22" s="39">
        <f t="shared" si="41"/>
        <v>0</v>
      </c>
      <c r="AN22" s="39">
        <f t="shared" si="41"/>
        <v>0</v>
      </c>
      <c r="AO22" s="39">
        <f t="shared" si="41"/>
        <v>0</v>
      </c>
      <c r="AP22" s="39">
        <f t="shared" si="41"/>
        <v>0</v>
      </c>
      <c r="AQ22" s="39">
        <f t="shared" si="41"/>
        <v>0</v>
      </c>
      <c r="AR22" s="39">
        <f t="shared" si="41"/>
        <v>0</v>
      </c>
      <c r="AS22" s="39">
        <f t="shared" si="41"/>
        <v>0</v>
      </c>
      <c r="AT22" s="39">
        <f t="shared" si="41"/>
        <v>0</v>
      </c>
      <c r="AU22" s="39">
        <f t="shared" si="41"/>
        <v>0</v>
      </c>
      <c r="AV22" s="39">
        <f t="shared" si="41"/>
        <v>0</v>
      </c>
      <c r="AW22" s="39">
        <f t="shared" si="41"/>
        <v>0</v>
      </c>
      <c r="AX22" s="39">
        <f t="shared" si="41"/>
        <v>0</v>
      </c>
      <c r="AY22" s="39">
        <f t="shared" si="41"/>
        <v>0</v>
      </c>
      <c r="AZ22" s="39">
        <f t="shared" si="41"/>
        <v>0</v>
      </c>
      <c r="BA22" s="39">
        <f t="shared" si="41"/>
        <v>0</v>
      </c>
      <c r="BB22" s="39">
        <f t="shared" si="41"/>
        <v>0</v>
      </c>
      <c r="BC22" s="39">
        <f t="shared" si="41"/>
        <v>0</v>
      </c>
      <c r="BD22" s="39">
        <f t="shared" si="41"/>
        <v>0</v>
      </c>
      <c r="BE22" s="39">
        <f t="shared" si="41"/>
        <v>0</v>
      </c>
      <c r="BF22" s="39">
        <f t="shared" si="41"/>
        <v>0</v>
      </c>
      <c r="BG22" s="39">
        <f t="shared" si="41"/>
        <v>0</v>
      </c>
      <c r="BH22" s="39">
        <f t="shared" si="41"/>
        <v>0</v>
      </c>
      <c r="BI22" s="39">
        <f t="shared" si="41"/>
        <v>0</v>
      </c>
    </row>
    <row r="23" spans="1:85" s="190" customFormat="1" x14ac:dyDescent="0.35">
      <c r="A23" s="187"/>
      <c r="B23" s="188"/>
      <c r="C23" s="188"/>
      <c r="D23" s="189"/>
      <c r="E23" s="55" t="s">
        <v>288</v>
      </c>
      <c r="G23" s="190" t="s">
        <v>266</v>
      </c>
      <c r="J23" s="190">
        <f t="shared" ref="J23:S23" si="42" xml:space="preserve"> IF( J22 = 1, $F21, I24 + 1)</f>
        <v>45383</v>
      </c>
      <c r="K23" s="190">
        <f t="shared" si="42"/>
        <v>45748</v>
      </c>
      <c r="L23" s="190">
        <f t="shared" si="42"/>
        <v>46113</v>
      </c>
      <c r="M23" s="190">
        <f t="shared" si="42"/>
        <v>46478</v>
      </c>
      <c r="N23" s="190">
        <f t="shared" si="42"/>
        <v>46844</v>
      </c>
      <c r="O23" s="190">
        <f t="shared" si="42"/>
        <v>47209</v>
      </c>
      <c r="P23" s="190">
        <f t="shared" si="42"/>
        <v>47574</v>
      </c>
      <c r="Q23" s="190">
        <f t="shared" si="42"/>
        <v>47939</v>
      </c>
      <c r="R23" s="190">
        <f t="shared" si="42"/>
        <v>48305</v>
      </c>
      <c r="S23" s="190">
        <f t="shared" si="42"/>
        <v>48670</v>
      </c>
      <c r="T23" s="190">
        <f t="shared" ref="T23" si="43" xml:space="preserve"> IF( T22 = 1, $F21, S24 + 1)</f>
        <v>49035</v>
      </c>
      <c r="U23" s="190">
        <f t="shared" ref="U23" si="44" xml:space="preserve"> IF( U22 = 1, $F21, T24 + 1)</f>
        <v>49400</v>
      </c>
      <c r="V23" s="190">
        <f t="shared" ref="V23" si="45" xml:space="preserve"> IF( V22 = 1, $F21, U24 + 1)</f>
        <v>49766</v>
      </c>
      <c r="W23" s="190">
        <f t="shared" ref="W23" si="46" xml:space="preserve"> IF( W22 = 1, $F21, V24 + 1)</f>
        <v>50131</v>
      </c>
      <c r="X23" s="190">
        <f t="shared" ref="X23" si="47" xml:space="preserve"> IF( X22 = 1, $F21, W24 + 1)</f>
        <v>50496</v>
      </c>
      <c r="Y23" s="190">
        <f t="shared" ref="Y23" si="48" xml:space="preserve"> IF( Y22 = 1, $F21, X24 + 1)</f>
        <v>50861</v>
      </c>
      <c r="Z23" s="190">
        <f t="shared" ref="Z23" si="49" xml:space="preserve"> IF( Z22 = 1, $F21, Y24 + 1)</f>
        <v>51227</v>
      </c>
      <c r="AA23" s="190">
        <f t="shared" ref="AA23" si="50" xml:space="preserve"> IF( AA22 = 1, $F21, Z24 + 1)</f>
        <v>51592</v>
      </c>
      <c r="AB23" s="190">
        <f t="shared" ref="AB23" si="51" xml:space="preserve"> IF( AB22 = 1, $F21, AA24 + 1)</f>
        <v>51957</v>
      </c>
      <c r="AC23" s="190">
        <f t="shared" ref="AC23" si="52" xml:space="preserve"> IF( AC22 = 1, $F21, AB24 + 1)</f>
        <v>52322</v>
      </c>
      <c r="AD23" s="190">
        <f t="shared" ref="AD23" si="53" xml:space="preserve"> IF( AD22 = 1, $F21, AC24 + 1)</f>
        <v>52688</v>
      </c>
      <c r="AE23" s="190">
        <f t="shared" ref="AE23" si="54" xml:space="preserve"> IF( AE22 = 1, $F21, AD24 + 1)</f>
        <v>53053</v>
      </c>
      <c r="AF23" s="190">
        <f t="shared" ref="AF23" si="55" xml:space="preserve"> IF( AF22 = 1, $F21, AE24 + 1)</f>
        <v>53418</v>
      </c>
      <c r="AG23" s="190">
        <f t="shared" ref="AG23" si="56" xml:space="preserve"> IF( AG22 = 1, $F21, AF24 + 1)</f>
        <v>53783</v>
      </c>
      <c r="AH23" s="190">
        <f t="shared" ref="AH23" si="57" xml:space="preserve"> IF( AH22 = 1, $F21, AG24 + 1)</f>
        <v>54149</v>
      </c>
      <c r="AI23" s="190">
        <f t="shared" ref="AI23" si="58" xml:space="preserve"> IF( AI22 = 1, $F21, AH24 + 1)</f>
        <v>54514</v>
      </c>
      <c r="AJ23" s="190">
        <f t="shared" ref="AJ23" si="59" xml:space="preserve"> IF( AJ22 = 1, $F21, AI24 + 1)</f>
        <v>54879</v>
      </c>
      <c r="AK23" s="190">
        <f t="shared" ref="AK23" si="60" xml:space="preserve"> IF( AK22 = 1, $F21, AJ24 + 1)</f>
        <v>55244</v>
      </c>
      <c r="AL23" s="190">
        <f t="shared" ref="AL23" si="61" xml:space="preserve"> IF( AL22 = 1, $F21, AK24 + 1)</f>
        <v>55610</v>
      </c>
      <c r="AM23" s="190">
        <f t="shared" ref="AM23" si="62" xml:space="preserve"> IF( AM22 = 1, $F21, AL24 + 1)</f>
        <v>55975</v>
      </c>
      <c r="AN23" s="190">
        <f t="shared" ref="AN23" si="63" xml:space="preserve"> IF( AN22 = 1, $F21, AM24 + 1)</f>
        <v>56340</v>
      </c>
      <c r="AO23" s="190">
        <f t="shared" ref="AO23" si="64" xml:space="preserve"> IF( AO22 = 1, $F21, AN24 + 1)</f>
        <v>56705</v>
      </c>
      <c r="AP23" s="190">
        <f t="shared" ref="AP23" si="65" xml:space="preserve"> IF( AP22 = 1, $F21, AO24 + 1)</f>
        <v>57071</v>
      </c>
      <c r="AQ23" s="190">
        <f t="shared" ref="AQ23" si="66" xml:space="preserve"> IF( AQ22 = 1, $F21, AP24 + 1)</f>
        <v>57436</v>
      </c>
      <c r="AR23" s="190">
        <f t="shared" ref="AR23" si="67" xml:space="preserve"> IF( AR22 = 1, $F21, AQ24 + 1)</f>
        <v>57801</v>
      </c>
      <c r="AS23" s="190">
        <f t="shared" ref="AS23" si="68" xml:space="preserve"> IF( AS22 = 1, $F21, AR24 + 1)</f>
        <v>58166</v>
      </c>
      <c r="AT23" s="190">
        <f t="shared" ref="AT23" si="69" xml:space="preserve"> IF( AT22 = 1, $F21, AS24 + 1)</f>
        <v>58532</v>
      </c>
      <c r="AU23" s="190">
        <f t="shared" ref="AU23" si="70" xml:space="preserve"> IF( AU22 = 1, $F21, AT24 + 1)</f>
        <v>58897</v>
      </c>
      <c r="AV23" s="190">
        <f t="shared" ref="AV23" si="71" xml:space="preserve"> IF( AV22 = 1, $F21, AU24 + 1)</f>
        <v>59262</v>
      </c>
      <c r="AW23" s="190">
        <f t="shared" ref="AW23" si="72" xml:space="preserve"> IF( AW22 = 1, $F21, AV24 + 1)</f>
        <v>59627</v>
      </c>
      <c r="AX23" s="190">
        <f t="shared" ref="AX23" si="73" xml:space="preserve"> IF( AX22 = 1, $F21, AW24 + 1)</f>
        <v>59993</v>
      </c>
      <c r="AY23" s="190">
        <f t="shared" ref="AY23" si="74" xml:space="preserve"> IF( AY22 = 1, $F21, AX24 + 1)</f>
        <v>60358</v>
      </c>
      <c r="AZ23" s="190">
        <f t="shared" ref="AZ23" si="75" xml:space="preserve"> IF( AZ22 = 1, $F21, AY24 + 1)</f>
        <v>60723</v>
      </c>
      <c r="BA23" s="190">
        <f t="shared" ref="BA23" si="76" xml:space="preserve"> IF( BA22 = 1, $F21, AZ24 + 1)</f>
        <v>61088</v>
      </c>
      <c r="BB23" s="190">
        <f t="shared" ref="BB23" si="77" xml:space="preserve"> IF( BB22 = 1, $F21, BA24 + 1)</f>
        <v>61454</v>
      </c>
      <c r="BC23" s="190">
        <f t="shared" ref="BC23" si="78" xml:space="preserve"> IF( BC22 = 1, $F21, BB24 + 1)</f>
        <v>61819</v>
      </c>
      <c r="BD23" s="190">
        <f t="shared" ref="BD23" si="79" xml:space="preserve"> IF( BD22 = 1, $F21, BC24 + 1)</f>
        <v>62184</v>
      </c>
      <c r="BE23" s="190">
        <f t="shared" ref="BE23" si="80" xml:space="preserve"> IF( BE22 = 1, $F21, BD24 + 1)</f>
        <v>62549</v>
      </c>
      <c r="BF23" s="190">
        <f t="shared" ref="BF23" si="81" xml:space="preserve"> IF( BF22 = 1, $F21, BE24 + 1)</f>
        <v>62915</v>
      </c>
      <c r="BG23" s="190">
        <f t="shared" ref="BG23" si="82" xml:space="preserve"> IF( BG22 = 1, $F21, BF24 + 1)</f>
        <v>63280</v>
      </c>
      <c r="BH23" s="190">
        <f t="shared" ref="BH23" si="83" xml:space="preserve"> IF( BH22 = 1, $F21, BG24 + 1)</f>
        <v>63645</v>
      </c>
      <c r="BI23" s="190">
        <f t="shared" ref="BI23" si="84" xml:space="preserve"> IF( BI22 = 1, $F21, BH24 + 1)</f>
        <v>64010</v>
      </c>
    </row>
    <row r="24" spans="1:85" s="576" customFormat="1" x14ac:dyDescent="0.35">
      <c r="A24" s="571"/>
      <c r="B24" s="572"/>
      <c r="C24" s="572"/>
      <c r="D24" s="573"/>
      <c r="E24" s="574" t="s">
        <v>289</v>
      </c>
      <c r="F24" s="575"/>
      <c r="G24" s="576" t="s">
        <v>266</v>
      </c>
      <c r="I24" s="577"/>
      <c r="J24" s="576">
        <f t="shared" ref="J24:S24" si="85" xml:space="preserve"> DATE(YEAR(J23), MONTH(J23) + 12, DAY(1) - 1)</f>
        <v>45747</v>
      </c>
      <c r="K24" s="576">
        <f t="shared" si="85"/>
        <v>46112</v>
      </c>
      <c r="L24" s="576">
        <f t="shared" si="85"/>
        <v>46477</v>
      </c>
      <c r="M24" s="576">
        <f t="shared" si="85"/>
        <v>46843</v>
      </c>
      <c r="N24" s="576">
        <f t="shared" si="85"/>
        <v>47208</v>
      </c>
      <c r="O24" s="576">
        <f t="shared" si="85"/>
        <v>47573</v>
      </c>
      <c r="P24" s="576">
        <f t="shared" si="85"/>
        <v>47938</v>
      </c>
      <c r="Q24" s="576">
        <f t="shared" si="85"/>
        <v>48304</v>
      </c>
      <c r="R24" s="576">
        <f t="shared" si="85"/>
        <v>48669</v>
      </c>
      <c r="S24" s="576">
        <f t="shared" si="85"/>
        <v>49034</v>
      </c>
      <c r="T24" s="576">
        <f t="shared" ref="T24:AT24" si="86" xml:space="preserve"> DATE(YEAR(T23), MONTH(T23) + 12, DAY(1) - 1)</f>
        <v>49399</v>
      </c>
      <c r="U24" s="576">
        <f t="shared" si="86"/>
        <v>49765</v>
      </c>
      <c r="V24" s="576">
        <f t="shared" si="86"/>
        <v>50130</v>
      </c>
      <c r="W24" s="576">
        <f t="shared" si="86"/>
        <v>50495</v>
      </c>
      <c r="X24" s="576">
        <f t="shared" si="86"/>
        <v>50860</v>
      </c>
      <c r="Y24" s="576">
        <f t="shared" si="86"/>
        <v>51226</v>
      </c>
      <c r="Z24" s="576">
        <f t="shared" si="86"/>
        <v>51591</v>
      </c>
      <c r="AA24" s="576">
        <f t="shared" si="86"/>
        <v>51956</v>
      </c>
      <c r="AB24" s="576">
        <f t="shared" si="86"/>
        <v>52321</v>
      </c>
      <c r="AC24" s="576">
        <f t="shared" si="86"/>
        <v>52687</v>
      </c>
      <c r="AD24" s="576">
        <f t="shared" si="86"/>
        <v>53052</v>
      </c>
      <c r="AE24" s="576">
        <f t="shared" si="86"/>
        <v>53417</v>
      </c>
      <c r="AF24" s="576">
        <f t="shared" si="86"/>
        <v>53782</v>
      </c>
      <c r="AG24" s="576">
        <f t="shared" si="86"/>
        <v>54148</v>
      </c>
      <c r="AH24" s="576">
        <f t="shared" si="86"/>
        <v>54513</v>
      </c>
      <c r="AI24" s="576">
        <f t="shared" si="86"/>
        <v>54878</v>
      </c>
      <c r="AJ24" s="576">
        <f t="shared" si="86"/>
        <v>55243</v>
      </c>
      <c r="AK24" s="576">
        <f t="shared" si="86"/>
        <v>55609</v>
      </c>
      <c r="AL24" s="576">
        <f t="shared" si="86"/>
        <v>55974</v>
      </c>
      <c r="AM24" s="576">
        <f t="shared" si="86"/>
        <v>56339</v>
      </c>
      <c r="AN24" s="576">
        <f t="shared" si="86"/>
        <v>56704</v>
      </c>
      <c r="AO24" s="576">
        <f t="shared" si="86"/>
        <v>57070</v>
      </c>
      <c r="AP24" s="576">
        <f t="shared" si="86"/>
        <v>57435</v>
      </c>
      <c r="AQ24" s="576">
        <f t="shared" si="86"/>
        <v>57800</v>
      </c>
      <c r="AR24" s="576">
        <f t="shared" si="86"/>
        <v>58165</v>
      </c>
      <c r="AS24" s="576">
        <f t="shared" si="86"/>
        <v>58531</v>
      </c>
      <c r="AT24" s="576">
        <f t="shared" si="86"/>
        <v>58896</v>
      </c>
      <c r="AU24" s="576">
        <f t="shared" ref="AU24:BH24" si="87" xml:space="preserve"> DATE(YEAR(AU23), MONTH(AU23) + 12, DAY(1) - 1)</f>
        <v>59261</v>
      </c>
      <c r="AV24" s="576">
        <f t="shared" si="87"/>
        <v>59626</v>
      </c>
      <c r="AW24" s="576">
        <f t="shared" si="87"/>
        <v>59992</v>
      </c>
      <c r="AX24" s="576">
        <f t="shared" si="87"/>
        <v>60357</v>
      </c>
      <c r="AY24" s="576">
        <f t="shared" si="87"/>
        <v>60722</v>
      </c>
      <c r="AZ24" s="576">
        <f t="shared" si="87"/>
        <v>61087</v>
      </c>
      <c r="BA24" s="576">
        <f t="shared" si="87"/>
        <v>61453</v>
      </c>
      <c r="BB24" s="576">
        <f t="shared" si="87"/>
        <v>61818</v>
      </c>
      <c r="BC24" s="576">
        <f t="shared" si="87"/>
        <v>62183</v>
      </c>
      <c r="BD24" s="576">
        <f t="shared" si="87"/>
        <v>62548</v>
      </c>
      <c r="BE24" s="576">
        <f t="shared" si="87"/>
        <v>62914</v>
      </c>
      <c r="BF24" s="576">
        <f t="shared" si="87"/>
        <v>63279</v>
      </c>
      <c r="BG24" s="576">
        <f t="shared" si="87"/>
        <v>63644</v>
      </c>
      <c r="BH24" s="576">
        <f t="shared" si="87"/>
        <v>64009</v>
      </c>
      <c r="BI24" s="576">
        <f t="shared" ref="BI24" si="88" xml:space="preserve"> DATE(YEAR(BI23), MONTH(BI23) + 12, DAY(1) - 1)</f>
        <v>64375</v>
      </c>
    </row>
    <row r="25" spans="1:85" s="193" customFormat="1" x14ac:dyDescent="0.35">
      <c r="A25" s="187"/>
      <c r="B25" s="191"/>
      <c r="C25" s="191"/>
      <c r="D25" s="192"/>
      <c r="E25" s="59"/>
    </row>
    <row r="26" spans="1:85" s="193" customFormat="1" x14ac:dyDescent="0.35">
      <c r="A26" s="187"/>
      <c r="B26" s="191"/>
      <c r="C26" s="191"/>
      <c r="D26" s="192"/>
      <c r="E26" s="59" t="str">
        <f t="shared" ref="E26:BI26" si="89" xml:space="preserve"> E$24</f>
        <v>Model Period END</v>
      </c>
      <c r="F26" s="193">
        <f t="shared" si="89"/>
        <v>0</v>
      </c>
      <c r="G26" s="193" t="str">
        <f t="shared" si="89"/>
        <v>date</v>
      </c>
      <c r="H26" s="193">
        <f t="shared" si="89"/>
        <v>0</v>
      </c>
      <c r="I26" s="193">
        <f t="shared" si="89"/>
        <v>0</v>
      </c>
      <c r="J26" s="193">
        <f t="shared" si="89"/>
        <v>45747</v>
      </c>
      <c r="K26" s="193">
        <f t="shared" si="89"/>
        <v>46112</v>
      </c>
      <c r="L26" s="193">
        <f t="shared" si="89"/>
        <v>46477</v>
      </c>
      <c r="M26" s="193">
        <f t="shared" si="89"/>
        <v>46843</v>
      </c>
      <c r="N26" s="193">
        <f t="shared" si="89"/>
        <v>47208</v>
      </c>
      <c r="O26" s="193">
        <f t="shared" si="89"/>
        <v>47573</v>
      </c>
      <c r="P26" s="193">
        <f t="shared" si="89"/>
        <v>47938</v>
      </c>
      <c r="Q26" s="193">
        <f t="shared" si="89"/>
        <v>48304</v>
      </c>
      <c r="R26" s="193">
        <f t="shared" si="89"/>
        <v>48669</v>
      </c>
      <c r="S26" s="193">
        <f t="shared" si="89"/>
        <v>49034</v>
      </c>
      <c r="T26" s="193">
        <f t="shared" si="89"/>
        <v>49399</v>
      </c>
      <c r="U26" s="193">
        <f t="shared" si="89"/>
        <v>49765</v>
      </c>
      <c r="V26" s="193">
        <f t="shared" si="89"/>
        <v>50130</v>
      </c>
      <c r="W26" s="193">
        <f t="shared" si="89"/>
        <v>50495</v>
      </c>
      <c r="X26" s="193">
        <f t="shared" si="89"/>
        <v>50860</v>
      </c>
      <c r="Y26" s="193">
        <f t="shared" si="89"/>
        <v>51226</v>
      </c>
      <c r="Z26" s="193">
        <f t="shared" si="89"/>
        <v>51591</v>
      </c>
      <c r="AA26" s="193">
        <f t="shared" si="89"/>
        <v>51956</v>
      </c>
      <c r="AB26" s="193">
        <f t="shared" si="89"/>
        <v>52321</v>
      </c>
      <c r="AC26" s="193">
        <f t="shared" si="89"/>
        <v>52687</v>
      </c>
      <c r="AD26" s="193">
        <f t="shared" si="89"/>
        <v>53052</v>
      </c>
      <c r="AE26" s="193">
        <f t="shared" si="89"/>
        <v>53417</v>
      </c>
      <c r="AF26" s="193">
        <f t="shared" si="89"/>
        <v>53782</v>
      </c>
      <c r="AG26" s="193">
        <f t="shared" si="89"/>
        <v>54148</v>
      </c>
      <c r="AH26" s="193">
        <f t="shared" si="89"/>
        <v>54513</v>
      </c>
      <c r="AI26" s="193">
        <f t="shared" si="89"/>
        <v>54878</v>
      </c>
      <c r="AJ26" s="193">
        <f t="shared" si="89"/>
        <v>55243</v>
      </c>
      <c r="AK26" s="193">
        <f t="shared" si="89"/>
        <v>55609</v>
      </c>
      <c r="AL26" s="193">
        <f t="shared" si="89"/>
        <v>55974</v>
      </c>
      <c r="AM26" s="193">
        <f t="shared" si="89"/>
        <v>56339</v>
      </c>
      <c r="AN26" s="193">
        <f t="shared" si="89"/>
        <v>56704</v>
      </c>
      <c r="AO26" s="193">
        <f t="shared" si="89"/>
        <v>57070</v>
      </c>
      <c r="AP26" s="193">
        <f t="shared" si="89"/>
        <v>57435</v>
      </c>
      <c r="AQ26" s="193">
        <f t="shared" si="89"/>
        <v>57800</v>
      </c>
      <c r="AR26" s="193">
        <f t="shared" si="89"/>
        <v>58165</v>
      </c>
      <c r="AS26" s="193">
        <f t="shared" si="89"/>
        <v>58531</v>
      </c>
      <c r="AT26" s="193">
        <f t="shared" si="89"/>
        <v>58896</v>
      </c>
      <c r="AU26" s="193">
        <f t="shared" si="89"/>
        <v>59261</v>
      </c>
      <c r="AV26" s="193">
        <f t="shared" si="89"/>
        <v>59626</v>
      </c>
      <c r="AW26" s="193">
        <f t="shared" si="89"/>
        <v>59992</v>
      </c>
      <c r="AX26" s="193">
        <f t="shared" si="89"/>
        <v>60357</v>
      </c>
      <c r="AY26" s="193">
        <f t="shared" si="89"/>
        <v>60722</v>
      </c>
      <c r="AZ26" s="193">
        <f t="shared" si="89"/>
        <v>61087</v>
      </c>
      <c r="BA26" s="193">
        <f t="shared" si="89"/>
        <v>61453</v>
      </c>
      <c r="BB26" s="193">
        <f t="shared" si="89"/>
        <v>61818</v>
      </c>
      <c r="BC26" s="193">
        <f t="shared" si="89"/>
        <v>62183</v>
      </c>
      <c r="BD26" s="193">
        <f t="shared" si="89"/>
        <v>62548</v>
      </c>
      <c r="BE26" s="193">
        <f t="shared" si="89"/>
        <v>62914</v>
      </c>
      <c r="BF26" s="193">
        <f t="shared" si="89"/>
        <v>63279</v>
      </c>
      <c r="BG26" s="193">
        <f t="shared" si="89"/>
        <v>63644</v>
      </c>
      <c r="BH26" s="193">
        <f t="shared" si="89"/>
        <v>64009</v>
      </c>
      <c r="BI26" s="193">
        <f t="shared" si="89"/>
        <v>64375</v>
      </c>
    </row>
    <row r="27" spans="1:85" s="193" customFormat="1" x14ac:dyDescent="0.35">
      <c r="A27" s="187"/>
      <c r="B27" s="191"/>
      <c r="C27" s="191"/>
      <c r="D27" s="192" t="s">
        <v>290</v>
      </c>
      <c r="E27" s="59" t="str">
        <f t="shared" ref="E27:BI27" si="90" xml:space="preserve"> E$23</f>
        <v>Model Period BEG</v>
      </c>
      <c r="F27" s="193">
        <f t="shared" si="90"/>
        <v>0</v>
      </c>
      <c r="G27" s="193" t="str">
        <f t="shared" si="90"/>
        <v>date</v>
      </c>
      <c r="H27" s="193">
        <f t="shared" si="90"/>
        <v>0</v>
      </c>
      <c r="I27" s="193">
        <f t="shared" si="90"/>
        <v>0</v>
      </c>
      <c r="J27" s="193">
        <f t="shared" si="90"/>
        <v>45383</v>
      </c>
      <c r="K27" s="193">
        <f t="shared" si="90"/>
        <v>45748</v>
      </c>
      <c r="L27" s="193">
        <f t="shared" si="90"/>
        <v>46113</v>
      </c>
      <c r="M27" s="193">
        <f t="shared" si="90"/>
        <v>46478</v>
      </c>
      <c r="N27" s="193">
        <f t="shared" si="90"/>
        <v>46844</v>
      </c>
      <c r="O27" s="193">
        <f t="shared" si="90"/>
        <v>47209</v>
      </c>
      <c r="P27" s="193">
        <f t="shared" si="90"/>
        <v>47574</v>
      </c>
      <c r="Q27" s="193">
        <f t="shared" si="90"/>
        <v>47939</v>
      </c>
      <c r="R27" s="193">
        <f t="shared" si="90"/>
        <v>48305</v>
      </c>
      <c r="S27" s="193">
        <f t="shared" si="90"/>
        <v>48670</v>
      </c>
      <c r="T27" s="193">
        <f t="shared" si="90"/>
        <v>49035</v>
      </c>
      <c r="U27" s="193">
        <f t="shared" si="90"/>
        <v>49400</v>
      </c>
      <c r="V27" s="193">
        <f t="shared" si="90"/>
        <v>49766</v>
      </c>
      <c r="W27" s="193">
        <f t="shared" si="90"/>
        <v>50131</v>
      </c>
      <c r="X27" s="193">
        <f t="shared" si="90"/>
        <v>50496</v>
      </c>
      <c r="Y27" s="193">
        <f t="shared" si="90"/>
        <v>50861</v>
      </c>
      <c r="Z27" s="193">
        <f t="shared" si="90"/>
        <v>51227</v>
      </c>
      <c r="AA27" s="193">
        <f t="shared" si="90"/>
        <v>51592</v>
      </c>
      <c r="AB27" s="193">
        <f t="shared" si="90"/>
        <v>51957</v>
      </c>
      <c r="AC27" s="193">
        <f t="shared" si="90"/>
        <v>52322</v>
      </c>
      <c r="AD27" s="193">
        <f t="shared" si="90"/>
        <v>52688</v>
      </c>
      <c r="AE27" s="193">
        <f t="shared" si="90"/>
        <v>53053</v>
      </c>
      <c r="AF27" s="193">
        <f t="shared" si="90"/>
        <v>53418</v>
      </c>
      <c r="AG27" s="193">
        <f t="shared" si="90"/>
        <v>53783</v>
      </c>
      <c r="AH27" s="193">
        <f t="shared" si="90"/>
        <v>54149</v>
      </c>
      <c r="AI27" s="193">
        <f t="shared" si="90"/>
        <v>54514</v>
      </c>
      <c r="AJ27" s="193">
        <f t="shared" si="90"/>
        <v>54879</v>
      </c>
      <c r="AK27" s="193">
        <f t="shared" si="90"/>
        <v>55244</v>
      </c>
      <c r="AL27" s="193">
        <f t="shared" si="90"/>
        <v>55610</v>
      </c>
      <c r="AM27" s="193">
        <f t="shared" si="90"/>
        <v>55975</v>
      </c>
      <c r="AN27" s="193">
        <f t="shared" si="90"/>
        <v>56340</v>
      </c>
      <c r="AO27" s="193">
        <f t="shared" si="90"/>
        <v>56705</v>
      </c>
      <c r="AP27" s="193">
        <f t="shared" si="90"/>
        <v>57071</v>
      </c>
      <c r="AQ27" s="193">
        <f t="shared" si="90"/>
        <v>57436</v>
      </c>
      <c r="AR27" s="193">
        <f t="shared" si="90"/>
        <v>57801</v>
      </c>
      <c r="AS27" s="193">
        <f t="shared" si="90"/>
        <v>58166</v>
      </c>
      <c r="AT27" s="193">
        <f t="shared" si="90"/>
        <v>58532</v>
      </c>
      <c r="AU27" s="193">
        <f t="shared" si="90"/>
        <v>58897</v>
      </c>
      <c r="AV27" s="193">
        <f t="shared" si="90"/>
        <v>59262</v>
      </c>
      <c r="AW27" s="193">
        <f t="shared" si="90"/>
        <v>59627</v>
      </c>
      <c r="AX27" s="193">
        <f t="shared" si="90"/>
        <v>59993</v>
      </c>
      <c r="AY27" s="193">
        <f t="shared" si="90"/>
        <v>60358</v>
      </c>
      <c r="AZ27" s="193">
        <f t="shared" si="90"/>
        <v>60723</v>
      </c>
      <c r="BA27" s="193">
        <f t="shared" si="90"/>
        <v>61088</v>
      </c>
      <c r="BB27" s="193">
        <f t="shared" si="90"/>
        <v>61454</v>
      </c>
      <c r="BC27" s="193">
        <f t="shared" si="90"/>
        <v>61819</v>
      </c>
      <c r="BD27" s="193">
        <f t="shared" si="90"/>
        <v>62184</v>
      </c>
      <c r="BE27" s="193">
        <f t="shared" si="90"/>
        <v>62549</v>
      </c>
      <c r="BF27" s="193">
        <f t="shared" si="90"/>
        <v>62915</v>
      </c>
      <c r="BG27" s="193">
        <f t="shared" si="90"/>
        <v>63280</v>
      </c>
      <c r="BH27" s="193">
        <f t="shared" si="90"/>
        <v>63645</v>
      </c>
      <c r="BI27" s="193">
        <f t="shared" si="90"/>
        <v>64010</v>
      </c>
    </row>
    <row r="28" spans="1:85" s="197" customFormat="1" x14ac:dyDescent="0.35">
      <c r="A28" s="194"/>
      <c r="B28" s="195"/>
      <c r="C28" s="195"/>
      <c r="D28" s="196"/>
      <c r="E28" s="59" t="s">
        <v>291</v>
      </c>
      <c r="G28" s="197" t="s">
        <v>292</v>
      </c>
      <c r="H28" s="198">
        <f xml:space="preserve"> SUM(J28:BH28)</f>
        <v>18627</v>
      </c>
      <c r="J28" s="198">
        <f t="shared" ref="J28:S28" si="91" xml:space="preserve"> J26 - J27 + 1</f>
        <v>365</v>
      </c>
      <c r="K28" s="198">
        <f t="shared" si="91"/>
        <v>365</v>
      </c>
      <c r="L28" s="198">
        <f t="shared" si="91"/>
        <v>365</v>
      </c>
      <c r="M28" s="198">
        <f t="shared" si="91"/>
        <v>366</v>
      </c>
      <c r="N28" s="198">
        <f t="shared" si="91"/>
        <v>365</v>
      </c>
      <c r="O28" s="198">
        <f t="shared" si="91"/>
        <v>365</v>
      </c>
      <c r="P28" s="198">
        <f t="shared" si="91"/>
        <v>365</v>
      </c>
      <c r="Q28" s="198">
        <f t="shared" si="91"/>
        <v>366</v>
      </c>
      <c r="R28" s="198">
        <f t="shared" si="91"/>
        <v>365</v>
      </c>
      <c r="S28" s="198">
        <f t="shared" si="91"/>
        <v>365</v>
      </c>
      <c r="T28" s="198">
        <f t="shared" ref="T28:AT28" si="92" xml:space="preserve"> T26 - T27 + 1</f>
        <v>365</v>
      </c>
      <c r="U28" s="198">
        <f t="shared" si="92"/>
        <v>366</v>
      </c>
      <c r="V28" s="198">
        <f t="shared" si="92"/>
        <v>365</v>
      </c>
      <c r="W28" s="198">
        <f t="shared" si="92"/>
        <v>365</v>
      </c>
      <c r="X28" s="198">
        <f t="shared" si="92"/>
        <v>365</v>
      </c>
      <c r="Y28" s="198">
        <f t="shared" si="92"/>
        <v>366</v>
      </c>
      <c r="Z28" s="198">
        <f t="shared" si="92"/>
        <v>365</v>
      </c>
      <c r="AA28" s="198">
        <f t="shared" si="92"/>
        <v>365</v>
      </c>
      <c r="AB28" s="198">
        <f t="shared" si="92"/>
        <v>365</v>
      </c>
      <c r="AC28" s="198">
        <f t="shared" si="92"/>
        <v>366</v>
      </c>
      <c r="AD28" s="198">
        <f t="shared" si="92"/>
        <v>365</v>
      </c>
      <c r="AE28" s="198">
        <f t="shared" si="92"/>
        <v>365</v>
      </c>
      <c r="AF28" s="198">
        <f t="shared" si="92"/>
        <v>365</v>
      </c>
      <c r="AG28" s="198">
        <f t="shared" si="92"/>
        <v>366</v>
      </c>
      <c r="AH28" s="198">
        <f t="shared" si="92"/>
        <v>365</v>
      </c>
      <c r="AI28" s="198">
        <f t="shared" si="92"/>
        <v>365</v>
      </c>
      <c r="AJ28" s="198">
        <f t="shared" si="92"/>
        <v>365</v>
      </c>
      <c r="AK28" s="198">
        <f t="shared" si="92"/>
        <v>366</v>
      </c>
      <c r="AL28" s="198">
        <f t="shared" si="92"/>
        <v>365</v>
      </c>
      <c r="AM28" s="198">
        <f t="shared" si="92"/>
        <v>365</v>
      </c>
      <c r="AN28" s="198">
        <f t="shared" si="92"/>
        <v>365</v>
      </c>
      <c r="AO28" s="198">
        <f t="shared" si="92"/>
        <v>366</v>
      </c>
      <c r="AP28" s="198">
        <f t="shared" si="92"/>
        <v>365</v>
      </c>
      <c r="AQ28" s="198">
        <f t="shared" si="92"/>
        <v>365</v>
      </c>
      <c r="AR28" s="198">
        <f t="shared" si="92"/>
        <v>365</v>
      </c>
      <c r="AS28" s="198">
        <f t="shared" si="92"/>
        <v>366</v>
      </c>
      <c r="AT28" s="198">
        <f t="shared" si="92"/>
        <v>365</v>
      </c>
      <c r="AU28" s="198">
        <f t="shared" ref="AU28:BH28" si="93" xml:space="preserve"> AU26 - AU27 + 1</f>
        <v>365</v>
      </c>
      <c r="AV28" s="198">
        <f t="shared" si="93"/>
        <v>365</v>
      </c>
      <c r="AW28" s="198">
        <f t="shared" si="93"/>
        <v>366</v>
      </c>
      <c r="AX28" s="198">
        <f t="shared" si="93"/>
        <v>365</v>
      </c>
      <c r="AY28" s="198">
        <f t="shared" si="93"/>
        <v>365</v>
      </c>
      <c r="AZ28" s="198">
        <f t="shared" si="93"/>
        <v>365</v>
      </c>
      <c r="BA28" s="198">
        <f t="shared" si="93"/>
        <v>366</v>
      </c>
      <c r="BB28" s="198">
        <f t="shared" si="93"/>
        <v>365</v>
      </c>
      <c r="BC28" s="198">
        <f t="shared" si="93"/>
        <v>365</v>
      </c>
      <c r="BD28" s="198">
        <f t="shared" si="93"/>
        <v>365</v>
      </c>
      <c r="BE28" s="198">
        <f t="shared" si="93"/>
        <v>366</v>
      </c>
      <c r="BF28" s="198">
        <f t="shared" si="93"/>
        <v>365</v>
      </c>
      <c r="BG28" s="198">
        <f t="shared" si="93"/>
        <v>365</v>
      </c>
      <c r="BH28" s="198">
        <f t="shared" si="93"/>
        <v>365</v>
      </c>
      <c r="BI28" s="198">
        <f t="shared" ref="BI28" si="94" xml:space="preserve"> BI26 - BI27 + 1</f>
        <v>366</v>
      </c>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row>
    <row r="29" spans="1:85" s="166" customFormat="1" x14ac:dyDescent="0.35">
      <c r="A29" s="199"/>
      <c r="B29" s="29"/>
      <c r="C29" s="29"/>
      <c r="D29" s="30"/>
      <c r="E29" s="165"/>
      <c r="G29" s="167"/>
    </row>
    <row r="30" spans="1:85" s="166" customFormat="1" x14ac:dyDescent="0.35">
      <c r="A30" s="199"/>
      <c r="B30" s="29"/>
      <c r="C30" s="29"/>
      <c r="D30" s="30"/>
      <c r="E30" s="165"/>
      <c r="G30" s="167"/>
    </row>
    <row r="31" spans="1:85" s="471" customFormat="1" x14ac:dyDescent="0.35">
      <c r="A31" s="467" t="s">
        <v>293</v>
      </c>
      <c r="B31" s="468"/>
      <c r="C31" s="468"/>
      <c r="D31" s="469"/>
      <c r="E31" s="470"/>
    </row>
    <row r="32" spans="1:85" s="193" customFormat="1" x14ac:dyDescent="0.35">
      <c r="A32" s="187"/>
      <c r="B32" s="191"/>
      <c r="C32" s="191"/>
      <c r="D32" s="192"/>
      <c r="E32" s="59"/>
    </row>
    <row r="33" spans="1:61" s="393" customFormat="1" x14ac:dyDescent="0.35">
      <c r="A33" s="385"/>
      <c r="B33" s="390"/>
      <c r="C33" s="390"/>
      <c r="D33" s="391"/>
      <c r="E33" s="392" t="str">
        <f xml:space="preserve"> Inputs!E$116</f>
        <v>Last Pre PR24 Date</v>
      </c>
      <c r="F33" s="393">
        <f xml:space="preserve"> Inputs!F$116</f>
        <v>45747</v>
      </c>
      <c r="G33" s="393" t="str">
        <f xml:space="preserve"> Inputs!G$116</f>
        <v>date</v>
      </c>
      <c r="H33" s="393">
        <f xml:space="preserve"> Inputs!H$116</f>
        <v>0</v>
      </c>
      <c r="I33" s="393">
        <f xml:space="preserve"> Inputs!I$116</f>
        <v>0</v>
      </c>
      <c r="J33" s="393">
        <f xml:space="preserve"> Inputs!J$116</f>
        <v>0</v>
      </c>
      <c r="K33" s="393">
        <f xml:space="preserve"> Inputs!K$116</f>
        <v>0</v>
      </c>
      <c r="L33" s="393">
        <f xml:space="preserve"> Inputs!L$116</f>
        <v>0</v>
      </c>
      <c r="M33" s="393">
        <f xml:space="preserve"> Inputs!M$116</f>
        <v>0</v>
      </c>
      <c r="N33" s="393">
        <f xml:space="preserve"> Inputs!N$116</f>
        <v>0</v>
      </c>
      <c r="O33" s="393">
        <f xml:space="preserve"> Inputs!O$116</f>
        <v>0</v>
      </c>
      <c r="P33" s="393">
        <f xml:space="preserve"> Inputs!P$116</f>
        <v>0</v>
      </c>
      <c r="Q33" s="393">
        <f xml:space="preserve"> Inputs!Q$116</f>
        <v>0</v>
      </c>
      <c r="R33" s="393">
        <f xml:space="preserve"> Inputs!R$116</f>
        <v>0</v>
      </c>
      <c r="S33" s="393">
        <f xml:space="preserve"> Inputs!S$116</f>
        <v>0</v>
      </c>
      <c r="T33" s="393">
        <f xml:space="preserve"> Inputs!T$116</f>
        <v>0</v>
      </c>
      <c r="U33" s="393">
        <f xml:space="preserve"> Inputs!U$116</f>
        <v>0</v>
      </c>
      <c r="V33" s="393">
        <f xml:space="preserve"> Inputs!V$116</f>
        <v>0</v>
      </c>
      <c r="W33" s="393">
        <f xml:space="preserve"> Inputs!W$116</f>
        <v>0</v>
      </c>
      <c r="X33" s="393">
        <f xml:space="preserve"> Inputs!X$116</f>
        <v>0</v>
      </c>
      <c r="Y33" s="393">
        <f xml:space="preserve"> Inputs!Y$116</f>
        <v>0</v>
      </c>
      <c r="Z33" s="393">
        <f xml:space="preserve"> Inputs!Z$116</f>
        <v>0</v>
      </c>
      <c r="AA33" s="393">
        <f xml:space="preserve"> Inputs!AA$116</f>
        <v>0</v>
      </c>
      <c r="AB33" s="393">
        <f xml:space="preserve"> Inputs!AB$116</f>
        <v>0</v>
      </c>
      <c r="AC33" s="393">
        <f xml:space="preserve"> Inputs!AC$116</f>
        <v>0</v>
      </c>
      <c r="AD33" s="393">
        <f xml:space="preserve"> Inputs!AD$116</f>
        <v>0</v>
      </c>
      <c r="AE33" s="393">
        <f xml:space="preserve"> Inputs!AE$116</f>
        <v>0</v>
      </c>
      <c r="AF33" s="393">
        <f xml:space="preserve"> Inputs!AF$116</f>
        <v>0</v>
      </c>
      <c r="AG33" s="393">
        <f xml:space="preserve"> Inputs!AG$116</f>
        <v>0</v>
      </c>
      <c r="AH33" s="393">
        <f xml:space="preserve"> Inputs!AH$116</f>
        <v>0</v>
      </c>
      <c r="AI33" s="393">
        <f xml:space="preserve"> Inputs!AI$116</f>
        <v>0</v>
      </c>
      <c r="AJ33" s="393">
        <f xml:space="preserve"> Inputs!AJ$116</f>
        <v>0</v>
      </c>
      <c r="AK33" s="393">
        <f xml:space="preserve"> Inputs!AK$116</f>
        <v>0</v>
      </c>
      <c r="AL33" s="393">
        <f xml:space="preserve"> Inputs!AL$116</f>
        <v>0</v>
      </c>
      <c r="AM33" s="393">
        <f xml:space="preserve"> Inputs!AM$116</f>
        <v>0</v>
      </c>
      <c r="AN33" s="393">
        <f xml:space="preserve"> Inputs!AN$116</f>
        <v>0</v>
      </c>
      <c r="AO33" s="393">
        <f xml:space="preserve"> Inputs!AO$116</f>
        <v>0</v>
      </c>
      <c r="AP33" s="393">
        <f xml:space="preserve"> Inputs!AP$116</f>
        <v>0</v>
      </c>
      <c r="AQ33" s="393">
        <f xml:space="preserve"> Inputs!AQ$116</f>
        <v>0</v>
      </c>
      <c r="AR33" s="393">
        <f xml:space="preserve"> Inputs!AR$116</f>
        <v>0</v>
      </c>
      <c r="AS33" s="393">
        <f xml:space="preserve"> Inputs!AS$116</f>
        <v>0</v>
      </c>
      <c r="AT33" s="393">
        <f xml:space="preserve"> Inputs!AT$116</f>
        <v>0</v>
      </c>
      <c r="AU33" s="393">
        <f xml:space="preserve"> Inputs!AU$116</f>
        <v>0</v>
      </c>
      <c r="AV33" s="393">
        <f xml:space="preserve"> Inputs!AV$116</f>
        <v>0</v>
      </c>
      <c r="AW33" s="393">
        <f xml:space="preserve"> Inputs!AW$116</f>
        <v>0</v>
      </c>
      <c r="AX33" s="393">
        <f xml:space="preserve"> Inputs!AX$116</f>
        <v>0</v>
      </c>
      <c r="AY33" s="393">
        <f xml:space="preserve"> Inputs!AY$116</f>
        <v>0</v>
      </c>
      <c r="AZ33" s="393">
        <f xml:space="preserve"> Inputs!AZ$116</f>
        <v>0</v>
      </c>
      <c r="BA33" s="393">
        <f xml:space="preserve"> Inputs!BA$116</f>
        <v>0</v>
      </c>
      <c r="BB33" s="393">
        <f xml:space="preserve"> Inputs!BB$116</f>
        <v>0</v>
      </c>
      <c r="BC33" s="393">
        <f xml:space="preserve"> Inputs!BC$116</f>
        <v>0</v>
      </c>
      <c r="BD33" s="393">
        <f xml:space="preserve"> Inputs!BD$116</f>
        <v>0</v>
      </c>
      <c r="BE33" s="393">
        <f xml:space="preserve"> Inputs!BE$116</f>
        <v>0</v>
      </c>
      <c r="BF33" s="393">
        <f xml:space="preserve"> Inputs!BF$116</f>
        <v>0</v>
      </c>
      <c r="BG33" s="393">
        <f xml:space="preserve"> Inputs!BG$116</f>
        <v>0</v>
      </c>
      <c r="BH33" s="393">
        <f xml:space="preserve"> Inputs!BH$116</f>
        <v>0</v>
      </c>
      <c r="BI33" s="393">
        <f xml:space="preserve"> Inputs!BI$116</f>
        <v>0</v>
      </c>
    </row>
    <row r="34" spans="1:61" s="201" customFormat="1" x14ac:dyDescent="0.35">
      <c r="A34" s="187"/>
      <c r="B34" s="188"/>
      <c r="C34" s="188"/>
      <c r="D34" s="189"/>
      <c r="E34" s="200" t="str">
        <f t="shared" ref="E34:BI34" si="95" xml:space="preserve"> E$24</f>
        <v>Model Period END</v>
      </c>
      <c r="F34" s="201">
        <f t="shared" si="95"/>
        <v>0</v>
      </c>
      <c r="G34" s="201" t="str">
        <f t="shared" si="95"/>
        <v>date</v>
      </c>
      <c r="H34" s="201">
        <f t="shared" si="95"/>
        <v>0</v>
      </c>
      <c r="I34" s="201">
        <f t="shared" si="95"/>
        <v>0</v>
      </c>
      <c r="J34" s="201">
        <f t="shared" si="95"/>
        <v>45747</v>
      </c>
      <c r="K34" s="201">
        <f t="shared" si="95"/>
        <v>46112</v>
      </c>
      <c r="L34" s="201">
        <f t="shared" si="95"/>
        <v>46477</v>
      </c>
      <c r="M34" s="201">
        <f t="shared" si="95"/>
        <v>46843</v>
      </c>
      <c r="N34" s="201">
        <f t="shared" si="95"/>
        <v>47208</v>
      </c>
      <c r="O34" s="201">
        <f t="shared" si="95"/>
        <v>47573</v>
      </c>
      <c r="P34" s="201">
        <f t="shared" si="95"/>
        <v>47938</v>
      </c>
      <c r="Q34" s="201">
        <f t="shared" si="95"/>
        <v>48304</v>
      </c>
      <c r="R34" s="201">
        <f t="shared" si="95"/>
        <v>48669</v>
      </c>
      <c r="S34" s="201">
        <f t="shared" si="95"/>
        <v>49034</v>
      </c>
      <c r="T34" s="201">
        <f t="shared" si="95"/>
        <v>49399</v>
      </c>
      <c r="U34" s="201">
        <f t="shared" si="95"/>
        <v>49765</v>
      </c>
      <c r="V34" s="201">
        <f t="shared" si="95"/>
        <v>50130</v>
      </c>
      <c r="W34" s="201">
        <f t="shared" si="95"/>
        <v>50495</v>
      </c>
      <c r="X34" s="201">
        <f t="shared" si="95"/>
        <v>50860</v>
      </c>
      <c r="Y34" s="201">
        <f t="shared" si="95"/>
        <v>51226</v>
      </c>
      <c r="Z34" s="201">
        <f t="shared" si="95"/>
        <v>51591</v>
      </c>
      <c r="AA34" s="201">
        <f t="shared" si="95"/>
        <v>51956</v>
      </c>
      <c r="AB34" s="201">
        <f t="shared" si="95"/>
        <v>52321</v>
      </c>
      <c r="AC34" s="201">
        <f t="shared" si="95"/>
        <v>52687</v>
      </c>
      <c r="AD34" s="201">
        <f t="shared" si="95"/>
        <v>53052</v>
      </c>
      <c r="AE34" s="201">
        <f t="shared" si="95"/>
        <v>53417</v>
      </c>
      <c r="AF34" s="201">
        <f t="shared" si="95"/>
        <v>53782</v>
      </c>
      <c r="AG34" s="201">
        <f t="shared" si="95"/>
        <v>54148</v>
      </c>
      <c r="AH34" s="201">
        <f t="shared" si="95"/>
        <v>54513</v>
      </c>
      <c r="AI34" s="201">
        <f t="shared" si="95"/>
        <v>54878</v>
      </c>
      <c r="AJ34" s="201">
        <f t="shared" si="95"/>
        <v>55243</v>
      </c>
      <c r="AK34" s="201">
        <f t="shared" si="95"/>
        <v>55609</v>
      </c>
      <c r="AL34" s="201">
        <f t="shared" si="95"/>
        <v>55974</v>
      </c>
      <c r="AM34" s="201">
        <f t="shared" si="95"/>
        <v>56339</v>
      </c>
      <c r="AN34" s="201">
        <f t="shared" si="95"/>
        <v>56704</v>
      </c>
      <c r="AO34" s="201">
        <f t="shared" si="95"/>
        <v>57070</v>
      </c>
      <c r="AP34" s="201">
        <f t="shared" si="95"/>
        <v>57435</v>
      </c>
      <c r="AQ34" s="201">
        <f t="shared" si="95"/>
        <v>57800</v>
      </c>
      <c r="AR34" s="201">
        <f t="shared" si="95"/>
        <v>58165</v>
      </c>
      <c r="AS34" s="201">
        <f t="shared" si="95"/>
        <v>58531</v>
      </c>
      <c r="AT34" s="201">
        <f t="shared" si="95"/>
        <v>58896</v>
      </c>
      <c r="AU34" s="201">
        <f t="shared" si="95"/>
        <v>59261</v>
      </c>
      <c r="AV34" s="201">
        <f t="shared" si="95"/>
        <v>59626</v>
      </c>
      <c r="AW34" s="201">
        <f t="shared" si="95"/>
        <v>59992</v>
      </c>
      <c r="AX34" s="201">
        <f t="shared" si="95"/>
        <v>60357</v>
      </c>
      <c r="AY34" s="201">
        <f t="shared" si="95"/>
        <v>60722</v>
      </c>
      <c r="AZ34" s="201">
        <f t="shared" si="95"/>
        <v>61087</v>
      </c>
      <c r="BA34" s="201">
        <f t="shared" si="95"/>
        <v>61453</v>
      </c>
      <c r="BB34" s="201">
        <f t="shared" si="95"/>
        <v>61818</v>
      </c>
      <c r="BC34" s="201">
        <f t="shared" si="95"/>
        <v>62183</v>
      </c>
      <c r="BD34" s="201">
        <f t="shared" si="95"/>
        <v>62548</v>
      </c>
      <c r="BE34" s="201">
        <f t="shared" si="95"/>
        <v>62914</v>
      </c>
      <c r="BF34" s="201">
        <f t="shared" si="95"/>
        <v>63279</v>
      </c>
      <c r="BG34" s="201">
        <f t="shared" si="95"/>
        <v>63644</v>
      </c>
      <c r="BH34" s="201">
        <f t="shared" si="95"/>
        <v>64009</v>
      </c>
      <c r="BI34" s="201">
        <f t="shared" si="95"/>
        <v>64375</v>
      </c>
    </row>
    <row r="35" spans="1:61" x14ac:dyDescent="0.35">
      <c r="A35" s="163"/>
      <c r="B35" s="154"/>
      <c r="C35" s="154"/>
      <c r="E35" s="55" t="s">
        <v>294</v>
      </c>
      <c r="G35" s="39" t="s">
        <v>285</v>
      </c>
      <c r="H35" s="39">
        <f xml:space="preserve"> SUM(J35:BH35)</f>
        <v>1</v>
      </c>
      <c r="J35" s="39">
        <f t="shared" ref="J35:S35" si="96" xml:space="preserve"> IF(J34 = $F33, 1, 0)</f>
        <v>1</v>
      </c>
      <c r="K35" s="39">
        <f t="shared" si="96"/>
        <v>0</v>
      </c>
      <c r="L35" s="39">
        <f t="shared" si="96"/>
        <v>0</v>
      </c>
      <c r="M35" s="39">
        <f t="shared" si="96"/>
        <v>0</v>
      </c>
      <c r="N35" s="39">
        <f t="shared" si="96"/>
        <v>0</v>
      </c>
      <c r="O35" s="39">
        <f t="shared" si="96"/>
        <v>0</v>
      </c>
      <c r="P35" s="39">
        <f t="shared" si="96"/>
        <v>0</v>
      </c>
      <c r="Q35" s="39">
        <f t="shared" si="96"/>
        <v>0</v>
      </c>
      <c r="R35" s="39">
        <f t="shared" si="96"/>
        <v>0</v>
      </c>
      <c r="S35" s="39">
        <f t="shared" si="96"/>
        <v>0</v>
      </c>
      <c r="T35" s="39">
        <f t="shared" ref="T35:AT35" si="97" xml:space="preserve"> IF(T34 = $F33, 1, 0)</f>
        <v>0</v>
      </c>
      <c r="U35" s="39">
        <f t="shared" si="97"/>
        <v>0</v>
      </c>
      <c r="V35" s="39">
        <f t="shared" si="97"/>
        <v>0</v>
      </c>
      <c r="W35" s="39">
        <f t="shared" si="97"/>
        <v>0</v>
      </c>
      <c r="X35" s="39">
        <f t="shared" si="97"/>
        <v>0</v>
      </c>
      <c r="Y35" s="39">
        <f t="shared" si="97"/>
        <v>0</v>
      </c>
      <c r="Z35" s="39">
        <f t="shared" si="97"/>
        <v>0</v>
      </c>
      <c r="AA35" s="39">
        <f t="shared" si="97"/>
        <v>0</v>
      </c>
      <c r="AB35" s="39">
        <f t="shared" si="97"/>
        <v>0</v>
      </c>
      <c r="AC35" s="39">
        <f t="shared" si="97"/>
        <v>0</v>
      </c>
      <c r="AD35" s="39">
        <f t="shared" si="97"/>
        <v>0</v>
      </c>
      <c r="AE35" s="39">
        <f t="shared" si="97"/>
        <v>0</v>
      </c>
      <c r="AF35" s="39">
        <f t="shared" si="97"/>
        <v>0</v>
      </c>
      <c r="AG35" s="39">
        <f t="shared" si="97"/>
        <v>0</v>
      </c>
      <c r="AH35" s="39">
        <f t="shared" si="97"/>
        <v>0</v>
      </c>
      <c r="AI35" s="39">
        <f t="shared" si="97"/>
        <v>0</v>
      </c>
      <c r="AJ35" s="39">
        <f t="shared" si="97"/>
        <v>0</v>
      </c>
      <c r="AK35" s="39">
        <f t="shared" si="97"/>
        <v>0</v>
      </c>
      <c r="AL35" s="39">
        <f t="shared" si="97"/>
        <v>0</v>
      </c>
      <c r="AM35" s="39">
        <f t="shared" si="97"/>
        <v>0</v>
      </c>
      <c r="AN35" s="39">
        <f t="shared" si="97"/>
        <v>0</v>
      </c>
      <c r="AO35" s="39">
        <f t="shared" si="97"/>
        <v>0</v>
      </c>
      <c r="AP35" s="39">
        <f t="shared" si="97"/>
        <v>0</v>
      </c>
      <c r="AQ35" s="39">
        <f t="shared" si="97"/>
        <v>0</v>
      </c>
      <c r="AR35" s="39">
        <f t="shared" si="97"/>
        <v>0</v>
      </c>
      <c r="AS35" s="39">
        <f t="shared" si="97"/>
        <v>0</v>
      </c>
      <c r="AT35" s="39">
        <f t="shared" si="97"/>
        <v>0</v>
      </c>
      <c r="AU35" s="39">
        <f t="shared" ref="AU35:BH35" si="98" xml:space="preserve"> IF(AU34 = $F33, 1, 0)</f>
        <v>0</v>
      </c>
      <c r="AV35" s="39">
        <f t="shared" si="98"/>
        <v>0</v>
      </c>
      <c r="AW35" s="39">
        <f t="shared" si="98"/>
        <v>0</v>
      </c>
      <c r="AX35" s="39">
        <f t="shared" si="98"/>
        <v>0</v>
      </c>
      <c r="AY35" s="39">
        <f t="shared" si="98"/>
        <v>0</v>
      </c>
      <c r="AZ35" s="39">
        <f t="shared" si="98"/>
        <v>0</v>
      </c>
      <c r="BA35" s="39">
        <f t="shared" si="98"/>
        <v>0</v>
      </c>
      <c r="BB35" s="39">
        <f t="shared" si="98"/>
        <v>0</v>
      </c>
      <c r="BC35" s="39">
        <f t="shared" si="98"/>
        <v>0</v>
      </c>
      <c r="BD35" s="39">
        <f t="shared" si="98"/>
        <v>0</v>
      </c>
      <c r="BE35" s="39">
        <f t="shared" si="98"/>
        <v>0</v>
      </c>
      <c r="BF35" s="39">
        <f t="shared" si="98"/>
        <v>0</v>
      </c>
      <c r="BG35" s="39">
        <f t="shared" si="98"/>
        <v>0</v>
      </c>
      <c r="BH35" s="39">
        <f t="shared" si="98"/>
        <v>0</v>
      </c>
      <c r="BI35" s="39">
        <f t="shared" ref="BI35" si="99" xml:space="preserve"> IF(BI34 = $F33, 1, 0)</f>
        <v>0</v>
      </c>
    </row>
    <row r="36" spans="1:61" x14ac:dyDescent="0.35">
      <c r="A36" s="163"/>
      <c r="B36" s="154"/>
      <c r="C36" s="154"/>
      <c r="E36" s="55" t="s">
        <v>295</v>
      </c>
      <c r="G36" s="39" t="s">
        <v>285</v>
      </c>
      <c r="H36" s="39">
        <f xml:space="preserve"> SUM(J36:BH36)</f>
        <v>1</v>
      </c>
      <c r="J36" s="39">
        <f t="shared" ref="J36:S36" si="100" xml:space="preserve"> IF($F33 &gt;= J34, 1, 0)</f>
        <v>1</v>
      </c>
      <c r="K36" s="39">
        <f t="shared" si="100"/>
        <v>0</v>
      </c>
      <c r="L36" s="39">
        <f t="shared" si="100"/>
        <v>0</v>
      </c>
      <c r="M36" s="39">
        <f t="shared" si="100"/>
        <v>0</v>
      </c>
      <c r="N36" s="39">
        <f t="shared" si="100"/>
        <v>0</v>
      </c>
      <c r="O36" s="39">
        <f t="shared" si="100"/>
        <v>0</v>
      </c>
      <c r="P36" s="39">
        <f t="shared" si="100"/>
        <v>0</v>
      </c>
      <c r="Q36" s="39">
        <f t="shared" si="100"/>
        <v>0</v>
      </c>
      <c r="R36" s="39">
        <f t="shared" si="100"/>
        <v>0</v>
      </c>
      <c r="S36" s="39">
        <f t="shared" si="100"/>
        <v>0</v>
      </c>
      <c r="T36" s="39">
        <f t="shared" ref="T36:AT36" si="101" xml:space="preserve"> IF($F33 &gt;= T34, 1, 0)</f>
        <v>0</v>
      </c>
      <c r="U36" s="39">
        <f t="shared" si="101"/>
        <v>0</v>
      </c>
      <c r="V36" s="39">
        <f t="shared" si="101"/>
        <v>0</v>
      </c>
      <c r="W36" s="39">
        <f t="shared" si="101"/>
        <v>0</v>
      </c>
      <c r="X36" s="39">
        <f t="shared" si="101"/>
        <v>0</v>
      </c>
      <c r="Y36" s="39">
        <f t="shared" si="101"/>
        <v>0</v>
      </c>
      <c r="Z36" s="39">
        <f t="shared" si="101"/>
        <v>0</v>
      </c>
      <c r="AA36" s="39">
        <f t="shared" si="101"/>
        <v>0</v>
      </c>
      <c r="AB36" s="39">
        <f t="shared" si="101"/>
        <v>0</v>
      </c>
      <c r="AC36" s="39">
        <f t="shared" si="101"/>
        <v>0</v>
      </c>
      <c r="AD36" s="39">
        <f t="shared" si="101"/>
        <v>0</v>
      </c>
      <c r="AE36" s="39">
        <f t="shared" si="101"/>
        <v>0</v>
      </c>
      <c r="AF36" s="39">
        <f t="shared" si="101"/>
        <v>0</v>
      </c>
      <c r="AG36" s="39">
        <f t="shared" si="101"/>
        <v>0</v>
      </c>
      <c r="AH36" s="39">
        <f t="shared" si="101"/>
        <v>0</v>
      </c>
      <c r="AI36" s="39">
        <f t="shared" si="101"/>
        <v>0</v>
      </c>
      <c r="AJ36" s="39">
        <f t="shared" si="101"/>
        <v>0</v>
      </c>
      <c r="AK36" s="39">
        <f t="shared" si="101"/>
        <v>0</v>
      </c>
      <c r="AL36" s="39">
        <f t="shared" si="101"/>
        <v>0</v>
      </c>
      <c r="AM36" s="39">
        <f t="shared" si="101"/>
        <v>0</v>
      </c>
      <c r="AN36" s="39">
        <f t="shared" si="101"/>
        <v>0</v>
      </c>
      <c r="AO36" s="39">
        <f t="shared" si="101"/>
        <v>0</v>
      </c>
      <c r="AP36" s="39">
        <f t="shared" si="101"/>
        <v>0</v>
      </c>
      <c r="AQ36" s="39">
        <f t="shared" si="101"/>
        <v>0</v>
      </c>
      <c r="AR36" s="39">
        <f t="shared" si="101"/>
        <v>0</v>
      </c>
      <c r="AS36" s="39">
        <f t="shared" si="101"/>
        <v>0</v>
      </c>
      <c r="AT36" s="39">
        <f t="shared" si="101"/>
        <v>0</v>
      </c>
      <c r="AU36" s="39">
        <f t="shared" ref="AU36:BH36" si="102" xml:space="preserve"> IF($F33 &gt;= AU34, 1, 0)</f>
        <v>0</v>
      </c>
      <c r="AV36" s="39">
        <f t="shared" si="102"/>
        <v>0</v>
      </c>
      <c r="AW36" s="39">
        <f t="shared" si="102"/>
        <v>0</v>
      </c>
      <c r="AX36" s="39">
        <f t="shared" si="102"/>
        <v>0</v>
      </c>
      <c r="AY36" s="39">
        <f t="shared" si="102"/>
        <v>0</v>
      </c>
      <c r="AZ36" s="39">
        <f t="shared" si="102"/>
        <v>0</v>
      </c>
      <c r="BA36" s="39">
        <f t="shared" si="102"/>
        <v>0</v>
      </c>
      <c r="BB36" s="39">
        <f t="shared" si="102"/>
        <v>0</v>
      </c>
      <c r="BC36" s="39">
        <f t="shared" si="102"/>
        <v>0</v>
      </c>
      <c r="BD36" s="39">
        <f t="shared" si="102"/>
        <v>0</v>
      </c>
      <c r="BE36" s="39">
        <f t="shared" si="102"/>
        <v>0</v>
      </c>
      <c r="BF36" s="39">
        <f t="shared" si="102"/>
        <v>0</v>
      </c>
      <c r="BG36" s="39">
        <f t="shared" si="102"/>
        <v>0</v>
      </c>
      <c r="BH36" s="39">
        <f t="shared" si="102"/>
        <v>0</v>
      </c>
      <c r="BI36" s="39">
        <f t="shared" ref="BI36" si="103" xml:space="preserve"> IF($F33 &gt;= BI34, 1, 0)</f>
        <v>0</v>
      </c>
    </row>
    <row r="37" spans="1:61" s="41" customFormat="1" x14ac:dyDescent="0.35">
      <c r="A37" s="163"/>
      <c r="B37" s="36"/>
      <c r="C37" s="36"/>
      <c r="D37" s="164"/>
      <c r="E37" s="59" t="s">
        <v>296</v>
      </c>
      <c r="F37" s="198">
        <f xml:space="preserve"> SUM(J36:BH36)</f>
        <v>1</v>
      </c>
      <c r="G37" s="41" t="s">
        <v>297</v>
      </c>
    </row>
    <row r="38" spans="1:61" s="41" customFormat="1" x14ac:dyDescent="0.35">
      <c r="A38" s="163"/>
      <c r="B38" s="36"/>
      <c r="C38" s="36"/>
      <c r="D38" s="164"/>
      <c r="E38" s="59"/>
    </row>
    <row r="39" spans="1:61" s="389" customFormat="1" x14ac:dyDescent="0.35">
      <c r="A39" s="394"/>
      <c r="B39" s="386"/>
      <c r="C39" s="386"/>
      <c r="D39" s="387"/>
      <c r="E39" s="388" t="str">
        <f xml:space="preserve"> Inputs!E$118</f>
        <v>Acquisition date (midnight)</v>
      </c>
      <c r="F39" s="389">
        <f xml:space="preserve"> Inputs!F$118</f>
        <v>47573</v>
      </c>
      <c r="G39" s="389" t="str">
        <f xml:space="preserve"> Inputs!G$118</f>
        <v>date</v>
      </c>
      <c r="H39" s="389">
        <f xml:space="preserve"> Inputs!H$118</f>
        <v>0</v>
      </c>
      <c r="I39" s="389">
        <f xml:space="preserve"> Inputs!I$118</f>
        <v>0</v>
      </c>
      <c r="J39" s="389">
        <f xml:space="preserve"> Inputs!J$118</f>
        <v>0</v>
      </c>
      <c r="K39" s="389">
        <f xml:space="preserve"> Inputs!K$118</f>
        <v>0</v>
      </c>
      <c r="L39" s="389">
        <f xml:space="preserve"> Inputs!L$118</f>
        <v>0</v>
      </c>
      <c r="M39" s="389">
        <f xml:space="preserve"> Inputs!M$118</f>
        <v>0</v>
      </c>
      <c r="N39" s="389">
        <f xml:space="preserve"> Inputs!N$118</f>
        <v>0</v>
      </c>
      <c r="O39" s="389">
        <f xml:space="preserve"> Inputs!O$118</f>
        <v>0</v>
      </c>
      <c r="P39" s="389">
        <f xml:space="preserve"> Inputs!P$118</f>
        <v>0</v>
      </c>
      <c r="Q39" s="389">
        <f xml:space="preserve"> Inputs!Q$118</f>
        <v>0</v>
      </c>
      <c r="R39" s="389">
        <f xml:space="preserve"> Inputs!R$118</f>
        <v>0</v>
      </c>
      <c r="S39" s="389">
        <f xml:space="preserve"> Inputs!S$118</f>
        <v>0</v>
      </c>
      <c r="T39" s="389">
        <f xml:space="preserve"> Inputs!T$118</f>
        <v>0</v>
      </c>
      <c r="U39" s="389">
        <f xml:space="preserve"> Inputs!U$118</f>
        <v>0</v>
      </c>
      <c r="V39" s="389">
        <f xml:space="preserve"> Inputs!V$118</f>
        <v>0</v>
      </c>
      <c r="W39" s="389">
        <f xml:space="preserve"> Inputs!W$118</f>
        <v>0</v>
      </c>
      <c r="X39" s="389">
        <f xml:space="preserve"> Inputs!X$118</f>
        <v>0</v>
      </c>
      <c r="Y39" s="389">
        <f xml:space="preserve"> Inputs!Y$118</f>
        <v>0</v>
      </c>
      <c r="Z39" s="389">
        <f xml:space="preserve"> Inputs!Z$118</f>
        <v>0</v>
      </c>
      <c r="AA39" s="389">
        <f xml:space="preserve"> Inputs!AA$118</f>
        <v>0</v>
      </c>
      <c r="AB39" s="389">
        <f xml:space="preserve"> Inputs!AB$118</f>
        <v>0</v>
      </c>
      <c r="AC39" s="389">
        <f xml:space="preserve"> Inputs!AC$118</f>
        <v>0</v>
      </c>
      <c r="AD39" s="389">
        <f xml:space="preserve"> Inputs!AD$118</f>
        <v>0</v>
      </c>
      <c r="AE39" s="389">
        <f xml:space="preserve"> Inputs!AE$118</f>
        <v>0</v>
      </c>
      <c r="AF39" s="389">
        <f xml:space="preserve"> Inputs!AF$118</f>
        <v>0</v>
      </c>
      <c r="AG39" s="389">
        <f xml:space="preserve"> Inputs!AG$118</f>
        <v>0</v>
      </c>
      <c r="AH39" s="389">
        <f xml:space="preserve"> Inputs!AH$118</f>
        <v>0</v>
      </c>
      <c r="AI39" s="389">
        <f xml:space="preserve"> Inputs!AI$118</f>
        <v>0</v>
      </c>
      <c r="AJ39" s="389">
        <f xml:space="preserve"> Inputs!AJ$118</f>
        <v>0</v>
      </c>
      <c r="AK39" s="389">
        <f xml:space="preserve"> Inputs!AK$118</f>
        <v>0</v>
      </c>
      <c r="AL39" s="389">
        <f xml:space="preserve"> Inputs!AL$118</f>
        <v>0</v>
      </c>
      <c r="AM39" s="389">
        <f xml:space="preserve"> Inputs!AM$118</f>
        <v>0</v>
      </c>
      <c r="AN39" s="389">
        <f xml:space="preserve"> Inputs!AN$118</f>
        <v>0</v>
      </c>
      <c r="AO39" s="389">
        <f xml:space="preserve"> Inputs!AO$118</f>
        <v>0</v>
      </c>
      <c r="AP39" s="389">
        <f xml:space="preserve"> Inputs!AP$118</f>
        <v>0</v>
      </c>
      <c r="AQ39" s="389">
        <f xml:space="preserve"> Inputs!AQ$118</f>
        <v>0</v>
      </c>
      <c r="AR39" s="389">
        <f xml:space="preserve"> Inputs!AR$118</f>
        <v>0</v>
      </c>
      <c r="AS39" s="389">
        <f xml:space="preserve"> Inputs!AS$118</f>
        <v>0</v>
      </c>
      <c r="AT39" s="389">
        <f xml:space="preserve"> Inputs!AT$118</f>
        <v>0</v>
      </c>
      <c r="AU39" s="389">
        <f xml:space="preserve"> Inputs!AU$118</f>
        <v>0</v>
      </c>
      <c r="AV39" s="389">
        <f xml:space="preserve"> Inputs!AV$118</f>
        <v>0</v>
      </c>
      <c r="AW39" s="389">
        <f xml:space="preserve"> Inputs!AW$118</f>
        <v>0</v>
      </c>
      <c r="AX39" s="389">
        <f xml:space="preserve"> Inputs!AX$118</f>
        <v>0</v>
      </c>
      <c r="AY39" s="389">
        <f xml:space="preserve"> Inputs!AY$118</f>
        <v>0</v>
      </c>
      <c r="AZ39" s="389">
        <f xml:space="preserve"> Inputs!AZ$118</f>
        <v>0</v>
      </c>
      <c r="BA39" s="389">
        <f xml:space="preserve"> Inputs!BA$118</f>
        <v>0</v>
      </c>
      <c r="BB39" s="389">
        <f xml:space="preserve"> Inputs!BB$118</f>
        <v>0</v>
      </c>
      <c r="BC39" s="389">
        <f xml:space="preserve"> Inputs!BC$118</f>
        <v>0</v>
      </c>
      <c r="BD39" s="389">
        <f xml:space="preserve"> Inputs!BD$118</f>
        <v>0</v>
      </c>
      <c r="BE39" s="389">
        <f xml:space="preserve"> Inputs!BE$118</f>
        <v>0</v>
      </c>
      <c r="BF39" s="389">
        <f xml:space="preserve"> Inputs!BF$118</f>
        <v>0</v>
      </c>
      <c r="BG39" s="389">
        <f xml:space="preserve"> Inputs!BG$118</f>
        <v>0</v>
      </c>
      <c r="BH39" s="389">
        <f xml:space="preserve"> Inputs!BH$118</f>
        <v>0</v>
      </c>
      <c r="BI39" s="389">
        <f xml:space="preserve"> Inputs!BI$118</f>
        <v>0</v>
      </c>
    </row>
    <row r="40" spans="1:61" s="201" customFormat="1" x14ac:dyDescent="0.35">
      <c r="A40" s="187"/>
      <c r="B40" s="188"/>
      <c r="C40" s="188"/>
      <c r="D40" s="189"/>
      <c r="E40" s="200" t="str">
        <f t="shared" ref="E40:BI40" si="104" xml:space="preserve"> E$24</f>
        <v>Model Period END</v>
      </c>
      <c r="F40" s="201">
        <f t="shared" si="104"/>
        <v>0</v>
      </c>
      <c r="G40" s="201" t="str">
        <f t="shared" si="104"/>
        <v>date</v>
      </c>
      <c r="H40" s="201">
        <f t="shared" si="104"/>
        <v>0</v>
      </c>
      <c r="I40" s="201">
        <f t="shared" si="104"/>
        <v>0</v>
      </c>
      <c r="J40" s="201">
        <f t="shared" si="104"/>
        <v>45747</v>
      </c>
      <c r="K40" s="201">
        <f t="shared" si="104"/>
        <v>46112</v>
      </c>
      <c r="L40" s="201">
        <f t="shared" si="104"/>
        <v>46477</v>
      </c>
      <c r="M40" s="201">
        <f t="shared" si="104"/>
        <v>46843</v>
      </c>
      <c r="N40" s="201">
        <f t="shared" si="104"/>
        <v>47208</v>
      </c>
      <c r="O40" s="201">
        <f t="shared" si="104"/>
        <v>47573</v>
      </c>
      <c r="P40" s="201">
        <f t="shared" si="104"/>
        <v>47938</v>
      </c>
      <c r="Q40" s="201">
        <f t="shared" si="104"/>
        <v>48304</v>
      </c>
      <c r="R40" s="201">
        <f t="shared" si="104"/>
        <v>48669</v>
      </c>
      <c r="S40" s="201">
        <f t="shared" si="104"/>
        <v>49034</v>
      </c>
      <c r="T40" s="201">
        <f t="shared" si="104"/>
        <v>49399</v>
      </c>
      <c r="U40" s="201">
        <f t="shared" si="104"/>
        <v>49765</v>
      </c>
      <c r="V40" s="201">
        <f t="shared" si="104"/>
        <v>50130</v>
      </c>
      <c r="W40" s="201">
        <f t="shared" si="104"/>
        <v>50495</v>
      </c>
      <c r="X40" s="201">
        <f t="shared" si="104"/>
        <v>50860</v>
      </c>
      <c r="Y40" s="201">
        <f t="shared" si="104"/>
        <v>51226</v>
      </c>
      <c r="Z40" s="201">
        <f t="shared" si="104"/>
        <v>51591</v>
      </c>
      <c r="AA40" s="201">
        <f t="shared" si="104"/>
        <v>51956</v>
      </c>
      <c r="AB40" s="201">
        <f t="shared" si="104"/>
        <v>52321</v>
      </c>
      <c r="AC40" s="201">
        <f t="shared" si="104"/>
        <v>52687</v>
      </c>
      <c r="AD40" s="201">
        <f t="shared" si="104"/>
        <v>53052</v>
      </c>
      <c r="AE40" s="201">
        <f t="shared" si="104"/>
        <v>53417</v>
      </c>
      <c r="AF40" s="201">
        <f t="shared" si="104"/>
        <v>53782</v>
      </c>
      <c r="AG40" s="201">
        <f t="shared" si="104"/>
        <v>54148</v>
      </c>
      <c r="AH40" s="201">
        <f t="shared" si="104"/>
        <v>54513</v>
      </c>
      <c r="AI40" s="201">
        <f t="shared" si="104"/>
        <v>54878</v>
      </c>
      <c r="AJ40" s="201">
        <f t="shared" si="104"/>
        <v>55243</v>
      </c>
      <c r="AK40" s="201">
        <f t="shared" si="104"/>
        <v>55609</v>
      </c>
      <c r="AL40" s="201">
        <f t="shared" si="104"/>
        <v>55974</v>
      </c>
      <c r="AM40" s="201">
        <f t="shared" si="104"/>
        <v>56339</v>
      </c>
      <c r="AN40" s="201">
        <f t="shared" si="104"/>
        <v>56704</v>
      </c>
      <c r="AO40" s="201">
        <f t="shared" si="104"/>
        <v>57070</v>
      </c>
      <c r="AP40" s="201">
        <f t="shared" si="104"/>
        <v>57435</v>
      </c>
      <c r="AQ40" s="201">
        <f t="shared" si="104"/>
        <v>57800</v>
      </c>
      <c r="AR40" s="201">
        <f t="shared" si="104"/>
        <v>58165</v>
      </c>
      <c r="AS40" s="201">
        <f t="shared" si="104"/>
        <v>58531</v>
      </c>
      <c r="AT40" s="201">
        <f t="shared" si="104"/>
        <v>58896</v>
      </c>
      <c r="AU40" s="201">
        <f t="shared" si="104"/>
        <v>59261</v>
      </c>
      <c r="AV40" s="201">
        <f t="shared" si="104"/>
        <v>59626</v>
      </c>
      <c r="AW40" s="201">
        <f t="shared" si="104"/>
        <v>59992</v>
      </c>
      <c r="AX40" s="201">
        <f t="shared" si="104"/>
        <v>60357</v>
      </c>
      <c r="AY40" s="201">
        <f t="shared" si="104"/>
        <v>60722</v>
      </c>
      <c r="AZ40" s="201">
        <f t="shared" si="104"/>
        <v>61087</v>
      </c>
      <c r="BA40" s="201">
        <f t="shared" si="104"/>
        <v>61453</v>
      </c>
      <c r="BB40" s="201">
        <f t="shared" si="104"/>
        <v>61818</v>
      </c>
      <c r="BC40" s="201">
        <f t="shared" si="104"/>
        <v>62183</v>
      </c>
      <c r="BD40" s="201">
        <f t="shared" si="104"/>
        <v>62548</v>
      </c>
      <c r="BE40" s="201">
        <f t="shared" si="104"/>
        <v>62914</v>
      </c>
      <c r="BF40" s="201">
        <f t="shared" si="104"/>
        <v>63279</v>
      </c>
      <c r="BG40" s="201">
        <f t="shared" si="104"/>
        <v>63644</v>
      </c>
      <c r="BH40" s="201">
        <f t="shared" si="104"/>
        <v>64009</v>
      </c>
      <c r="BI40" s="201">
        <f t="shared" si="104"/>
        <v>64375</v>
      </c>
    </row>
    <row r="41" spans="1:61" s="436" customFormat="1" x14ac:dyDescent="0.35">
      <c r="A41" s="578"/>
      <c r="B41" s="579"/>
      <c r="C41" s="579"/>
      <c r="D41" s="580"/>
      <c r="E41" s="442" t="s">
        <v>298</v>
      </c>
      <c r="G41" s="436" t="s">
        <v>285</v>
      </c>
      <c r="H41" s="436">
        <f xml:space="preserve"> SUM(J41:BH41)</f>
        <v>1</v>
      </c>
      <c r="J41" s="436">
        <f t="shared" ref="J41:S41" si="105" xml:space="preserve"> IF(J40 = $F39, 1, 0)</f>
        <v>0</v>
      </c>
      <c r="K41" s="436">
        <f t="shared" si="105"/>
        <v>0</v>
      </c>
      <c r="L41" s="436">
        <f t="shared" si="105"/>
        <v>0</v>
      </c>
      <c r="M41" s="436">
        <f t="shared" si="105"/>
        <v>0</v>
      </c>
      <c r="N41" s="436">
        <f t="shared" si="105"/>
        <v>0</v>
      </c>
      <c r="O41" s="436">
        <f t="shared" si="105"/>
        <v>1</v>
      </c>
      <c r="P41" s="436">
        <f t="shared" si="105"/>
        <v>0</v>
      </c>
      <c r="Q41" s="436">
        <f t="shared" si="105"/>
        <v>0</v>
      </c>
      <c r="R41" s="436">
        <f t="shared" si="105"/>
        <v>0</v>
      </c>
      <c r="S41" s="436">
        <f t="shared" si="105"/>
        <v>0</v>
      </c>
      <c r="T41" s="436">
        <f t="shared" ref="T41:AT41" si="106" xml:space="preserve"> IF(T40 = $F39, 1, 0)</f>
        <v>0</v>
      </c>
      <c r="U41" s="436">
        <f t="shared" si="106"/>
        <v>0</v>
      </c>
      <c r="V41" s="436">
        <f t="shared" si="106"/>
        <v>0</v>
      </c>
      <c r="W41" s="436">
        <f t="shared" si="106"/>
        <v>0</v>
      </c>
      <c r="X41" s="436">
        <f t="shared" si="106"/>
        <v>0</v>
      </c>
      <c r="Y41" s="436">
        <f t="shared" si="106"/>
        <v>0</v>
      </c>
      <c r="Z41" s="436">
        <f t="shared" si="106"/>
        <v>0</v>
      </c>
      <c r="AA41" s="436">
        <f t="shared" si="106"/>
        <v>0</v>
      </c>
      <c r="AB41" s="436">
        <f t="shared" si="106"/>
        <v>0</v>
      </c>
      <c r="AC41" s="436">
        <f t="shared" si="106"/>
        <v>0</v>
      </c>
      <c r="AD41" s="436">
        <f t="shared" si="106"/>
        <v>0</v>
      </c>
      <c r="AE41" s="436">
        <f t="shared" si="106"/>
        <v>0</v>
      </c>
      <c r="AF41" s="436">
        <f t="shared" si="106"/>
        <v>0</v>
      </c>
      <c r="AG41" s="436">
        <f t="shared" si="106"/>
        <v>0</v>
      </c>
      <c r="AH41" s="436">
        <f t="shared" si="106"/>
        <v>0</v>
      </c>
      <c r="AI41" s="436">
        <f t="shared" si="106"/>
        <v>0</v>
      </c>
      <c r="AJ41" s="436">
        <f t="shared" si="106"/>
        <v>0</v>
      </c>
      <c r="AK41" s="436">
        <f t="shared" si="106"/>
        <v>0</v>
      </c>
      <c r="AL41" s="436">
        <f t="shared" si="106"/>
        <v>0</v>
      </c>
      <c r="AM41" s="436">
        <f t="shared" si="106"/>
        <v>0</v>
      </c>
      <c r="AN41" s="436">
        <f t="shared" si="106"/>
        <v>0</v>
      </c>
      <c r="AO41" s="436">
        <f t="shared" si="106"/>
        <v>0</v>
      </c>
      <c r="AP41" s="436">
        <f t="shared" si="106"/>
        <v>0</v>
      </c>
      <c r="AQ41" s="436">
        <f t="shared" si="106"/>
        <v>0</v>
      </c>
      <c r="AR41" s="436">
        <f t="shared" si="106"/>
        <v>0</v>
      </c>
      <c r="AS41" s="436">
        <f t="shared" si="106"/>
        <v>0</v>
      </c>
      <c r="AT41" s="436">
        <f t="shared" si="106"/>
        <v>0</v>
      </c>
      <c r="AU41" s="436">
        <f t="shared" ref="AU41:BH41" si="107" xml:space="preserve"> IF(AU40 = $F39, 1, 0)</f>
        <v>0</v>
      </c>
      <c r="AV41" s="436">
        <f t="shared" si="107"/>
        <v>0</v>
      </c>
      <c r="AW41" s="436">
        <f t="shared" si="107"/>
        <v>0</v>
      </c>
      <c r="AX41" s="436">
        <f t="shared" si="107"/>
        <v>0</v>
      </c>
      <c r="AY41" s="436">
        <f t="shared" si="107"/>
        <v>0</v>
      </c>
      <c r="AZ41" s="436">
        <f t="shared" si="107"/>
        <v>0</v>
      </c>
      <c r="BA41" s="436">
        <f t="shared" si="107"/>
        <v>0</v>
      </c>
      <c r="BB41" s="436">
        <f t="shared" si="107"/>
        <v>0</v>
      </c>
      <c r="BC41" s="436">
        <f t="shared" si="107"/>
        <v>0</v>
      </c>
      <c r="BD41" s="436">
        <f t="shared" si="107"/>
        <v>0</v>
      </c>
      <c r="BE41" s="436">
        <f t="shared" si="107"/>
        <v>0</v>
      </c>
      <c r="BF41" s="436">
        <f t="shared" si="107"/>
        <v>0</v>
      </c>
      <c r="BG41" s="436">
        <f t="shared" si="107"/>
        <v>0</v>
      </c>
      <c r="BH41" s="436">
        <f t="shared" si="107"/>
        <v>0</v>
      </c>
      <c r="BI41" s="436">
        <f t="shared" ref="BI41" si="108" xml:space="preserve"> IF(BI40 = $F39, 1, 0)</f>
        <v>0</v>
      </c>
    </row>
    <row r="42" spans="1:61" s="193" customFormat="1" x14ac:dyDescent="0.35">
      <c r="A42" s="187"/>
      <c r="B42" s="191"/>
      <c r="C42" s="191"/>
      <c r="D42" s="192"/>
      <c r="E42" s="59"/>
    </row>
    <row r="43" spans="1:61" s="193" customFormat="1" x14ac:dyDescent="0.35">
      <c r="A43" s="187"/>
      <c r="B43" s="191"/>
      <c r="C43" s="191"/>
      <c r="D43" s="192"/>
      <c r="E43" s="59"/>
    </row>
    <row r="44" spans="1:61" s="475" customFormat="1" x14ac:dyDescent="0.35">
      <c r="A44" s="472" t="s">
        <v>299</v>
      </c>
      <c r="B44" s="473"/>
      <c r="C44" s="473"/>
      <c r="D44" s="474"/>
      <c r="E44" s="470"/>
    </row>
    <row r="45" spans="1:61" s="41" customFormat="1" x14ac:dyDescent="0.35">
      <c r="A45" s="163"/>
      <c r="B45" s="36"/>
      <c r="C45" s="36"/>
      <c r="D45" s="164"/>
      <c r="E45" s="59"/>
    </row>
    <row r="46" spans="1:61" x14ac:dyDescent="0.35">
      <c r="E46" s="55" t="str">
        <f t="shared" ref="E46:BI46" si="109" xml:space="preserve"> E$35</f>
        <v>Last Pre Forecast Flag</v>
      </c>
      <c r="F46" s="39">
        <f t="shared" si="109"/>
        <v>0</v>
      </c>
      <c r="G46" s="39" t="str">
        <f t="shared" si="109"/>
        <v>flag</v>
      </c>
      <c r="H46" s="39">
        <f t="shared" si="109"/>
        <v>1</v>
      </c>
      <c r="I46" s="39">
        <f t="shared" si="109"/>
        <v>0</v>
      </c>
      <c r="J46" s="39">
        <f t="shared" si="109"/>
        <v>1</v>
      </c>
      <c r="K46" s="39">
        <f t="shared" si="109"/>
        <v>0</v>
      </c>
      <c r="L46" s="39">
        <f t="shared" si="109"/>
        <v>0</v>
      </c>
      <c r="M46" s="39">
        <f t="shared" si="109"/>
        <v>0</v>
      </c>
      <c r="N46" s="39">
        <f t="shared" si="109"/>
        <v>0</v>
      </c>
      <c r="O46" s="39">
        <f t="shared" si="109"/>
        <v>0</v>
      </c>
      <c r="P46" s="39">
        <f t="shared" si="109"/>
        <v>0</v>
      </c>
      <c r="Q46" s="39">
        <f t="shared" si="109"/>
        <v>0</v>
      </c>
      <c r="R46" s="39">
        <f t="shared" si="109"/>
        <v>0</v>
      </c>
      <c r="S46" s="39">
        <f t="shared" si="109"/>
        <v>0</v>
      </c>
      <c r="T46" s="39">
        <f t="shared" si="109"/>
        <v>0</v>
      </c>
      <c r="U46" s="39">
        <f t="shared" si="109"/>
        <v>0</v>
      </c>
      <c r="V46" s="39">
        <f t="shared" si="109"/>
        <v>0</v>
      </c>
      <c r="W46" s="39">
        <f t="shared" si="109"/>
        <v>0</v>
      </c>
      <c r="X46" s="39">
        <f t="shared" si="109"/>
        <v>0</v>
      </c>
      <c r="Y46" s="39">
        <f t="shared" si="109"/>
        <v>0</v>
      </c>
      <c r="Z46" s="39">
        <f t="shared" si="109"/>
        <v>0</v>
      </c>
      <c r="AA46" s="39">
        <f t="shared" si="109"/>
        <v>0</v>
      </c>
      <c r="AB46" s="39">
        <f t="shared" si="109"/>
        <v>0</v>
      </c>
      <c r="AC46" s="39">
        <f t="shared" si="109"/>
        <v>0</v>
      </c>
      <c r="AD46" s="39">
        <f t="shared" si="109"/>
        <v>0</v>
      </c>
      <c r="AE46" s="39">
        <f t="shared" si="109"/>
        <v>0</v>
      </c>
      <c r="AF46" s="39">
        <f t="shared" si="109"/>
        <v>0</v>
      </c>
      <c r="AG46" s="39">
        <f t="shared" si="109"/>
        <v>0</v>
      </c>
      <c r="AH46" s="39">
        <f t="shared" si="109"/>
        <v>0</v>
      </c>
      <c r="AI46" s="39">
        <f t="shared" si="109"/>
        <v>0</v>
      </c>
      <c r="AJ46" s="39">
        <f t="shared" si="109"/>
        <v>0</v>
      </c>
      <c r="AK46" s="39">
        <f t="shared" si="109"/>
        <v>0</v>
      </c>
      <c r="AL46" s="39">
        <f t="shared" si="109"/>
        <v>0</v>
      </c>
      <c r="AM46" s="39">
        <f t="shared" si="109"/>
        <v>0</v>
      </c>
      <c r="AN46" s="39">
        <f t="shared" si="109"/>
        <v>0</v>
      </c>
      <c r="AO46" s="39">
        <f t="shared" si="109"/>
        <v>0</v>
      </c>
      <c r="AP46" s="39">
        <f t="shared" si="109"/>
        <v>0</v>
      </c>
      <c r="AQ46" s="39">
        <f t="shared" si="109"/>
        <v>0</v>
      </c>
      <c r="AR46" s="39">
        <f t="shared" si="109"/>
        <v>0</v>
      </c>
      <c r="AS46" s="39">
        <f t="shared" si="109"/>
        <v>0</v>
      </c>
      <c r="AT46" s="39">
        <f t="shared" si="109"/>
        <v>0</v>
      </c>
      <c r="AU46" s="39">
        <f t="shared" si="109"/>
        <v>0</v>
      </c>
      <c r="AV46" s="39">
        <f t="shared" si="109"/>
        <v>0</v>
      </c>
      <c r="AW46" s="39">
        <f t="shared" si="109"/>
        <v>0</v>
      </c>
      <c r="AX46" s="39">
        <f t="shared" si="109"/>
        <v>0</v>
      </c>
      <c r="AY46" s="39">
        <f t="shared" si="109"/>
        <v>0</v>
      </c>
      <c r="AZ46" s="39">
        <f t="shared" si="109"/>
        <v>0</v>
      </c>
      <c r="BA46" s="39">
        <f t="shared" si="109"/>
        <v>0</v>
      </c>
      <c r="BB46" s="39">
        <f t="shared" si="109"/>
        <v>0</v>
      </c>
      <c r="BC46" s="39">
        <f t="shared" si="109"/>
        <v>0</v>
      </c>
      <c r="BD46" s="39">
        <f t="shared" si="109"/>
        <v>0</v>
      </c>
      <c r="BE46" s="39">
        <f t="shared" si="109"/>
        <v>0</v>
      </c>
      <c r="BF46" s="39">
        <f t="shared" si="109"/>
        <v>0</v>
      </c>
      <c r="BG46" s="39">
        <f t="shared" si="109"/>
        <v>0</v>
      </c>
      <c r="BH46" s="39">
        <f t="shared" si="109"/>
        <v>0</v>
      </c>
      <c r="BI46" s="39">
        <f t="shared" si="109"/>
        <v>0</v>
      </c>
    </row>
    <row r="47" spans="1:61" x14ac:dyDescent="0.35">
      <c r="E47" s="55" t="s">
        <v>300</v>
      </c>
      <c r="G47" s="39" t="s">
        <v>285</v>
      </c>
      <c r="H47" s="39">
        <f xml:space="preserve"> SUM(J47:BH47)</f>
        <v>1</v>
      </c>
      <c r="J47" s="39">
        <f t="shared" ref="J47:S47" si="110" xml:space="preserve"> I46</f>
        <v>0</v>
      </c>
      <c r="K47" s="39">
        <f t="shared" si="110"/>
        <v>1</v>
      </c>
      <c r="L47" s="39">
        <f t="shared" si="110"/>
        <v>0</v>
      </c>
      <c r="M47" s="39">
        <f t="shared" si="110"/>
        <v>0</v>
      </c>
      <c r="N47" s="39">
        <f t="shared" si="110"/>
        <v>0</v>
      </c>
      <c r="O47" s="39">
        <f t="shared" si="110"/>
        <v>0</v>
      </c>
      <c r="P47" s="39">
        <f t="shared" si="110"/>
        <v>0</v>
      </c>
      <c r="Q47" s="39">
        <f t="shared" si="110"/>
        <v>0</v>
      </c>
      <c r="R47" s="39">
        <f t="shared" si="110"/>
        <v>0</v>
      </c>
      <c r="S47" s="39">
        <f t="shared" si="110"/>
        <v>0</v>
      </c>
      <c r="T47" s="39">
        <f t="shared" ref="T47" si="111" xml:space="preserve"> S46</f>
        <v>0</v>
      </c>
      <c r="U47" s="39">
        <f t="shared" ref="U47" si="112" xml:space="preserve"> T46</f>
        <v>0</v>
      </c>
      <c r="V47" s="39">
        <f t="shared" ref="V47" si="113" xml:space="preserve"> U46</f>
        <v>0</v>
      </c>
      <c r="W47" s="39">
        <f t="shared" ref="W47" si="114" xml:space="preserve"> V46</f>
        <v>0</v>
      </c>
      <c r="X47" s="39">
        <f t="shared" ref="X47" si="115" xml:space="preserve"> W46</f>
        <v>0</v>
      </c>
      <c r="Y47" s="39">
        <f t="shared" ref="Y47" si="116" xml:space="preserve"> X46</f>
        <v>0</v>
      </c>
      <c r="Z47" s="39">
        <f t="shared" ref="Z47" si="117" xml:space="preserve"> Y46</f>
        <v>0</v>
      </c>
      <c r="AA47" s="39">
        <f t="shared" ref="AA47" si="118" xml:space="preserve"> Z46</f>
        <v>0</v>
      </c>
      <c r="AB47" s="39">
        <f t="shared" ref="AB47" si="119" xml:space="preserve"> AA46</f>
        <v>0</v>
      </c>
      <c r="AC47" s="39">
        <f t="shared" ref="AC47" si="120" xml:space="preserve"> AB46</f>
        <v>0</v>
      </c>
      <c r="AD47" s="39">
        <f t="shared" ref="AD47" si="121" xml:space="preserve"> AC46</f>
        <v>0</v>
      </c>
      <c r="AE47" s="39">
        <f t="shared" ref="AE47" si="122" xml:space="preserve"> AD46</f>
        <v>0</v>
      </c>
      <c r="AF47" s="39">
        <f t="shared" ref="AF47" si="123" xml:space="preserve"> AE46</f>
        <v>0</v>
      </c>
      <c r="AG47" s="39">
        <f t="shared" ref="AG47" si="124" xml:space="preserve"> AF46</f>
        <v>0</v>
      </c>
      <c r="AH47" s="39">
        <f t="shared" ref="AH47" si="125" xml:space="preserve"> AG46</f>
        <v>0</v>
      </c>
      <c r="AI47" s="39">
        <f t="shared" ref="AI47" si="126" xml:space="preserve"> AH46</f>
        <v>0</v>
      </c>
      <c r="AJ47" s="39">
        <f t="shared" ref="AJ47" si="127" xml:space="preserve"> AI46</f>
        <v>0</v>
      </c>
      <c r="AK47" s="39">
        <f t="shared" ref="AK47" si="128" xml:space="preserve"> AJ46</f>
        <v>0</v>
      </c>
      <c r="AL47" s="39">
        <f t="shared" ref="AL47" si="129" xml:space="preserve"> AK46</f>
        <v>0</v>
      </c>
      <c r="AM47" s="39">
        <f t="shared" ref="AM47" si="130" xml:space="preserve"> AL46</f>
        <v>0</v>
      </c>
      <c r="AN47" s="39">
        <f t="shared" ref="AN47" si="131" xml:space="preserve"> AM46</f>
        <v>0</v>
      </c>
      <c r="AO47" s="39">
        <f t="shared" ref="AO47" si="132" xml:space="preserve"> AN46</f>
        <v>0</v>
      </c>
      <c r="AP47" s="39">
        <f t="shared" ref="AP47" si="133" xml:space="preserve"> AO46</f>
        <v>0</v>
      </c>
      <c r="AQ47" s="39">
        <f t="shared" ref="AQ47" si="134" xml:space="preserve"> AP46</f>
        <v>0</v>
      </c>
      <c r="AR47" s="39">
        <f t="shared" ref="AR47" si="135" xml:space="preserve"> AQ46</f>
        <v>0</v>
      </c>
      <c r="AS47" s="39">
        <f t="shared" ref="AS47" si="136" xml:space="preserve"> AR46</f>
        <v>0</v>
      </c>
      <c r="AT47" s="39">
        <f t="shared" ref="AT47" si="137" xml:space="preserve"> AS46</f>
        <v>0</v>
      </c>
      <c r="AU47" s="39">
        <f t="shared" ref="AU47" si="138" xml:space="preserve"> AT46</f>
        <v>0</v>
      </c>
      <c r="AV47" s="39">
        <f t="shared" ref="AV47" si="139" xml:space="preserve"> AU46</f>
        <v>0</v>
      </c>
      <c r="AW47" s="39">
        <f t="shared" ref="AW47" si="140" xml:space="preserve"> AV46</f>
        <v>0</v>
      </c>
      <c r="AX47" s="39">
        <f t="shared" ref="AX47" si="141" xml:space="preserve"> AW46</f>
        <v>0</v>
      </c>
      <c r="AY47" s="39">
        <f t="shared" ref="AY47" si="142" xml:space="preserve"> AX46</f>
        <v>0</v>
      </c>
      <c r="AZ47" s="39">
        <f t="shared" ref="AZ47" si="143" xml:space="preserve"> AY46</f>
        <v>0</v>
      </c>
      <c r="BA47" s="39">
        <f t="shared" ref="BA47" si="144" xml:space="preserve"> AZ46</f>
        <v>0</v>
      </c>
      <c r="BB47" s="39">
        <f t="shared" ref="BB47" si="145" xml:space="preserve"> BA46</f>
        <v>0</v>
      </c>
      <c r="BC47" s="39">
        <f t="shared" ref="BC47" si="146" xml:space="preserve"> BB46</f>
        <v>0</v>
      </c>
      <c r="BD47" s="39">
        <f t="shared" ref="BD47" si="147" xml:space="preserve"> BC46</f>
        <v>0</v>
      </c>
      <c r="BE47" s="39">
        <f t="shared" ref="BE47" si="148" xml:space="preserve"> BD46</f>
        <v>0</v>
      </c>
      <c r="BF47" s="39">
        <f t="shared" ref="BF47" si="149" xml:space="preserve"> BE46</f>
        <v>0</v>
      </c>
      <c r="BG47" s="39">
        <f t="shared" ref="BG47" si="150" xml:space="preserve"> BF46</f>
        <v>0</v>
      </c>
      <c r="BH47" s="39">
        <f t="shared" ref="BH47" si="151" xml:space="preserve"> BG46</f>
        <v>0</v>
      </c>
      <c r="BI47" s="39">
        <f t="shared" ref="BI47" si="152" xml:space="preserve"> BH46</f>
        <v>0</v>
      </c>
    </row>
    <row r="48" spans="1:61" x14ac:dyDescent="0.35"/>
    <row r="49" spans="1:16384" s="393" customFormat="1" x14ac:dyDescent="0.35">
      <c r="A49" s="385"/>
      <c r="B49" s="390"/>
      <c r="C49" s="390"/>
      <c r="D49" s="391"/>
      <c r="E49" s="392" t="str">
        <f>Inputs!E$120</f>
        <v>Last forecast date</v>
      </c>
      <c r="F49" s="393">
        <f>Inputs!F$120</f>
        <v>47573</v>
      </c>
      <c r="G49" s="393" t="str">
        <f>Inputs!G$120</f>
        <v>date</v>
      </c>
      <c r="H49" s="393">
        <f>Inputs!H$120</f>
        <v>0</v>
      </c>
      <c r="I49" s="393">
        <f>Inputs!I$120</f>
        <v>0</v>
      </c>
      <c r="J49" s="393">
        <f>Inputs!J$120</f>
        <v>0</v>
      </c>
      <c r="K49" s="393">
        <f>Inputs!K$120</f>
        <v>0</v>
      </c>
      <c r="L49" s="393">
        <f>Inputs!L$120</f>
        <v>0</v>
      </c>
      <c r="M49" s="393">
        <f>Inputs!M$120</f>
        <v>0</v>
      </c>
      <c r="N49" s="393">
        <f>Inputs!N$120</f>
        <v>0</v>
      </c>
      <c r="O49" s="393">
        <f>Inputs!O$120</f>
        <v>0</v>
      </c>
      <c r="P49" s="393">
        <f>Inputs!P$120</f>
        <v>0</v>
      </c>
      <c r="Q49" s="393">
        <f>Inputs!Q$120</f>
        <v>0</v>
      </c>
      <c r="R49" s="393">
        <f>Inputs!R$120</f>
        <v>0</v>
      </c>
      <c r="S49" s="393">
        <f>Inputs!S$120</f>
        <v>0</v>
      </c>
      <c r="T49" s="393">
        <f>Inputs!T$120</f>
        <v>0</v>
      </c>
      <c r="U49" s="393">
        <f>Inputs!U$120</f>
        <v>0</v>
      </c>
      <c r="V49" s="393">
        <f>Inputs!V$120</f>
        <v>0</v>
      </c>
      <c r="W49" s="393">
        <f>Inputs!W$120</f>
        <v>0</v>
      </c>
      <c r="X49" s="393">
        <f>Inputs!X$120</f>
        <v>0</v>
      </c>
      <c r="Y49" s="393">
        <f>Inputs!Y$120</f>
        <v>0</v>
      </c>
      <c r="Z49" s="393">
        <f>Inputs!Z$120</f>
        <v>0</v>
      </c>
      <c r="AA49" s="393">
        <f>Inputs!AA$120</f>
        <v>0</v>
      </c>
      <c r="AB49" s="393">
        <f>Inputs!AB$120</f>
        <v>0</v>
      </c>
      <c r="AC49" s="393">
        <f>Inputs!AC$120</f>
        <v>0</v>
      </c>
      <c r="AD49" s="393">
        <f>Inputs!AD$120</f>
        <v>0</v>
      </c>
      <c r="AE49" s="393">
        <f>Inputs!AE$120</f>
        <v>0</v>
      </c>
      <c r="AF49" s="393">
        <f>Inputs!AF$120</f>
        <v>0</v>
      </c>
      <c r="AG49" s="393">
        <f>Inputs!AG$120</f>
        <v>0</v>
      </c>
      <c r="AH49" s="393">
        <f>Inputs!AH$120</f>
        <v>0</v>
      </c>
      <c r="AI49" s="393">
        <f>Inputs!AI$120</f>
        <v>0</v>
      </c>
      <c r="AJ49" s="393">
        <f>Inputs!AJ$120</f>
        <v>0</v>
      </c>
      <c r="AK49" s="393">
        <f>Inputs!AK$120</f>
        <v>0</v>
      </c>
      <c r="AL49" s="393">
        <f>Inputs!AL$120</f>
        <v>0</v>
      </c>
      <c r="AM49" s="393">
        <f>Inputs!AM$120</f>
        <v>0</v>
      </c>
      <c r="AN49" s="393">
        <f>Inputs!AN$120</f>
        <v>0</v>
      </c>
      <c r="AO49" s="393">
        <f>Inputs!AO$120</f>
        <v>0</v>
      </c>
      <c r="AP49" s="393">
        <f>Inputs!AP$120</f>
        <v>0</v>
      </c>
      <c r="AQ49" s="393">
        <f>Inputs!AQ$120</f>
        <v>0</v>
      </c>
      <c r="AR49" s="393">
        <f>Inputs!AR$120</f>
        <v>0</v>
      </c>
      <c r="AS49" s="393">
        <f>Inputs!AS$120</f>
        <v>0</v>
      </c>
      <c r="AT49" s="393">
        <f>Inputs!AT$120</f>
        <v>0</v>
      </c>
      <c r="AU49" s="393">
        <f>Inputs!AU$120</f>
        <v>0</v>
      </c>
      <c r="AV49" s="393">
        <f>Inputs!AV$120</f>
        <v>0</v>
      </c>
      <c r="AW49" s="393">
        <f>Inputs!AW$120</f>
        <v>0</v>
      </c>
      <c r="AX49" s="393">
        <f>Inputs!AX$120</f>
        <v>0</v>
      </c>
      <c r="AY49" s="393">
        <f>Inputs!AY$120</f>
        <v>0</v>
      </c>
      <c r="AZ49" s="393">
        <f>Inputs!AZ$120</f>
        <v>0</v>
      </c>
      <c r="BA49" s="393">
        <f>Inputs!BA$120</f>
        <v>0</v>
      </c>
      <c r="BB49" s="393">
        <f>Inputs!BB$120</f>
        <v>0</v>
      </c>
      <c r="BC49" s="393">
        <f>Inputs!BC$120</f>
        <v>0</v>
      </c>
      <c r="BD49" s="393">
        <f>Inputs!BD$120</f>
        <v>0</v>
      </c>
      <c r="BE49" s="393">
        <f>Inputs!BE$120</f>
        <v>0</v>
      </c>
      <c r="BF49" s="393">
        <f>Inputs!BF$120</f>
        <v>0</v>
      </c>
      <c r="BG49" s="393">
        <f>Inputs!BG$120</f>
        <v>0</v>
      </c>
      <c r="BH49" s="393">
        <f>Inputs!BH$120</f>
        <v>0</v>
      </c>
      <c r="BI49" s="393">
        <f>Inputs!BI$120</f>
        <v>0</v>
      </c>
    </row>
    <row r="50" spans="1:16384" x14ac:dyDescent="0.35">
      <c r="E50" s="202" t="str">
        <f t="shared" ref="E50:BI50" si="153" xml:space="preserve"> E$24</f>
        <v>Model Period END</v>
      </c>
      <c r="F50" s="203">
        <f t="shared" si="153"/>
        <v>0</v>
      </c>
      <c r="G50" s="203" t="str">
        <f t="shared" si="153"/>
        <v>date</v>
      </c>
      <c r="H50" s="203">
        <f t="shared" si="153"/>
        <v>0</v>
      </c>
      <c r="I50" s="204">
        <f t="shared" si="153"/>
        <v>0</v>
      </c>
      <c r="J50" s="203">
        <f t="shared" si="153"/>
        <v>45747</v>
      </c>
      <c r="K50" s="203">
        <f t="shared" si="153"/>
        <v>46112</v>
      </c>
      <c r="L50" s="203">
        <f t="shared" si="153"/>
        <v>46477</v>
      </c>
      <c r="M50" s="203">
        <f t="shared" si="153"/>
        <v>46843</v>
      </c>
      <c r="N50" s="203">
        <f t="shared" si="153"/>
        <v>47208</v>
      </c>
      <c r="O50" s="203">
        <f t="shared" si="153"/>
        <v>47573</v>
      </c>
      <c r="P50" s="203">
        <f t="shared" si="153"/>
        <v>47938</v>
      </c>
      <c r="Q50" s="203">
        <f t="shared" si="153"/>
        <v>48304</v>
      </c>
      <c r="R50" s="203">
        <f t="shared" si="153"/>
        <v>48669</v>
      </c>
      <c r="S50" s="203">
        <f t="shared" si="153"/>
        <v>49034</v>
      </c>
      <c r="T50" s="203">
        <f t="shared" si="153"/>
        <v>49399</v>
      </c>
      <c r="U50" s="203">
        <f t="shared" si="153"/>
        <v>49765</v>
      </c>
      <c r="V50" s="203">
        <f t="shared" si="153"/>
        <v>50130</v>
      </c>
      <c r="W50" s="203">
        <f t="shared" si="153"/>
        <v>50495</v>
      </c>
      <c r="X50" s="203">
        <f t="shared" si="153"/>
        <v>50860</v>
      </c>
      <c r="Y50" s="203">
        <f t="shared" si="153"/>
        <v>51226</v>
      </c>
      <c r="Z50" s="203">
        <f t="shared" si="153"/>
        <v>51591</v>
      </c>
      <c r="AA50" s="203">
        <f t="shared" si="153"/>
        <v>51956</v>
      </c>
      <c r="AB50" s="203">
        <f t="shared" si="153"/>
        <v>52321</v>
      </c>
      <c r="AC50" s="203">
        <f t="shared" si="153"/>
        <v>52687</v>
      </c>
      <c r="AD50" s="203">
        <f t="shared" si="153"/>
        <v>53052</v>
      </c>
      <c r="AE50" s="203">
        <f t="shared" si="153"/>
        <v>53417</v>
      </c>
      <c r="AF50" s="203">
        <f t="shared" si="153"/>
        <v>53782</v>
      </c>
      <c r="AG50" s="203">
        <f t="shared" si="153"/>
        <v>54148</v>
      </c>
      <c r="AH50" s="203">
        <f t="shared" si="153"/>
        <v>54513</v>
      </c>
      <c r="AI50" s="203">
        <f t="shared" si="153"/>
        <v>54878</v>
      </c>
      <c r="AJ50" s="203">
        <f t="shared" si="153"/>
        <v>55243</v>
      </c>
      <c r="AK50" s="203">
        <f t="shared" si="153"/>
        <v>55609</v>
      </c>
      <c r="AL50" s="203">
        <f t="shared" si="153"/>
        <v>55974</v>
      </c>
      <c r="AM50" s="203">
        <f t="shared" si="153"/>
        <v>56339</v>
      </c>
      <c r="AN50" s="203">
        <f t="shared" si="153"/>
        <v>56704</v>
      </c>
      <c r="AO50" s="203">
        <f t="shared" si="153"/>
        <v>57070</v>
      </c>
      <c r="AP50" s="203">
        <f t="shared" si="153"/>
        <v>57435</v>
      </c>
      <c r="AQ50" s="203">
        <f t="shared" si="153"/>
        <v>57800</v>
      </c>
      <c r="AR50" s="203">
        <f t="shared" si="153"/>
        <v>58165</v>
      </c>
      <c r="AS50" s="203">
        <f t="shared" si="153"/>
        <v>58531</v>
      </c>
      <c r="AT50" s="203">
        <f t="shared" si="153"/>
        <v>58896</v>
      </c>
      <c r="AU50" s="203">
        <f t="shared" si="153"/>
        <v>59261</v>
      </c>
      <c r="AV50" s="203">
        <f t="shared" si="153"/>
        <v>59626</v>
      </c>
      <c r="AW50" s="203">
        <f t="shared" si="153"/>
        <v>59992</v>
      </c>
      <c r="AX50" s="203">
        <f t="shared" si="153"/>
        <v>60357</v>
      </c>
      <c r="AY50" s="203">
        <f t="shared" si="153"/>
        <v>60722</v>
      </c>
      <c r="AZ50" s="203">
        <f t="shared" si="153"/>
        <v>61087</v>
      </c>
      <c r="BA50" s="203">
        <f t="shared" si="153"/>
        <v>61453</v>
      </c>
      <c r="BB50" s="203">
        <f t="shared" si="153"/>
        <v>61818</v>
      </c>
      <c r="BC50" s="203">
        <f t="shared" si="153"/>
        <v>62183</v>
      </c>
      <c r="BD50" s="203">
        <f t="shared" si="153"/>
        <v>62548</v>
      </c>
      <c r="BE50" s="203">
        <f t="shared" si="153"/>
        <v>62914</v>
      </c>
      <c r="BF50" s="203">
        <f t="shared" si="153"/>
        <v>63279</v>
      </c>
      <c r="BG50" s="203">
        <f t="shared" si="153"/>
        <v>63644</v>
      </c>
      <c r="BH50" s="203">
        <f t="shared" si="153"/>
        <v>64009</v>
      </c>
      <c r="BI50" s="203">
        <f t="shared" si="153"/>
        <v>64375</v>
      </c>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row>
    <row r="51" spans="1:16384" x14ac:dyDescent="0.35">
      <c r="E51" s="59" t="s">
        <v>301</v>
      </c>
      <c r="G51" s="39" t="s">
        <v>285</v>
      </c>
      <c r="H51" s="39">
        <f xml:space="preserve"> SUM(J51:BH51)</f>
        <v>1</v>
      </c>
      <c r="J51" s="39">
        <f t="shared" ref="J51:S51" si="154" xml:space="preserve"> IF(AND($F49 &gt; I50, $F49 &lt;= J50), 1, 0)</f>
        <v>0</v>
      </c>
      <c r="K51" s="39">
        <f t="shared" si="154"/>
        <v>0</v>
      </c>
      <c r="L51" s="39">
        <f t="shared" si="154"/>
        <v>0</v>
      </c>
      <c r="M51" s="39">
        <f t="shared" si="154"/>
        <v>0</v>
      </c>
      <c r="N51" s="39">
        <f t="shared" si="154"/>
        <v>0</v>
      </c>
      <c r="O51" s="39">
        <f t="shared" si="154"/>
        <v>1</v>
      </c>
      <c r="P51" s="39">
        <f t="shared" si="154"/>
        <v>0</v>
      </c>
      <c r="Q51" s="39">
        <f t="shared" si="154"/>
        <v>0</v>
      </c>
      <c r="R51" s="39">
        <f t="shared" si="154"/>
        <v>0</v>
      </c>
      <c r="S51" s="39">
        <f t="shared" si="154"/>
        <v>0</v>
      </c>
      <c r="T51" s="39">
        <f t="shared" ref="T51" si="155" xml:space="preserve"> IF(AND($F49 &gt; S50, $F49 &lt;= T50), 1, 0)</f>
        <v>0</v>
      </c>
      <c r="U51" s="39">
        <f t="shared" ref="U51" si="156" xml:space="preserve"> IF(AND($F49 &gt; T50, $F49 &lt;= U50), 1, 0)</f>
        <v>0</v>
      </c>
      <c r="V51" s="39">
        <f t="shared" ref="V51" si="157" xml:space="preserve"> IF(AND($F49 &gt; U50, $F49 &lt;= V50), 1, 0)</f>
        <v>0</v>
      </c>
      <c r="W51" s="39">
        <f t="shared" ref="W51" si="158" xml:space="preserve"> IF(AND($F49 &gt; V50, $F49 &lt;= W50), 1, 0)</f>
        <v>0</v>
      </c>
      <c r="X51" s="39">
        <f t="shared" ref="X51" si="159" xml:space="preserve"> IF(AND($F49 &gt; W50, $F49 &lt;= X50), 1, 0)</f>
        <v>0</v>
      </c>
      <c r="Y51" s="39">
        <f t="shared" ref="Y51" si="160" xml:space="preserve"> IF(AND($F49 &gt; X50, $F49 &lt;= Y50), 1, 0)</f>
        <v>0</v>
      </c>
      <c r="Z51" s="39">
        <f t="shared" ref="Z51" si="161" xml:space="preserve"> IF(AND($F49 &gt; Y50, $F49 &lt;= Z50), 1, 0)</f>
        <v>0</v>
      </c>
      <c r="AA51" s="39">
        <f t="shared" ref="AA51" si="162" xml:space="preserve"> IF(AND($F49 &gt; Z50, $F49 &lt;= AA50), 1, 0)</f>
        <v>0</v>
      </c>
      <c r="AB51" s="39">
        <f t="shared" ref="AB51" si="163" xml:space="preserve"> IF(AND($F49 &gt; AA50, $F49 &lt;= AB50), 1, 0)</f>
        <v>0</v>
      </c>
      <c r="AC51" s="39">
        <f t="shared" ref="AC51" si="164" xml:space="preserve"> IF(AND($F49 &gt; AB50, $F49 &lt;= AC50), 1, 0)</f>
        <v>0</v>
      </c>
      <c r="AD51" s="39">
        <f t="shared" ref="AD51" si="165" xml:space="preserve"> IF(AND($F49 &gt; AC50, $F49 &lt;= AD50), 1, 0)</f>
        <v>0</v>
      </c>
      <c r="AE51" s="39">
        <f t="shared" ref="AE51" si="166" xml:space="preserve"> IF(AND($F49 &gt; AD50, $F49 &lt;= AE50), 1, 0)</f>
        <v>0</v>
      </c>
      <c r="AF51" s="39">
        <f t="shared" ref="AF51" si="167" xml:space="preserve"> IF(AND($F49 &gt; AE50, $F49 &lt;= AF50), 1, 0)</f>
        <v>0</v>
      </c>
      <c r="AG51" s="39">
        <f t="shared" ref="AG51" si="168" xml:space="preserve"> IF(AND($F49 &gt; AF50, $F49 &lt;= AG50), 1, 0)</f>
        <v>0</v>
      </c>
      <c r="AH51" s="39">
        <f t="shared" ref="AH51" si="169" xml:space="preserve"> IF(AND($F49 &gt; AG50, $F49 &lt;= AH50), 1, 0)</f>
        <v>0</v>
      </c>
      <c r="AI51" s="39">
        <f t="shared" ref="AI51" si="170" xml:space="preserve"> IF(AND($F49 &gt; AH50, $F49 &lt;= AI50), 1, 0)</f>
        <v>0</v>
      </c>
      <c r="AJ51" s="39">
        <f t="shared" ref="AJ51" si="171" xml:space="preserve"> IF(AND($F49 &gt; AI50, $F49 &lt;= AJ50), 1, 0)</f>
        <v>0</v>
      </c>
      <c r="AK51" s="39">
        <f t="shared" ref="AK51" si="172" xml:space="preserve"> IF(AND($F49 &gt; AJ50, $F49 &lt;= AK50), 1, 0)</f>
        <v>0</v>
      </c>
      <c r="AL51" s="39">
        <f t="shared" ref="AL51" si="173" xml:space="preserve"> IF(AND($F49 &gt; AK50, $F49 &lt;= AL50), 1, 0)</f>
        <v>0</v>
      </c>
      <c r="AM51" s="39">
        <f t="shared" ref="AM51" si="174" xml:space="preserve"> IF(AND($F49 &gt; AL50, $F49 &lt;= AM50), 1, 0)</f>
        <v>0</v>
      </c>
      <c r="AN51" s="39">
        <f t="shared" ref="AN51" si="175" xml:space="preserve"> IF(AND($F49 &gt; AM50, $F49 &lt;= AN50), 1, 0)</f>
        <v>0</v>
      </c>
      <c r="AO51" s="39">
        <f t="shared" ref="AO51" si="176" xml:space="preserve"> IF(AND($F49 &gt; AN50, $F49 &lt;= AO50), 1, 0)</f>
        <v>0</v>
      </c>
      <c r="AP51" s="39">
        <f t="shared" ref="AP51" si="177" xml:space="preserve"> IF(AND($F49 &gt; AO50, $F49 &lt;= AP50), 1, 0)</f>
        <v>0</v>
      </c>
      <c r="AQ51" s="39">
        <f t="shared" ref="AQ51" si="178" xml:space="preserve"> IF(AND($F49 &gt; AP50, $F49 &lt;= AQ50), 1, 0)</f>
        <v>0</v>
      </c>
      <c r="AR51" s="39">
        <f t="shared" ref="AR51" si="179" xml:space="preserve"> IF(AND($F49 &gt; AQ50, $F49 &lt;= AR50), 1, 0)</f>
        <v>0</v>
      </c>
      <c r="AS51" s="39">
        <f t="shared" ref="AS51" si="180" xml:space="preserve"> IF(AND($F49 &gt; AR50, $F49 &lt;= AS50), 1, 0)</f>
        <v>0</v>
      </c>
      <c r="AT51" s="39">
        <f t="shared" ref="AT51" si="181" xml:space="preserve"> IF(AND($F49 &gt; AS50, $F49 &lt;= AT50), 1, 0)</f>
        <v>0</v>
      </c>
      <c r="AU51" s="39">
        <f t="shared" ref="AU51" si="182" xml:space="preserve"> IF(AND($F49 &gt; AT50, $F49 &lt;= AU50), 1, 0)</f>
        <v>0</v>
      </c>
      <c r="AV51" s="39">
        <f t="shared" ref="AV51" si="183" xml:space="preserve"> IF(AND($F49 &gt; AU50, $F49 &lt;= AV50), 1, 0)</f>
        <v>0</v>
      </c>
      <c r="AW51" s="39">
        <f t="shared" ref="AW51" si="184" xml:space="preserve"> IF(AND($F49 &gt; AV50, $F49 &lt;= AW50), 1, 0)</f>
        <v>0</v>
      </c>
      <c r="AX51" s="39">
        <f t="shared" ref="AX51" si="185" xml:space="preserve"> IF(AND($F49 &gt; AW50, $F49 &lt;= AX50), 1, 0)</f>
        <v>0</v>
      </c>
      <c r="AY51" s="39">
        <f t="shared" ref="AY51" si="186" xml:space="preserve"> IF(AND($F49 &gt; AX50, $F49 &lt;= AY50), 1, 0)</f>
        <v>0</v>
      </c>
      <c r="AZ51" s="39">
        <f t="shared" ref="AZ51" si="187" xml:space="preserve"> IF(AND($F49 &gt; AY50, $F49 &lt;= AZ50), 1, 0)</f>
        <v>0</v>
      </c>
      <c r="BA51" s="39">
        <f t="shared" ref="BA51" si="188" xml:space="preserve"> IF(AND($F49 &gt; AZ50, $F49 &lt;= BA50), 1, 0)</f>
        <v>0</v>
      </c>
      <c r="BB51" s="39">
        <f t="shared" ref="BB51" si="189" xml:space="preserve"> IF(AND($F49 &gt; BA50, $F49 &lt;= BB50), 1, 0)</f>
        <v>0</v>
      </c>
      <c r="BC51" s="39">
        <f t="shared" ref="BC51" si="190" xml:space="preserve"> IF(AND($F49 &gt; BB50, $F49 &lt;= BC50), 1, 0)</f>
        <v>0</v>
      </c>
      <c r="BD51" s="39">
        <f t="shared" ref="BD51" si="191" xml:space="preserve"> IF(AND($F49 &gt; BC50, $F49 &lt;= BD50), 1, 0)</f>
        <v>0</v>
      </c>
      <c r="BE51" s="39">
        <f t="shared" ref="BE51" si="192" xml:space="preserve"> IF(AND($F49 &gt; BD50, $F49 &lt;= BE50), 1, 0)</f>
        <v>0</v>
      </c>
      <c r="BF51" s="39">
        <f t="shared" ref="BF51" si="193" xml:space="preserve"> IF(AND($F49 &gt; BE50, $F49 &lt;= BF50), 1, 0)</f>
        <v>0</v>
      </c>
      <c r="BG51" s="39">
        <f t="shared" ref="BG51" si="194" xml:space="preserve"> IF(AND($F49 &gt; BF50, $F49 &lt;= BG50), 1, 0)</f>
        <v>0</v>
      </c>
      <c r="BH51" s="39">
        <f t="shared" ref="BH51" si="195" xml:space="preserve"> IF(AND($F49 &gt; BG50, $F49 &lt;= BH50), 1, 0)</f>
        <v>0</v>
      </c>
      <c r="BI51" s="39">
        <f t="shared" ref="BI51" si="196" xml:space="preserve"> IF(AND($F49 &gt; BH50, $F49 &lt;= BI50), 1, 0)</f>
        <v>0</v>
      </c>
    </row>
    <row r="52" spans="1:16384" x14ac:dyDescent="0.35">
      <c r="E52" s="59"/>
    </row>
    <row r="53" spans="1:16384" x14ac:dyDescent="0.35">
      <c r="E53" s="59" t="str">
        <f t="shared" ref="E53:BI53" si="197" xml:space="preserve"> E$47</f>
        <v>1st Forecast Period Flag</v>
      </c>
      <c r="F53" s="41">
        <f t="shared" si="197"/>
        <v>0</v>
      </c>
      <c r="G53" s="41" t="str">
        <f t="shared" si="197"/>
        <v>flag</v>
      </c>
      <c r="H53" s="41">
        <f t="shared" si="197"/>
        <v>1</v>
      </c>
      <c r="I53" s="41">
        <f t="shared" si="197"/>
        <v>0</v>
      </c>
      <c r="J53" s="41">
        <f t="shared" si="197"/>
        <v>0</v>
      </c>
      <c r="K53" s="41">
        <f t="shared" si="197"/>
        <v>1</v>
      </c>
      <c r="L53" s="41">
        <f t="shared" si="197"/>
        <v>0</v>
      </c>
      <c r="M53" s="41">
        <f t="shared" si="197"/>
        <v>0</v>
      </c>
      <c r="N53" s="41">
        <f t="shared" si="197"/>
        <v>0</v>
      </c>
      <c r="O53" s="41">
        <f t="shared" si="197"/>
        <v>0</v>
      </c>
      <c r="P53" s="41">
        <f t="shared" si="197"/>
        <v>0</v>
      </c>
      <c r="Q53" s="41">
        <f t="shared" si="197"/>
        <v>0</v>
      </c>
      <c r="R53" s="41">
        <f t="shared" si="197"/>
        <v>0</v>
      </c>
      <c r="S53" s="41">
        <f t="shared" si="197"/>
        <v>0</v>
      </c>
      <c r="T53" s="41">
        <f t="shared" si="197"/>
        <v>0</v>
      </c>
      <c r="U53" s="41">
        <f t="shared" si="197"/>
        <v>0</v>
      </c>
      <c r="V53" s="41">
        <f t="shared" si="197"/>
        <v>0</v>
      </c>
      <c r="W53" s="41">
        <f t="shared" si="197"/>
        <v>0</v>
      </c>
      <c r="X53" s="41">
        <f t="shared" si="197"/>
        <v>0</v>
      </c>
      <c r="Y53" s="41">
        <f t="shared" si="197"/>
        <v>0</v>
      </c>
      <c r="Z53" s="41">
        <f t="shared" si="197"/>
        <v>0</v>
      </c>
      <c r="AA53" s="41">
        <f t="shared" si="197"/>
        <v>0</v>
      </c>
      <c r="AB53" s="41">
        <f t="shared" si="197"/>
        <v>0</v>
      </c>
      <c r="AC53" s="41">
        <f t="shared" si="197"/>
        <v>0</v>
      </c>
      <c r="AD53" s="41">
        <f t="shared" si="197"/>
        <v>0</v>
      </c>
      <c r="AE53" s="41">
        <f t="shared" si="197"/>
        <v>0</v>
      </c>
      <c r="AF53" s="41">
        <f t="shared" si="197"/>
        <v>0</v>
      </c>
      <c r="AG53" s="41">
        <f t="shared" si="197"/>
        <v>0</v>
      </c>
      <c r="AH53" s="41">
        <f t="shared" si="197"/>
        <v>0</v>
      </c>
      <c r="AI53" s="41">
        <f t="shared" si="197"/>
        <v>0</v>
      </c>
      <c r="AJ53" s="41">
        <f t="shared" si="197"/>
        <v>0</v>
      </c>
      <c r="AK53" s="41">
        <f t="shared" si="197"/>
        <v>0</v>
      </c>
      <c r="AL53" s="41">
        <f t="shared" si="197"/>
        <v>0</v>
      </c>
      <c r="AM53" s="41">
        <f t="shared" si="197"/>
        <v>0</v>
      </c>
      <c r="AN53" s="41">
        <f t="shared" si="197"/>
        <v>0</v>
      </c>
      <c r="AO53" s="41">
        <f t="shared" si="197"/>
        <v>0</v>
      </c>
      <c r="AP53" s="41">
        <f t="shared" si="197"/>
        <v>0</v>
      </c>
      <c r="AQ53" s="41">
        <f t="shared" si="197"/>
        <v>0</v>
      </c>
      <c r="AR53" s="41">
        <f t="shared" si="197"/>
        <v>0</v>
      </c>
      <c r="AS53" s="41">
        <f t="shared" si="197"/>
        <v>0</v>
      </c>
      <c r="AT53" s="41">
        <f t="shared" si="197"/>
        <v>0</v>
      </c>
      <c r="AU53" s="41">
        <f t="shared" si="197"/>
        <v>0</v>
      </c>
      <c r="AV53" s="41">
        <f t="shared" si="197"/>
        <v>0</v>
      </c>
      <c r="AW53" s="41">
        <f t="shared" si="197"/>
        <v>0</v>
      </c>
      <c r="AX53" s="41">
        <f t="shared" si="197"/>
        <v>0</v>
      </c>
      <c r="AY53" s="41">
        <f t="shared" si="197"/>
        <v>0</v>
      </c>
      <c r="AZ53" s="41">
        <f t="shared" si="197"/>
        <v>0</v>
      </c>
      <c r="BA53" s="41">
        <f t="shared" si="197"/>
        <v>0</v>
      </c>
      <c r="BB53" s="41">
        <f t="shared" si="197"/>
        <v>0</v>
      </c>
      <c r="BC53" s="41">
        <f t="shared" si="197"/>
        <v>0</v>
      </c>
      <c r="BD53" s="41">
        <f t="shared" si="197"/>
        <v>0</v>
      </c>
      <c r="BE53" s="41">
        <f t="shared" si="197"/>
        <v>0</v>
      </c>
      <c r="BF53" s="41">
        <f t="shared" si="197"/>
        <v>0</v>
      </c>
      <c r="BG53" s="41">
        <f t="shared" si="197"/>
        <v>0</v>
      </c>
      <c r="BH53" s="41">
        <f t="shared" si="197"/>
        <v>0</v>
      </c>
      <c r="BI53" s="41">
        <f t="shared" si="197"/>
        <v>0</v>
      </c>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row>
    <row r="54" spans="1:16384" x14ac:dyDescent="0.35">
      <c r="E54" s="59" t="str">
        <f t="shared" ref="E54:BI54" si="198" xml:space="preserve"> E$51</f>
        <v>Last Forecast Period Flag</v>
      </c>
      <c r="F54" s="41">
        <f t="shared" si="198"/>
        <v>0</v>
      </c>
      <c r="G54" s="41" t="str">
        <f t="shared" si="198"/>
        <v>flag</v>
      </c>
      <c r="H54" s="41">
        <f t="shared" si="198"/>
        <v>1</v>
      </c>
      <c r="I54" s="205">
        <f t="shared" si="198"/>
        <v>0</v>
      </c>
      <c r="J54" s="41">
        <f t="shared" si="198"/>
        <v>0</v>
      </c>
      <c r="K54" s="41">
        <f t="shared" si="198"/>
        <v>0</v>
      </c>
      <c r="L54" s="41">
        <f t="shared" si="198"/>
        <v>0</v>
      </c>
      <c r="M54" s="41">
        <f t="shared" si="198"/>
        <v>0</v>
      </c>
      <c r="N54" s="41">
        <f t="shared" si="198"/>
        <v>0</v>
      </c>
      <c r="O54" s="41">
        <f t="shared" si="198"/>
        <v>1</v>
      </c>
      <c r="P54" s="41">
        <f t="shared" si="198"/>
        <v>0</v>
      </c>
      <c r="Q54" s="41">
        <f t="shared" si="198"/>
        <v>0</v>
      </c>
      <c r="R54" s="41">
        <f t="shared" si="198"/>
        <v>0</v>
      </c>
      <c r="S54" s="41">
        <f t="shared" si="198"/>
        <v>0</v>
      </c>
      <c r="T54" s="41">
        <f t="shared" si="198"/>
        <v>0</v>
      </c>
      <c r="U54" s="41">
        <f t="shared" si="198"/>
        <v>0</v>
      </c>
      <c r="V54" s="41">
        <f t="shared" si="198"/>
        <v>0</v>
      </c>
      <c r="W54" s="41">
        <f t="shared" si="198"/>
        <v>0</v>
      </c>
      <c r="X54" s="41">
        <f t="shared" si="198"/>
        <v>0</v>
      </c>
      <c r="Y54" s="41">
        <f t="shared" si="198"/>
        <v>0</v>
      </c>
      <c r="Z54" s="41">
        <f t="shared" si="198"/>
        <v>0</v>
      </c>
      <c r="AA54" s="41">
        <f t="shared" si="198"/>
        <v>0</v>
      </c>
      <c r="AB54" s="41">
        <f t="shared" si="198"/>
        <v>0</v>
      </c>
      <c r="AC54" s="41">
        <f t="shared" si="198"/>
        <v>0</v>
      </c>
      <c r="AD54" s="41">
        <f t="shared" si="198"/>
        <v>0</v>
      </c>
      <c r="AE54" s="41">
        <f t="shared" si="198"/>
        <v>0</v>
      </c>
      <c r="AF54" s="41">
        <f t="shared" si="198"/>
        <v>0</v>
      </c>
      <c r="AG54" s="41">
        <f t="shared" si="198"/>
        <v>0</v>
      </c>
      <c r="AH54" s="41">
        <f t="shared" si="198"/>
        <v>0</v>
      </c>
      <c r="AI54" s="41">
        <f t="shared" si="198"/>
        <v>0</v>
      </c>
      <c r="AJ54" s="41">
        <f t="shared" si="198"/>
        <v>0</v>
      </c>
      <c r="AK54" s="41">
        <f t="shared" si="198"/>
        <v>0</v>
      </c>
      <c r="AL54" s="41">
        <f t="shared" si="198"/>
        <v>0</v>
      </c>
      <c r="AM54" s="41">
        <f t="shared" si="198"/>
        <v>0</v>
      </c>
      <c r="AN54" s="41">
        <f t="shared" si="198"/>
        <v>0</v>
      </c>
      <c r="AO54" s="41">
        <f t="shared" si="198"/>
        <v>0</v>
      </c>
      <c r="AP54" s="41">
        <f t="shared" si="198"/>
        <v>0</v>
      </c>
      <c r="AQ54" s="41">
        <f t="shared" si="198"/>
        <v>0</v>
      </c>
      <c r="AR54" s="41">
        <f t="shared" si="198"/>
        <v>0</v>
      </c>
      <c r="AS54" s="41">
        <f t="shared" si="198"/>
        <v>0</v>
      </c>
      <c r="AT54" s="41">
        <f t="shared" si="198"/>
        <v>0</v>
      </c>
      <c r="AU54" s="41">
        <f t="shared" si="198"/>
        <v>0</v>
      </c>
      <c r="AV54" s="41">
        <f t="shared" si="198"/>
        <v>0</v>
      </c>
      <c r="AW54" s="41">
        <f t="shared" si="198"/>
        <v>0</v>
      </c>
      <c r="AX54" s="41">
        <f t="shared" si="198"/>
        <v>0</v>
      </c>
      <c r="AY54" s="41">
        <f t="shared" si="198"/>
        <v>0</v>
      </c>
      <c r="AZ54" s="41">
        <f t="shared" si="198"/>
        <v>0</v>
      </c>
      <c r="BA54" s="41">
        <f t="shared" si="198"/>
        <v>0</v>
      </c>
      <c r="BB54" s="41">
        <f t="shared" si="198"/>
        <v>0</v>
      </c>
      <c r="BC54" s="41">
        <f t="shared" si="198"/>
        <v>0</v>
      </c>
      <c r="BD54" s="41">
        <f t="shared" si="198"/>
        <v>0</v>
      </c>
      <c r="BE54" s="41">
        <f t="shared" si="198"/>
        <v>0</v>
      </c>
      <c r="BF54" s="41">
        <f t="shared" si="198"/>
        <v>0</v>
      </c>
      <c r="BG54" s="41">
        <f t="shared" si="198"/>
        <v>0</v>
      </c>
      <c r="BH54" s="41">
        <f t="shared" si="198"/>
        <v>0</v>
      </c>
      <c r="BI54" s="41">
        <f t="shared" si="198"/>
        <v>0</v>
      </c>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row>
    <row r="55" spans="1:16384" s="436" customFormat="1" x14ac:dyDescent="0.35">
      <c r="A55" s="581"/>
      <c r="B55" s="582"/>
      <c r="C55" s="582"/>
      <c r="D55" s="580"/>
      <c r="E55" s="574" t="s">
        <v>302</v>
      </c>
      <c r="G55" s="436" t="s">
        <v>285</v>
      </c>
      <c r="H55" s="436">
        <f xml:space="preserve"> SUM(J55:BH55)</f>
        <v>5</v>
      </c>
      <c r="I55" s="583"/>
      <c r="J55" s="436">
        <f t="shared" ref="J55:S55" si="199" xml:space="preserve"> J53 - I54 + I55</f>
        <v>0</v>
      </c>
      <c r="K55" s="436">
        <f t="shared" si="199"/>
        <v>1</v>
      </c>
      <c r="L55" s="436">
        <f t="shared" si="199"/>
        <v>1</v>
      </c>
      <c r="M55" s="436">
        <f t="shared" si="199"/>
        <v>1</v>
      </c>
      <c r="N55" s="436">
        <f t="shared" si="199"/>
        <v>1</v>
      </c>
      <c r="O55" s="436">
        <f t="shared" si="199"/>
        <v>1</v>
      </c>
      <c r="P55" s="436">
        <f t="shared" si="199"/>
        <v>0</v>
      </c>
      <c r="Q55" s="436">
        <f t="shared" si="199"/>
        <v>0</v>
      </c>
      <c r="R55" s="436">
        <f t="shared" si="199"/>
        <v>0</v>
      </c>
      <c r="S55" s="436">
        <f t="shared" si="199"/>
        <v>0</v>
      </c>
      <c r="T55" s="436">
        <f xml:space="preserve"> T53 - S54 + S55</f>
        <v>0</v>
      </c>
      <c r="U55" s="436">
        <f t="shared" ref="U55" si="200" xml:space="preserve"> U53 - T54 + T55</f>
        <v>0</v>
      </c>
      <c r="V55" s="436">
        <f t="shared" ref="V55" si="201" xml:space="preserve"> V53 - U54 + U55</f>
        <v>0</v>
      </c>
      <c r="W55" s="436">
        <f t="shared" ref="W55" si="202" xml:space="preserve"> W53 - V54 + V55</f>
        <v>0</v>
      </c>
      <c r="X55" s="436">
        <f t="shared" ref="X55" si="203" xml:space="preserve"> X53 - W54 + W55</f>
        <v>0</v>
      </c>
      <c r="Y55" s="436">
        <f t="shared" ref="Y55" si="204" xml:space="preserve"> Y53 - X54 + X55</f>
        <v>0</v>
      </c>
      <c r="Z55" s="436">
        <f t="shared" ref="Z55" si="205" xml:space="preserve"> Z53 - Y54 + Y55</f>
        <v>0</v>
      </c>
      <c r="AA55" s="436">
        <f t="shared" ref="AA55" si="206" xml:space="preserve"> AA53 - Z54 + Z55</f>
        <v>0</v>
      </c>
      <c r="AB55" s="436">
        <f t="shared" ref="AB55" si="207" xml:space="preserve"> AB53 - AA54 + AA55</f>
        <v>0</v>
      </c>
      <c r="AC55" s="436">
        <f t="shared" ref="AC55" si="208" xml:space="preserve"> AC53 - AB54 + AB55</f>
        <v>0</v>
      </c>
      <c r="AD55" s="436">
        <f t="shared" ref="AD55" si="209" xml:space="preserve"> AD53 - AC54 + AC55</f>
        <v>0</v>
      </c>
      <c r="AE55" s="436">
        <f t="shared" ref="AE55" si="210" xml:space="preserve"> AE53 - AD54 + AD55</f>
        <v>0</v>
      </c>
      <c r="AF55" s="436">
        <f t="shared" ref="AF55" si="211" xml:space="preserve"> AF53 - AE54 + AE55</f>
        <v>0</v>
      </c>
      <c r="AG55" s="436">
        <f t="shared" ref="AG55" si="212" xml:space="preserve"> AG53 - AF54 + AF55</f>
        <v>0</v>
      </c>
      <c r="AH55" s="436">
        <f t="shared" ref="AH55" si="213" xml:space="preserve"> AH53 - AG54 + AG55</f>
        <v>0</v>
      </c>
      <c r="AI55" s="436">
        <f t="shared" ref="AI55" si="214" xml:space="preserve"> AI53 - AH54 + AH55</f>
        <v>0</v>
      </c>
      <c r="AJ55" s="436">
        <f t="shared" ref="AJ55" si="215" xml:space="preserve"> AJ53 - AI54 + AI55</f>
        <v>0</v>
      </c>
      <c r="AK55" s="436">
        <f t="shared" ref="AK55" si="216" xml:space="preserve"> AK53 - AJ54 + AJ55</f>
        <v>0</v>
      </c>
      <c r="AL55" s="436">
        <f t="shared" ref="AL55" si="217" xml:space="preserve"> AL53 - AK54 + AK55</f>
        <v>0</v>
      </c>
      <c r="AM55" s="436">
        <f t="shared" ref="AM55" si="218" xml:space="preserve"> AM53 - AL54 + AL55</f>
        <v>0</v>
      </c>
      <c r="AN55" s="436">
        <f t="shared" ref="AN55" si="219" xml:space="preserve"> AN53 - AM54 + AM55</f>
        <v>0</v>
      </c>
      <c r="AO55" s="436">
        <f t="shared" ref="AO55" si="220" xml:space="preserve"> AO53 - AN54 + AN55</f>
        <v>0</v>
      </c>
      <c r="AP55" s="436">
        <f t="shared" ref="AP55" si="221" xml:space="preserve"> AP53 - AO54 + AO55</f>
        <v>0</v>
      </c>
      <c r="AQ55" s="436">
        <f t="shared" ref="AQ55" si="222" xml:space="preserve"> AQ53 - AP54 + AP55</f>
        <v>0</v>
      </c>
      <c r="AR55" s="436">
        <f t="shared" ref="AR55" si="223" xml:space="preserve"> AR53 - AQ54 + AQ55</f>
        <v>0</v>
      </c>
      <c r="AS55" s="436">
        <f t="shared" ref="AS55" si="224" xml:space="preserve"> AS53 - AR54 + AR55</f>
        <v>0</v>
      </c>
      <c r="AT55" s="436">
        <f t="shared" ref="AT55" si="225" xml:space="preserve"> AT53 - AS54 + AS55</f>
        <v>0</v>
      </c>
      <c r="AU55" s="436">
        <f t="shared" ref="AU55" si="226" xml:space="preserve"> AU53 - AT54 + AT55</f>
        <v>0</v>
      </c>
      <c r="AV55" s="436">
        <f t="shared" ref="AV55" si="227" xml:space="preserve"> AV53 - AU54 + AU55</f>
        <v>0</v>
      </c>
      <c r="AW55" s="436">
        <f t="shared" ref="AW55" si="228" xml:space="preserve"> AW53 - AV54 + AV55</f>
        <v>0</v>
      </c>
      <c r="AX55" s="436">
        <f t="shared" ref="AX55" si="229" xml:space="preserve"> AX53 - AW54 + AW55</f>
        <v>0</v>
      </c>
      <c r="AY55" s="436">
        <f t="shared" ref="AY55" si="230" xml:space="preserve"> AY53 - AX54 + AX55</f>
        <v>0</v>
      </c>
      <c r="AZ55" s="436">
        <f t="shared" ref="AZ55" si="231" xml:space="preserve"> AZ53 - AY54 + AY55</f>
        <v>0</v>
      </c>
      <c r="BA55" s="436">
        <f t="shared" ref="BA55" si="232" xml:space="preserve"> BA53 - AZ54 + AZ55</f>
        <v>0</v>
      </c>
      <c r="BB55" s="436">
        <f t="shared" ref="BB55" si="233" xml:space="preserve"> BB53 - BA54 + BA55</f>
        <v>0</v>
      </c>
      <c r="BC55" s="436">
        <f t="shared" ref="BC55" si="234" xml:space="preserve"> BC53 - BB54 + BB55</f>
        <v>0</v>
      </c>
      <c r="BD55" s="436">
        <f t="shared" ref="BD55" si="235" xml:space="preserve"> BD53 - BC54 + BC55</f>
        <v>0</v>
      </c>
      <c r="BE55" s="436">
        <f t="shared" ref="BE55" si="236" xml:space="preserve"> BE53 - BD54 + BD55</f>
        <v>0</v>
      </c>
      <c r="BF55" s="436">
        <f t="shared" ref="BF55" si="237" xml:space="preserve"> BF53 - BE54 + BE55</f>
        <v>0</v>
      </c>
      <c r="BG55" s="436">
        <f t="shared" ref="BG55" si="238" xml:space="preserve"> BG53 - BF54 + BF55</f>
        <v>0</v>
      </c>
      <c r="BH55" s="436">
        <f t="shared" ref="BH55" si="239" xml:space="preserve"> BH53 - BG54 + BG55</f>
        <v>0</v>
      </c>
      <c r="BI55" s="436">
        <f t="shared" ref="BI55" si="240" xml:space="preserve"> BI53 - BH54 + BH55</f>
        <v>0</v>
      </c>
    </row>
    <row r="56" spans="1:16384" s="41" customFormat="1" x14ac:dyDescent="0.35">
      <c r="A56" s="163"/>
      <c r="B56" s="36"/>
      <c r="C56" s="36"/>
      <c r="D56" s="164"/>
      <c r="E56" s="59" t="s">
        <v>303</v>
      </c>
      <c r="F56" s="41">
        <f xml:space="preserve"> SUM(J55:BH55)</f>
        <v>5</v>
      </c>
      <c r="G56" s="41" t="s">
        <v>297</v>
      </c>
    </row>
    <row r="57" spans="1:16384" s="41" customFormat="1" x14ac:dyDescent="0.35">
      <c r="A57" s="163"/>
      <c r="B57" s="36"/>
      <c r="C57" s="36"/>
      <c r="D57" s="164"/>
      <c r="E57" s="59"/>
    </row>
    <row r="58" spans="1:16384" s="41" customFormat="1" x14ac:dyDescent="0.35">
      <c r="A58" s="163"/>
      <c r="B58" s="36"/>
      <c r="C58" s="36"/>
      <c r="D58" s="164"/>
      <c r="E58" s="59" t="str">
        <f t="shared" ref="E58:BI58" si="241" xml:space="preserve"> E$36</f>
        <v>Pre Forecast Period Flag</v>
      </c>
      <c r="F58" s="41">
        <f t="shared" si="241"/>
        <v>0</v>
      </c>
      <c r="G58" s="41" t="str">
        <f t="shared" si="241"/>
        <v>flag</v>
      </c>
      <c r="H58" s="41">
        <f t="shared" si="241"/>
        <v>1</v>
      </c>
      <c r="I58" s="41">
        <f t="shared" si="241"/>
        <v>0</v>
      </c>
      <c r="J58" s="41">
        <f t="shared" si="241"/>
        <v>1</v>
      </c>
      <c r="K58" s="41">
        <f t="shared" si="241"/>
        <v>0</v>
      </c>
      <c r="L58" s="41">
        <f t="shared" si="241"/>
        <v>0</v>
      </c>
      <c r="M58" s="41">
        <f t="shared" si="241"/>
        <v>0</v>
      </c>
      <c r="N58" s="41">
        <f t="shared" si="241"/>
        <v>0</v>
      </c>
      <c r="O58" s="41">
        <f t="shared" si="241"/>
        <v>0</v>
      </c>
      <c r="P58" s="41">
        <f t="shared" si="241"/>
        <v>0</v>
      </c>
      <c r="Q58" s="41">
        <f t="shared" si="241"/>
        <v>0</v>
      </c>
      <c r="R58" s="41">
        <f t="shared" si="241"/>
        <v>0</v>
      </c>
      <c r="S58" s="41">
        <f t="shared" si="241"/>
        <v>0</v>
      </c>
      <c r="T58" s="41">
        <f t="shared" si="241"/>
        <v>0</v>
      </c>
      <c r="U58" s="41">
        <f t="shared" si="241"/>
        <v>0</v>
      </c>
      <c r="V58" s="41">
        <f t="shared" si="241"/>
        <v>0</v>
      </c>
      <c r="W58" s="41">
        <f t="shared" si="241"/>
        <v>0</v>
      </c>
      <c r="X58" s="41">
        <f t="shared" si="241"/>
        <v>0</v>
      </c>
      <c r="Y58" s="41">
        <f t="shared" si="241"/>
        <v>0</v>
      </c>
      <c r="Z58" s="41">
        <f t="shared" si="241"/>
        <v>0</v>
      </c>
      <c r="AA58" s="41">
        <f t="shared" si="241"/>
        <v>0</v>
      </c>
      <c r="AB58" s="41">
        <f t="shared" si="241"/>
        <v>0</v>
      </c>
      <c r="AC58" s="41">
        <f t="shared" si="241"/>
        <v>0</v>
      </c>
      <c r="AD58" s="41">
        <f t="shared" si="241"/>
        <v>0</v>
      </c>
      <c r="AE58" s="41">
        <f t="shared" si="241"/>
        <v>0</v>
      </c>
      <c r="AF58" s="41">
        <f t="shared" si="241"/>
        <v>0</v>
      </c>
      <c r="AG58" s="41">
        <f t="shared" si="241"/>
        <v>0</v>
      </c>
      <c r="AH58" s="41">
        <f t="shared" si="241"/>
        <v>0</v>
      </c>
      <c r="AI58" s="41">
        <f t="shared" si="241"/>
        <v>0</v>
      </c>
      <c r="AJ58" s="41">
        <f t="shared" si="241"/>
        <v>0</v>
      </c>
      <c r="AK58" s="41">
        <f t="shared" si="241"/>
        <v>0</v>
      </c>
      <c r="AL58" s="41">
        <f t="shared" si="241"/>
        <v>0</v>
      </c>
      <c r="AM58" s="41">
        <f t="shared" si="241"/>
        <v>0</v>
      </c>
      <c r="AN58" s="41">
        <f t="shared" si="241"/>
        <v>0</v>
      </c>
      <c r="AO58" s="41">
        <f t="shared" si="241"/>
        <v>0</v>
      </c>
      <c r="AP58" s="41">
        <f t="shared" si="241"/>
        <v>0</v>
      </c>
      <c r="AQ58" s="41">
        <f t="shared" si="241"/>
        <v>0</v>
      </c>
      <c r="AR58" s="41">
        <f t="shared" si="241"/>
        <v>0</v>
      </c>
      <c r="AS58" s="41">
        <f t="shared" si="241"/>
        <v>0</v>
      </c>
      <c r="AT58" s="41">
        <f t="shared" si="241"/>
        <v>0</v>
      </c>
      <c r="AU58" s="41">
        <f t="shared" si="241"/>
        <v>0</v>
      </c>
      <c r="AV58" s="41">
        <f t="shared" si="241"/>
        <v>0</v>
      </c>
      <c r="AW58" s="41">
        <f t="shared" si="241"/>
        <v>0</v>
      </c>
      <c r="AX58" s="41">
        <f t="shared" si="241"/>
        <v>0</v>
      </c>
      <c r="AY58" s="41">
        <f t="shared" si="241"/>
        <v>0</v>
      </c>
      <c r="AZ58" s="41">
        <f t="shared" si="241"/>
        <v>0</v>
      </c>
      <c r="BA58" s="41">
        <f t="shared" si="241"/>
        <v>0</v>
      </c>
      <c r="BB58" s="41">
        <f t="shared" si="241"/>
        <v>0</v>
      </c>
      <c r="BC58" s="41">
        <f t="shared" si="241"/>
        <v>0</v>
      </c>
      <c r="BD58" s="41">
        <f t="shared" si="241"/>
        <v>0</v>
      </c>
      <c r="BE58" s="41">
        <f t="shared" si="241"/>
        <v>0</v>
      </c>
      <c r="BF58" s="41">
        <f t="shared" si="241"/>
        <v>0</v>
      </c>
      <c r="BG58" s="41">
        <f t="shared" si="241"/>
        <v>0</v>
      </c>
      <c r="BH58" s="41">
        <f t="shared" si="241"/>
        <v>0</v>
      </c>
      <c r="BI58" s="41">
        <f t="shared" si="241"/>
        <v>0</v>
      </c>
    </row>
    <row r="59" spans="1:16384" s="41" customFormat="1" x14ac:dyDescent="0.35">
      <c r="A59" s="163"/>
      <c r="B59" s="36"/>
      <c r="C59" s="36"/>
      <c r="D59" s="164"/>
      <c r="E59" s="59" t="str">
        <f t="shared" ref="E59:BI59" si="242" xml:space="preserve"> E$55</f>
        <v>Forecast Period Flag</v>
      </c>
      <c r="F59" s="41">
        <f t="shared" si="242"/>
        <v>0</v>
      </c>
      <c r="G59" s="41" t="str">
        <f t="shared" si="242"/>
        <v>flag</v>
      </c>
      <c r="H59" s="41">
        <f t="shared" si="242"/>
        <v>5</v>
      </c>
      <c r="I59" s="41">
        <f t="shared" si="242"/>
        <v>0</v>
      </c>
      <c r="J59" s="41">
        <f t="shared" si="242"/>
        <v>0</v>
      </c>
      <c r="K59" s="41">
        <f t="shared" si="242"/>
        <v>1</v>
      </c>
      <c r="L59" s="41">
        <f t="shared" si="242"/>
        <v>1</v>
      </c>
      <c r="M59" s="41">
        <f t="shared" si="242"/>
        <v>1</v>
      </c>
      <c r="N59" s="41">
        <f t="shared" si="242"/>
        <v>1</v>
      </c>
      <c r="O59" s="41">
        <f t="shared" si="242"/>
        <v>1</v>
      </c>
      <c r="P59" s="41">
        <f t="shared" si="242"/>
        <v>0</v>
      </c>
      <c r="Q59" s="41">
        <f t="shared" si="242"/>
        <v>0</v>
      </c>
      <c r="R59" s="41">
        <f t="shared" si="242"/>
        <v>0</v>
      </c>
      <c r="S59" s="41">
        <f t="shared" si="242"/>
        <v>0</v>
      </c>
      <c r="T59" s="41">
        <f t="shared" si="242"/>
        <v>0</v>
      </c>
      <c r="U59" s="41">
        <f t="shared" si="242"/>
        <v>0</v>
      </c>
      <c r="V59" s="41">
        <f t="shared" si="242"/>
        <v>0</v>
      </c>
      <c r="W59" s="41">
        <f t="shared" si="242"/>
        <v>0</v>
      </c>
      <c r="X59" s="41">
        <f t="shared" si="242"/>
        <v>0</v>
      </c>
      <c r="Y59" s="41">
        <f t="shared" si="242"/>
        <v>0</v>
      </c>
      <c r="Z59" s="41">
        <f t="shared" si="242"/>
        <v>0</v>
      </c>
      <c r="AA59" s="41">
        <f t="shared" si="242"/>
        <v>0</v>
      </c>
      <c r="AB59" s="41">
        <f t="shared" si="242"/>
        <v>0</v>
      </c>
      <c r="AC59" s="41">
        <f t="shared" si="242"/>
        <v>0</v>
      </c>
      <c r="AD59" s="41">
        <f t="shared" si="242"/>
        <v>0</v>
      </c>
      <c r="AE59" s="41">
        <f t="shared" si="242"/>
        <v>0</v>
      </c>
      <c r="AF59" s="41">
        <f t="shared" si="242"/>
        <v>0</v>
      </c>
      <c r="AG59" s="41">
        <f t="shared" si="242"/>
        <v>0</v>
      </c>
      <c r="AH59" s="41">
        <f t="shared" si="242"/>
        <v>0</v>
      </c>
      <c r="AI59" s="41">
        <f t="shared" si="242"/>
        <v>0</v>
      </c>
      <c r="AJ59" s="41">
        <f t="shared" si="242"/>
        <v>0</v>
      </c>
      <c r="AK59" s="41">
        <f t="shared" si="242"/>
        <v>0</v>
      </c>
      <c r="AL59" s="41">
        <f t="shared" si="242"/>
        <v>0</v>
      </c>
      <c r="AM59" s="41">
        <f t="shared" si="242"/>
        <v>0</v>
      </c>
      <c r="AN59" s="41">
        <f t="shared" si="242"/>
        <v>0</v>
      </c>
      <c r="AO59" s="41">
        <f t="shared" si="242"/>
        <v>0</v>
      </c>
      <c r="AP59" s="41">
        <f t="shared" si="242"/>
        <v>0</v>
      </c>
      <c r="AQ59" s="41">
        <f t="shared" si="242"/>
        <v>0</v>
      </c>
      <c r="AR59" s="41">
        <f t="shared" si="242"/>
        <v>0</v>
      </c>
      <c r="AS59" s="41">
        <f t="shared" si="242"/>
        <v>0</v>
      </c>
      <c r="AT59" s="41">
        <f t="shared" si="242"/>
        <v>0</v>
      </c>
      <c r="AU59" s="41">
        <f t="shared" si="242"/>
        <v>0</v>
      </c>
      <c r="AV59" s="41">
        <f t="shared" si="242"/>
        <v>0</v>
      </c>
      <c r="AW59" s="41">
        <f t="shared" si="242"/>
        <v>0</v>
      </c>
      <c r="AX59" s="41">
        <f t="shared" si="242"/>
        <v>0</v>
      </c>
      <c r="AY59" s="41">
        <f t="shared" si="242"/>
        <v>0</v>
      </c>
      <c r="AZ59" s="41">
        <f t="shared" si="242"/>
        <v>0</v>
      </c>
      <c r="BA59" s="41">
        <f t="shared" si="242"/>
        <v>0</v>
      </c>
      <c r="BB59" s="41">
        <f t="shared" si="242"/>
        <v>0</v>
      </c>
      <c r="BC59" s="41">
        <f t="shared" si="242"/>
        <v>0</v>
      </c>
      <c r="BD59" s="41">
        <f t="shared" si="242"/>
        <v>0</v>
      </c>
      <c r="BE59" s="41">
        <f t="shared" si="242"/>
        <v>0</v>
      </c>
      <c r="BF59" s="41">
        <f t="shared" si="242"/>
        <v>0</v>
      </c>
      <c r="BG59" s="41">
        <f t="shared" si="242"/>
        <v>0</v>
      </c>
      <c r="BH59" s="41">
        <f t="shared" si="242"/>
        <v>0</v>
      </c>
      <c r="BI59" s="41">
        <f t="shared" si="242"/>
        <v>0</v>
      </c>
    </row>
    <row r="60" spans="1:16384" s="41" customFormat="1" x14ac:dyDescent="0.35">
      <c r="A60" s="163"/>
      <c r="B60" s="36"/>
      <c r="C60" s="36"/>
      <c r="D60" s="164"/>
      <c r="E60" s="59" t="s">
        <v>304</v>
      </c>
      <c r="G60" s="41" t="s">
        <v>285</v>
      </c>
      <c r="J60" s="41" t="str">
        <f xml:space="preserve"> IF(J58 = 1, "Pre-PR24", IF(J59 = 1, "PR24", "Post-PR24"))</f>
        <v>Pre-PR24</v>
      </c>
      <c r="K60" s="41" t="str">
        <f t="shared" ref="K60:BV60" si="243" xml:space="preserve"> IF(K58 = 1, "Pre PR24", IF(K59 = 1, "PR24", "Post-PR24"))</f>
        <v>PR24</v>
      </c>
      <c r="L60" s="41" t="str">
        <f t="shared" si="243"/>
        <v>PR24</v>
      </c>
      <c r="M60" s="41" t="str">
        <f t="shared" si="243"/>
        <v>PR24</v>
      </c>
      <c r="N60" s="41" t="str">
        <f t="shared" si="243"/>
        <v>PR24</v>
      </c>
      <c r="O60" s="41" t="str">
        <f t="shared" si="243"/>
        <v>PR24</v>
      </c>
      <c r="P60" s="41" t="str">
        <f t="shared" si="243"/>
        <v>Post-PR24</v>
      </c>
      <c r="Q60" s="41" t="str">
        <f t="shared" si="243"/>
        <v>Post-PR24</v>
      </c>
      <c r="R60" s="41" t="str">
        <f t="shared" si="243"/>
        <v>Post-PR24</v>
      </c>
      <c r="S60" s="41" t="str">
        <f t="shared" si="243"/>
        <v>Post-PR24</v>
      </c>
      <c r="T60" s="41" t="str">
        <f t="shared" si="243"/>
        <v>Post-PR24</v>
      </c>
      <c r="U60" s="41" t="str">
        <f t="shared" si="243"/>
        <v>Post-PR24</v>
      </c>
      <c r="V60" s="41" t="str">
        <f t="shared" si="243"/>
        <v>Post-PR24</v>
      </c>
      <c r="W60" s="41" t="str">
        <f t="shared" si="243"/>
        <v>Post-PR24</v>
      </c>
      <c r="X60" s="41" t="str">
        <f t="shared" si="243"/>
        <v>Post-PR24</v>
      </c>
      <c r="Y60" s="41" t="str">
        <f t="shared" si="243"/>
        <v>Post-PR24</v>
      </c>
      <c r="Z60" s="41" t="str">
        <f t="shared" si="243"/>
        <v>Post-PR24</v>
      </c>
      <c r="AA60" s="41" t="str">
        <f t="shared" si="243"/>
        <v>Post-PR24</v>
      </c>
      <c r="AB60" s="41" t="str">
        <f t="shared" si="243"/>
        <v>Post-PR24</v>
      </c>
      <c r="AC60" s="41" t="str">
        <f t="shared" si="243"/>
        <v>Post-PR24</v>
      </c>
      <c r="AD60" s="41" t="str">
        <f t="shared" si="243"/>
        <v>Post-PR24</v>
      </c>
      <c r="AE60" s="41" t="str">
        <f t="shared" si="243"/>
        <v>Post-PR24</v>
      </c>
      <c r="AF60" s="41" t="str">
        <f t="shared" si="243"/>
        <v>Post-PR24</v>
      </c>
      <c r="AG60" s="41" t="str">
        <f t="shared" si="243"/>
        <v>Post-PR24</v>
      </c>
      <c r="AH60" s="41" t="str">
        <f t="shared" si="243"/>
        <v>Post-PR24</v>
      </c>
      <c r="AI60" s="41" t="str">
        <f t="shared" si="243"/>
        <v>Post-PR24</v>
      </c>
      <c r="AJ60" s="41" t="str">
        <f t="shared" si="243"/>
        <v>Post-PR24</v>
      </c>
      <c r="AK60" s="41" t="str">
        <f t="shared" si="243"/>
        <v>Post-PR24</v>
      </c>
      <c r="AL60" s="41" t="str">
        <f t="shared" si="243"/>
        <v>Post-PR24</v>
      </c>
      <c r="AM60" s="41" t="str">
        <f t="shared" si="243"/>
        <v>Post-PR24</v>
      </c>
      <c r="AN60" s="41" t="str">
        <f t="shared" si="243"/>
        <v>Post-PR24</v>
      </c>
      <c r="AO60" s="41" t="str">
        <f t="shared" si="243"/>
        <v>Post-PR24</v>
      </c>
      <c r="AP60" s="41" t="str">
        <f t="shared" si="243"/>
        <v>Post-PR24</v>
      </c>
      <c r="AQ60" s="41" t="str">
        <f t="shared" si="243"/>
        <v>Post-PR24</v>
      </c>
      <c r="AR60" s="41" t="str">
        <f t="shared" si="243"/>
        <v>Post-PR24</v>
      </c>
      <c r="AS60" s="41" t="str">
        <f t="shared" si="243"/>
        <v>Post-PR24</v>
      </c>
      <c r="AT60" s="41" t="str">
        <f t="shared" si="243"/>
        <v>Post-PR24</v>
      </c>
      <c r="AU60" s="41" t="str">
        <f t="shared" si="243"/>
        <v>Post-PR24</v>
      </c>
      <c r="AV60" s="41" t="str">
        <f t="shared" si="243"/>
        <v>Post-PR24</v>
      </c>
      <c r="AW60" s="41" t="str">
        <f t="shared" si="243"/>
        <v>Post-PR24</v>
      </c>
      <c r="AX60" s="41" t="str">
        <f t="shared" si="243"/>
        <v>Post-PR24</v>
      </c>
      <c r="AY60" s="41" t="str">
        <f t="shared" si="243"/>
        <v>Post-PR24</v>
      </c>
      <c r="AZ60" s="41" t="str">
        <f t="shared" si="243"/>
        <v>Post-PR24</v>
      </c>
      <c r="BA60" s="41" t="str">
        <f t="shared" si="243"/>
        <v>Post-PR24</v>
      </c>
      <c r="BB60" s="41" t="str">
        <f t="shared" si="243"/>
        <v>Post-PR24</v>
      </c>
      <c r="BC60" s="41" t="str">
        <f t="shared" si="243"/>
        <v>Post-PR24</v>
      </c>
      <c r="BD60" s="41" t="str">
        <f t="shared" si="243"/>
        <v>Post-PR24</v>
      </c>
      <c r="BE60" s="41" t="str">
        <f t="shared" si="243"/>
        <v>Post-PR24</v>
      </c>
      <c r="BF60" s="41" t="str">
        <f t="shared" si="243"/>
        <v>Post-PR24</v>
      </c>
      <c r="BG60" s="41" t="str">
        <f t="shared" si="243"/>
        <v>Post-PR24</v>
      </c>
      <c r="BH60" s="41" t="str">
        <f t="shared" si="243"/>
        <v>Post-PR24</v>
      </c>
      <c r="BI60" s="41" t="str">
        <f t="shared" si="243"/>
        <v>Post-PR24</v>
      </c>
      <c r="BJ60" s="41" t="str">
        <f t="shared" si="243"/>
        <v>Post-PR24</v>
      </c>
      <c r="BK60" s="41" t="str">
        <f t="shared" si="243"/>
        <v>Post-PR24</v>
      </c>
      <c r="BL60" s="41" t="str">
        <f t="shared" si="243"/>
        <v>Post-PR24</v>
      </c>
      <c r="BM60" s="41" t="str">
        <f t="shared" si="243"/>
        <v>Post-PR24</v>
      </c>
      <c r="BN60" s="41" t="str">
        <f t="shared" si="243"/>
        <v>Post-PR24</v>
      </c>
      <c r="BO60" s="41" t="str">
        <f t="shared" si="243"/>
        <v>Post-PR24</v>
      </c>
      <c r="BP60" s="41" t="str">
        <f t="shared" si="243"/>
        <v>Post-PR24</v>
      </c>
      <c r="BQ60" s="41" t="str">
        <f t="shared" si="243"/>
        <v>Post-PR24</v>
      </c>
      <c r="BR60" s="41" t="str">
        <f t="shared" si="243"/>
        <v>Post-PR24</v>
      </c>
      <c r="BS60" s="41" t="str">
        <f t="shared" si="243"/>
        <v>Post-PR24</v>
      </c>
      <c r="BT60" s="41" t="str">
        <f t="shared" si="243"/>
        <v>Post-PR24</v>
      </c>
      <c r="BU60" s="41" t="str">
        <f t="shared" si="243"/>
        <v>Post-PR24</v>
      </c>
      <c r="BV60" s="41" t="str">
        <f t="shared" si="243"/>
        <v>Post-PR24</v>
      </c>
      <c r="BW60" s="41" t="str">
        <f t="shared" ref="BW60:EH60" si="244" xml:space="preserve"> IF(BW58 = 1, "Pre PR24", IF(BW59 = 1, "PR24", "Post-PR24"))</f>
        <v>Post-PR24</v>
      </c>
      <c r="BX60" s="41" t="str">
        <f t="shared" si="244"/>
        <v>Post-PR24</v>
      </c>
      <c r="BY60" s="41" t="str">
        <f t="shared" si="244"/>
        <v>Post-PR24</v>
      </c>
      <c r="BZ60" s="41" t="str">
        <f t="shared" si="244"/>
        <v>Post-PR24</v>
      </c>
      <c r="CA60" s="41" t="str">
        <f t="shared" si="244"/>
        <v>Post-PR24</v>
      </c>
      <c r="CB60" s="41" t="str">
        <f t="shared" si="244"/>
        <v>Post-PR24</v>
      </c>
      <c r="CC60" s="41" t="str">
        <f t="shared" si="244"/>
        <v>Post-PR24</v>
      </c>
      <c r="CD60" s="41" t="str">
        <f t="shared" si="244"/>
        <v>Post-PR24</v>
      </c>
      <c r="CE60" s="41" t="str">
        <f t="shared" si="244"/>
        <v>Post-PR24</v>
      </c>
      <c r="CF60" s="41" t="str">
        <f t="shared" si="244"/>
        <v>Post-PR24</v>
      </c>
      <c r="CG60" s="41" t="str">
        <f t="shared" si="244"/>
        <v>Post-PR24</v>
      </c>
      <c r="CH60" s="41" t="str">
        <f t="shared" si="244"/>
        <v>Post-PR24</v>
      </c>
      <c r="CI60" s="41" t="str">
        <f t="shared" si="244"/>
        <v>Post-PR24</v>
      </c>
      <c r="CJ60" s="41" t="str">
        <f t="shared" si="244"/>
        <v>Post-PR24</v>
      </c>
      <c r="CK60" s="41" t="str">
        <f t="shared" si="244"/>
        <v>Post-PR24</v>
      </c>
      <c r="CL60" s="41" t="str">
        <f t="shared" si="244"/>
        <v>Post-PR24</v>
      </c>
      <c r="CM60" s="41" t="str">
        <f t="shared" si="244"/>
        <v>Post-PR24</v>
      </c>
      <c r="CN60" s="41" t="str">
        <f t="shared" si="244"/>
        <v>Post-PR24</v>
      </c>
      <c r="CO60" s="41" t="str">
        <f t="shared" si="244"/>
        <v>Post-PR24</v>
      </c>
      <c r="CP60" s="41" t="str">
        <f t="shared" si="244"/>
        <v>Post-PR24</v>
      </c>
      <c r="CQ60" s="41" t="str">
        <f t="shared" si="244"/>
        <v>Post-PR24</v>
      </c>
      <c r="CR60" s="41" t="str">
        <f t="shared" si="244"/>
        <v>Post-PR24</v>
      </c>
      <c r="CS60" s="41" t="str">
        <f t="shared" si="244"/>
        <v>Post-PR24</v>
      </c>
      <c r="CT60" s="41" t="str">
        <f t="shared" si="244"/>
        <v>Post-PR24</v>
      </c>
      <c r="CU60" s="41" t="str">
        <f t="shared" si="244"/>
        <v>Post-PR24</v>
      </c>
      <c r="CV60" s="41" t="str">
        <f t="shared" si="244"/>
        <v>Post-PR24</v>
      </c>
      <c r="CW60" s="41" t="str">
        <f t="shared" si="244"/>
        <v>Post-PR24</v>
      </c>
      <c r="CX60" s="41" t="str">
        <f t="shared" si="244"/>
        <v>Post-PR24</v>
      </c>
      <c r="CY60" s="41" t="str">
        <f t="shared" si="244"/>
        <v>Post-PR24</v>
      </c>
      <c r="CZ60" s="41" t="str">
        <f t="shared" si="244"/>
        <v>Post-PR24</v>
      </c>
      <c r="DA60" s="41" t="str">
        <f t="shared" si="244"/>
        <v>Post-PR24</v>
      </c>
      <c r="DB60" s="41" t="str">
        <f t="shared" si="244"/>
        <v>Post-PR24</v>
      </c>
      <c r="DC60" s="41" t="str">
        <f t="shared" si="244"/>
        <v>Post-PR24</v>
      </c>
      <c r="DD60" s="41" t="str">
        <f t="shared" si="244"/>
        <v>Post-PR24</v>
      </c>
      <c r="DE60" s="41" t="str">
        <f t="shared" si="244"/>
        <v>Post-PR24</v>
      </c>
      <c r="DF60" s="41" t="str">
        <f t="shared" si="244"/>
        <v>Post-PR24</v>
      </c>
      <c r="DG60" s="41" t="str">
        <f t="shared" si="244"/>
        <v>Post-PR24</v>
      </c>
      <c r="DH60" s="41" t="str">
        <f t="shared" si="244"/>
        <v>Post-PR24</v>
      </c>
      <c r="DI60" s="41" t="str">
        <f t="shared" si="244"/>
        <v>Post-PR24</v>
      </c>
      <c r="DJ60" s="41" t="str">
        <f t="shared" si="244"/>
        <v>Post-PR24</v>
      </c>
      <c r="DK60" s="41" t="str">
        <f t="shared" si="244"/>
        <v>Post-PR24</v>
      </c>
      <c r="DL60" s="41" t="str">
        <f t="shared" si="244"/>
        <v>Post-PR24</v>
      </c>
      <c r="DM60" s="41" t="str">
        <f t="shared" si="244"/>
        <v>Post-PR24</v>
      </c>
      <c r="DN60" s="41" t="str">
        <f t="shared" si="244"/>
        <v>Post-PR24</v>
      </c>
      <c r="DO60" s="41" t="str">
        <f t="shared" si="244"/>
        <v>Post-PR24</v>
      </c>
      <c r="DP60" s="41" t="str">
        <f t="shared" si="244"/>
        <v>Post-PR24</v>
      </c>
      <c r="DQ60" s="41" t="str">
        <f t="shared" si="244"/>
        <v>Post-PR24</v>
      </c>
      <c r="DR60" s="41" t="str">
        <f t="shared" si="244"/>
        <v>Post-PR24</v>
      </c>
      <c r="DS60" s="41" t="str">
        <f t="shared" si="244"/>
        <v>Post-PR24</v>
      </c>
      <c r="DT60" s="41" t="str">
        <f t="shared" si="244"/>
        <v>Post-PR24</v>
      </c>
      <c r="DU60" s="41" t="str">
        <f t="shared" si="244"/>
        <v>Post-PR24</v>
      </c>
      <c r="DV60" s="41" t="str">
        <f t="shared" si="244"/>
        <v>Post-PR24</v>
      </c>
      <c r="DW60" s="41" t="str">
        <f t="shared" si="244"/>
        <v>Post-PR24</v>
      </c>
      <c r="DX60" s="41" t="str">
        <f t="shared" si="244"/>
        <v>Post-PR24</v>
      </c>
      <c r="DY60" s="41" t="str">
        <f t="shared" si="244"/>
        <v>Post-PR24</v>
      </c>
      <c r="DZ60" s="41" t="str">
        <f t="shared" si="244"/>
        <v>Post-PR24</v>
      </c>
      <c r="EA60" s="41" t="str">
        <f t="shared" si="244"/>
        <v>Post-PR24</v>
      </c>
      <c r="EB60" s="41" t="str">
        <f t="shared" si="244"/>
        <v>Post-PR24</v>
      </c>
      <c r="EC60" s="41" t="str">
        <f t="shared" si="244"/>
        <v>Post-PR24</v>
      </c>
      <c r="ED60" s="41" t="str">
        <f t="shared" si="244"/>
        <v>Post-PR24</v>
      </c>
      <c r="EE60" s="41" t="str">
        <f t="shared" si="244"/>
        <v>Post-PR24</v>
      </c>
      <c r="EF60" s="41" t="str">
        <f t="shared" si="244"/>
        <v>Post-PR24</v>
      </c>
      <c r="EG60" s="41" t="str">
        <f t="shared" si="244"/>
        <v>Post-PR24</v>
      </c>
      <c r="EH60" s="41" t="str">
        <f t="shared" si="244"/>
        <v>Post-PR24</v>
      </c>
      <c r="EI60" s="41" t="str">
        <f t="shared" ref="EI60:GT60" si="245" xml:space="preserve"> IF(EI58 = 1, "Pre PR24", IF(EI59 = 1, "PR24", "Post-PR24"))</f>
        <v>Post-PR24</v>
      </c>
      <c r="EJ60" s="41" t="str">
        <f t="shared" si="245"/>
        <v>Post-PR24</v>
      </c>
      <c r="EK60" s="41" t="str">
        <f t="shared" si="245"/>
        <v>Post-PR24</v>
      </c>
      <c r="EL60" s="41" t="str">
        <f t="shared" si="245"/>
        <v>Post-PR24</v>
      </c>
      <c r="EM60" s="41" t="str">
        <f t="shared" si="245"/>
        <v>Post-PR24</v>
      </c>
      <c r="EN60" s="41" t="str">
        <f t="shared" si="245"/>
        <v>Post-PR24</v>
      </c>
      <c r="EO60" s="41" t="str">
        <f t="shared" si="245"/>
        <v>Post-PR24</v>
      </c>
      <c r="EP60" s="41" t="str">
        <f t="shared" si="245"/>
        <v>Post-PR24</v>
      </c>
      <c r="EQ60" s="41" t="str">
        <f t="shared" si="245"/>
        <v>Post-PR24</v>
      </c>
      <c r="ER60" s="41" t="str">
        <f t="shared" si="245"/>
        <v>Post-PR24</v>
      </c>
      <c r="ES60" s="41" t="str">
        <f t="shared" si="245"/>
        <v>Post-PR24</v>
      </c>
      <c r="ET60" s="41" t="str">
        <f t="shared" si="245"/>
        <v>Post-PR24</v>
      </c>
      <c r="EU60" s="41" t="str">
        <f t="shared" si="245"/>
        <v>Post-PR24</v>
      </c>
      <c r="EV60" s="41" t="str">
        <f t="shared" si="245"/>
        <v>Post-PR24</v>
      </c>
      <c r="EW60" s="41" t="str">
        <f t="shared" si="245"/>
        <v>Post-PR24</v>
      </c>
      <c r="EX60" s="41" t="str">
        <f t="shared" si="245"/>
        <v>Post-PR24</v>
      </c>
      <c r="EY60" s="41" t="str">
        <f t="shared" si="245"/>
        <v>Post-PR24</v>
      </c>
      <c r="EZ60" s="41" t="str">
        <f t="shared" si="245"/>
        <v>Post-PR24</v>
      </c>
      <c r="FA60" s="41" t="str">
        <f t="shared" si="245"/>
        <v>Post-PR24</v>
      </c>
      <c r="FB60" s="41" t="str">
        <f t="shared" si="245"/>
        <v>Post-PR24</v>
      </c>
      <c r="FC60" s="41" t="str">
        <f t="shared" si="245"/>
        <v>Post-PR24</v>
      </c>
      <c r="FD60" s="41" t="str">
        <f t="shared" si="245"/>
        <v>Post-PR24</v>
      </c>
      <c r="FE60" s="41" t="str">
        <f t="shared" si="245"/>
        <v>Post-PR24</v>
      </c>
      <c r="FF60" s="41" t="str">
        <f t="shared" si="245"/>
        <v>Post-PR24</v>
      </c>
      <c r="FG60" s="41" t="str">
        <f t="shared" si="245"/>
        <v>Post-PR24</v>
      </c>
      <c r="FH60" s="41" t="str">
        <f t="shared" si="245"/>
        <v>Post-PR24</v>
      </c>
      <c r="FI60" s="41" t="str">
        <f t="shared" si="245"/>
        <v>Post-PR24</v>
      </c>
      <c r="FJ60" s="41" t="str">
        <f t="shared" si="245"/>
        <v>Post-PR24</v>
      </c>
      <c r="FK60" s="41" t="str">
        <f t="shared" si="245"/>
        <v>Post-PR24</v>
      </c>
      <c r="FL60" s="41" t="str">
        <f t="shared" si="245"/>
        <v>Post-PR24</v>
      </c>
      <c r="FM60" s="41" t="str">
        <f t="shared" si="245"/>
        <v>Post-PR24</v>
      </c>
      <c r="FN60" s="41" t="str">
        <f t="shared" si="245"/>
        <v>Post-PR24</v>
      </c>
      <c r="FO60" s="41" t="str">
        <f t="shared" si="245"/>
        <v>Post-PR24</v>
      </c>
      <c r="FP60" s="41" t="str">
        <f t="shared" si="245"/>
        <v>Post-PR24</v>
      </c>
      <c r="FQ60" s="41" t="str">
        <f t="shared" si="245"/>
        <v>Post-PR24</v>
      </c>
      <c r="FR60" s="41" t="str">
        <f t="shared" si="245"/>
        <v>Post-PR24</v>
      </c>
      <c r="FS60" s="41" t="str">
        <f t="shared" si="245"/>
        <v>Post-PR24</v>
      </c>
      <c r="FT60" s="41" t="str">
        <f t="shared" si="245"/>
        <v>Post-PR24</v>
      </c>
      <c r="FU60" s="41" t="str">
        <f t="shared" si="245"/>
        <v>Post-PR24</v>
      </c>
      <c r="FV60" s="41" t="str">
        <f t="shared" si="245"/>
        <v>Post-PR24</v>
      </c>
      <c r="FW60" s="41" t="str">
        <f t="shared" si="245"/>
        <v>Post-PR24</v>
      </c>
      <c r="FX60" s="41" t="str">
        <f t="shared" si="245"/>
        <v>Post-PR24</v>
      </c>
      <c r="FY60" s="41" t="str">
        <f t="shared" si="245"/>
        <v>Post-PR24</v>
      </c>
      <c r="FZ60" s="41" t="str">
        <f t="shared" si="245"/>
        <v>Post-PR24</v>
      </c>
      <c r="GA60" s="41" t="str">
        <f t="shared" si="245"/>
        <v>Post-PR24</v>
      </c>
      <c r="GB60" s="41" t="str">
        <f t="shared" si="245"/>
        <v>Post-PR24</v>
      </c>
      <c r="GC60" s="41" t="str">
        <f t="shared" si="245"/>
        <v>Post-PR24</v>
      </c>
      <c r="GD60" s="41" t="str">
        <f t="shared" si="245"/>
        <v>Post-PR24</v>
      </c>
      <c r="GE60" s="41" t="str">
        <f t="shared" si="245"/>
        <v>Post-PR24</v>
      </c>
      <c r="GF60" s="41" t="str">
        <f t="shared" si="245"/>
        <v>Post-PR24</v>
      </c>
      <c r="GG60" s="41" t="str">
        <f t="shared" si="245"/>
        <v>Post-PR24</v>
      </c>
      <c r="GH60" s="41" t="str">
        <f t="shared" si="245"/>
        <v>Post-PR24</v>
      </c>
      <c r="GI60" s="41" t="str">
        <f t="shared" si="245"/>
        <v>Post-PR24</v>
      </c>
      <c r="GJ60" s="41" t="str">
        <f t="shared" si="245"/>
        <v>Post-PR24</v>
      </c>
      <c r="GK60" s="41" t="str">
        <f t="shared" si="245"/>
        <v>Post-PR24</v>
      </c>
      <c r="GL60" s="41" t="str">
        <f t="shared" si="245"/>
        <v>Post-PR24</v>
      </c>
      <c r="GM60" s="41" t="str">
        <f t="shared" si="245"/>
        <v>Post-PR24</v>
      </c>
      <c r="GN60" s="41" t="str">
        <f t="shared" si="245"/>
        <v>Post-PR24</v>
      </c>
      <c r="GO60" s="41" t="str">
        <f t="shared" si="245"/>
        <v>Post-PR24</v>
      </c>
      <c r="GP60" s="41" t="str">
        <f t="shared" si="245"/>
        <v>Post-PR24</v>
      </c>
      <c r="GQ60" s="41" t="str">
        <f t="shared" si="245"/>
        <v>Post-PR24</v>
      </c>
      <c r="GR60" s="41" t="str">
        <f t="shared" si="245"/>
        <v>Post-PR24</v>
      </c>
      <c r="GS60" s="41" t="str">
        <f t="shared" si="245"/>
        <v>Post-PR24</v>
      </c>
      <c r="GT60" s="41" t="str">
        <f t="shared" si="245"/>
        <v>Post-PR24</v>
      </c>
      <c r="GU60" s="41" t="str">
        <f t="shared" ref="GU60:JF60" si="246" xml:space="preserve"> IF(GU58 = 1, "Pre PR24", IF(GU59 = 1, "PR24", "Post-PR24"))</f>
        <v>Post-PR24</v>
      </c>
      <c r="GV60" s="41" t="str">
        <f t="shared" si="246"/>
        <v>Post-PR24</v>
      </c>
      <c r="GW60" s="41" t="str">
        <f t="shared" si="246"/>
        <v>Post-PR24</v>
      </c>
      <c r="GX60" s="41" t="str">
        <f t="shared" si="246"/>
        <v>Post-PR24</v>
      </c>
      <c r="GY60" s="41" t="str">
        <f t="shared" si="246"/>
        <v>Post-PR24</v>
      </c>
      <c r="GZ60" s="41" t="str">
        <f t="shared" si="246"/>
        <v>Post-PR24</v>
      </c>
      <c r="HA60" s="41" t="str">
        <f t="shared" si="246"/>
        <v>Post-PR24</v>
      </c>
      <c r="HB60" s="41" t="str">
        <f t="shared" si="246"/>
        <v>Post-PR24</v>
      </c>
      <c r="HC60" s="41" t="str">
        <f t="shared" si="246"/>
        <v>Post-PR24</v>
      </c>
      <c r="HD60" s="41" t="str">
        <f t="shared" si="246"/>
        <v>Post-PR24</v>
      </c>
      <c r="HE60" s="41" t="str">
        <f t="shared" si="246"/>
        <v>Post-PR24</v>
      </c>
      <c r="HF60" s="41" t="str">
        <f t="shared" si="246"/>
        <v>Post-PR24</v>
      </c>
      <c r="HG60" s="41" t="str">
        <f t="shared" si="246"/>
        <v>Post-PR24</v>
      </c>
      <c r="HH60" s="41" t="str">
        <f t="shared" si="246"/>
        <v>Post-PR24</v>
      </c>
      <c r="HI60" s="41" t="str">
        <f t="shared" si="246"/>
        <v>Post-PR24</v>
      </c>
      <c r="HJ60" s="41" t="str">
        <f t="shared" si="246"/>
        <v>Post-PR24</v>
      </c>
      <c r="HK60" s="41" t="str">
        <f t="shared" si="246"/>
        <v>Post-PR24</v>
      </c>
      <c r="HL60" s="41" t="str">
        <f t="shared" si="246"/>
        <v>Post-PR24</v>
      </c>
      <c r="HM60" s="41" t="str">
        <f t="shared" si="246"/>
        <v>Post-PR24</v>
      </c>
      <c r="HN60" s="41" t="str">
        <f t="shared" si="246"/>
        <v>Post-PR24</v>
      </c>
      <c r="HO60" s="41" t="str">
        <f t="shared" si="246"/>
        <v>Post-PR24</v>
      </c>
      <c r="HP60" s="41" t="str">
        <f t="shared" si="246"/>
        <v>Post-PR24</v>
      </c>
      <c r="HQ60" s="41" t="str">
        <f t="shared" si="246"/>
        <v>Post-PR24</v>
      </c>
      <c r="HR60" s="41" t="str">
        <f t="shared" si="246"/>
        <v>Post-PR24</v>
      </c>
      <c r="HS60" s="41" t="str">
        <f t="shared" si="246"/>
        <v>Post-PR24</v>
      </c>
      <c r="HT60" s="41" t="str">
        <f t="shared" si="246"/>
        <v>Post-PR24</v>
      </c>
      <c r="HU60" s="41" t="str">
        <f t="shared" si="246"/>
        <v>Post-PR24</v>
      </c>
      <c r="HV60" s="41" t="str">
        <f t="shared" si="246"/>
        <v>Post-PR24</v>
      </c>
      <c r="HW60" s="41" t="str">
        <f t="shared" si="246"/>
        <v>Post-PR24</v>
      </c>
      <c r="HX60" s="41" t="str">
        <f t="shared" si="246"/>
        <v>Post-PR24</v>
      </c>
      <c r="HY60" s="41" t="str">
        <f t="shared" si="246"/>
        <v>Post-PR24</v>
      </c>
      <c r="HZ60" s="41" t="str">
        <f t="shared" si="246"/>
        <v>Post-PR24</v>
      </c>
      <c r="IA60" s="41" t="str">
        <f t="shared" si="246"/>
        <v>Post-PR24</v>
      </c>
      <c r="IB60" s="41" t="str">
        <f t="shared" si="246"/>
        <v>Post-PR24</v>
      </c>
      <c r="IC60" s="41" t="str">
        <f t="shared" si="246"/>
        <v>Post-PR24</v>
      </c>
      <c r="ID60" s="41" t="str">
        <f t="shared" si="246"/>
        <v>Post-PR24</v>
      </c>
      <c r="IE60" s="41" t="str">
        <f t="shared" si="246"/>
        <v>Post-PR24</v>
      </c>
      <c r="IF60" s="41" t="str">
        <f t="shared" si="246"/>
        <v>Post-PR24</v>
      </c>
      <c r="IG60" s="41" t="str">
        <f t="shared" si="246"/>
        <v>Post-PR24</v>
      </c>
      <c r="IH60" s="41" t="str">
        <f t="shared" si="246"/>
        <v>Post-PR24</v>
      </c>
      <c r="II60" s="41" t="str">
        <f t="shared" si="246"/>
        <v>Post-PR24</v>
      </c>
      <c r="IJ60" s="41" t="str">
        <f t="shared" si="246"/>
        <v>Post-PR24</v>
      </c>
      <c r="IK60" s="41" t="str">
        <f t="shared" si="246"/>
        <v>Post-PR24</v>
      </c>
      <c r="IL60" s="41" t="str">
        <f t="shared" si="246"/>
        <v>Post-PR24</v>
      </c>
      <c r="IM60" s="41" t="str">
        <f t="shared" si="246"/>
        <v>Post-PR24</v>
      </c>
      <c r="IN60" s="41" t="str">
        <f t="shared" si="246"/>
        <v>Post-PR24</v>
      </c>
      <c r="IO60" s="41" t="str">
        <f t="shared" si="246"/>
        <v>Post-PR24</v>
      </c>
      <c r="IP60" s="41" t="str">
        <f t="shared" si="246"/>
        <v>Post-PR24</v>
      </c>
      <c r="IQ60" s="41" t="str">
        <f t="shared" si="246"/>
        <v>Post-PR24</v>
      </c>
      <c r="IR60" s="41" t="str">
        <f t="shared" si="246"/>
        <v>Post-PR24</v>
      </c>
      <c r="IS60" s="41" t="str">
        <f t="shared" si="246"/>
        <v>Post-PR24</v>
      </c>
      <c r="IT60" s="41" t="str">
        <f t="shared" si="246"/>
        <v>Post-PR24</v>
      </c>
      <c r="IU60" s="41" t="str">
        <f t="shared" si="246"/>
        <v>Post-PR24</v>
      </c>
      <c r="IV60" s="41" t="str">
        <f t="shared" si="246"/>
        <v>Post-PR24</v>
      </c>
      <c r="IW60" s="41" t="str">
        <f t="shared" si="246"/>
        <v>Post-PR24</v>
      </c>
      <c r="IX60" s="41" t="str">
        <f t="shared" si="246"/>
        <v>Post-PR24</v>
      </c>
      <c r="IY60" s="41" t="str">
        <f t="shared" si="246"/>
        <v>Post-PR24</v>
      </c>
      <c r="IZ60" s="41" t="str">
        <f t="shared" si="246"/>
        <v>Post-PR24</v>
      </c>
      <c r="JA60" s="41" t="str">
        <f t="shared" si="246"/>
        <v>Post-PR24</v>
      </c>
      <c r="JB60" s="41" t="str">
        <f t="shared" si="246"/>
        <v>Post-PR24</v>
      </c>
      <c r="JC60" s="41" t="str">
        <f t="shared" si="246"/>
        <v>Post-PR24</v>
      </c>
      <c r="JD60" s="41" t="str">
        <f t="shared" si="246"/>
        <v>Post-PR24</v>
      </c>
      <c r="JE60" s="41" t="str">
        <f t="shared" si="246"/>
        <v>Post-PR24</v>
      </c>
      <c r="JF60" s="41" t="str">
        <f t="shared" si="246"/>
        <v>Post-PR24</v>
      </c>
      <c r="JG60" s="41" t="str">
        <f t="shared" ref="JG60:LR60" si="247" xml:space="preserve"> IF(JG58 = 1, "Pre PR24", IF(JG59 = 1, "PR24", "Post-PR24"))</f>
        <v>Post-PR24</v>
      </c>
      <c r="JH60" s="41" t="str">
        <f t="shared" si="247"/>
        <v>Post-PR24</v>
      </c>
      <c r="JI60" s="41" t="str">
        <f t="shared" si="247"/>
        <v>Post-PR24</v>
      </c>
      <c r="JJ60" s="41" t="str">
        <f t="shared" si="247"/>
        <v>Post-PR24</v>
      </c>
      <c r="JK60" s="41" t="str">
        <f t="shared" si="247"/>
        <v>Post-PR24</v>
      </c>
      <c r="JL60" s="41" t="str">
        <f t="shared" si="247"/>
        <v>Post-PR24</v>
      </c>
      <c r="JM60" s="41" t="str">
        <f t="shared" si="247"/>
        <v>Post-PR24</v>
      </c>
      <c r="JN60" s="41" t="str">
        <f t="shared" si="247"/>
        <v>Post-PR24</v>
      </c>
      <c r="JO60" s="41" t="str">
        <f t="shared" si="247"/>
        <v>Post-PR24</v>
      </c>
      <c r="JP60" s="41" t="str">
        <f t="shared" si="247"/>
        <v>Post-PR24</v>
      </c>
      <c r="JQ60" s="41" t="str">
        <f t="shared" si="247"/>
        <v>Post-PR24</v>
      </c>
      <c r="JR60" s="41" t="str">
        <f t="shared" si="247"/>
        <v>Post-PR24</v>
      </c>
      <c r="JS60" s="41" t="str">
        <f t="shared" si="247"/>
        <v>Post-PR24</v>
      </c>
      <c r="JT60" s="41" t="str">
        <f t="shared" si="247"/>
        <v>Post-PR24</v>
      </c>
      <c r="JU60" s="41" t="str">
        <f t="shared" si="247"/>
        <v>Post-PR24</v>
      </c>
      <c r="JV60" s="41" t="str">
        <f t="shared" si="247"/>
        <v>Post-PR24</v>
      </c>
      <c r="JW60" s="41" t="str">
        <f t="shared" si="247"/>
        <v>Post-PR24</v>
      </c>
      <c r="JX60" s="41" t="str">
        <f t="shared" si="247"/>
        <v>Post-PR24</v>
      </c>
      <c r="JY60" s="41" t="str">
        <f t="shared" si="247"/>
        <v>Post-PR24</v>
      </c>
      <c r="JZ60" s="41" t="str">
        <f t="shared" si="247"/>
        <v>Post-PR24</v>
      </c>
      <c r="KA60" s="41" t="str">
        <f t="shared" si="247"/>
        <v>Post-PR24</v>
      </c>
      <c r="KB60" s="41" t="str">
        <f t="shared" si="247"/>
        <v>Post-PR24</v>
      </c>
      <c r="KC60" s="41" t="str">
        <f t="shared" si="247"/>
        <v>Post-PR24</v>
      </c>
      <c r="KD60" s="41" t="str">
        <f t="shared" si="247"/>
        <v>Post-PR24</v>
      </c>
      <c r="KE60" s="41" t="str">
        <f t="shared" si="247"/>
        <v>Post-PR24</v>
      </c>
      <c r="KF60" s="41" t="str">
        <f t="shared" si="247"/>
        <v>Post-PR24</v>
      </c>
      <c r="KG60" s="41" t="str">
        <f t="shared" si="247"/>
        <v>Post-PR24</v>
      </c>
      <c r="KH60" s="41" t="str">
        <f t="shared" si="247"/>
        <v>Post-PR24</v>
      </c>
      <c r="KI60" s="41" t="str">
        <f t="shared" si="247"/>
        <v>Post-PR24</v>
      </c>
      <c r="KJ60" s="41" t="str">
        <f t="shared" si="247"/>
        <v>Post-PR24</v>
      </c>
      <c r="KK60" s="41" t="str">
        <f t="shared" si="247"/>
        <v>Post-PR24</v>
      </c>
      <c r="KL60" s="41" t="str">
        <f t="shared" si="247"/>
        <v>Post-PR24</v>
      </c>
      <c r="KM60" s="41" t="str">
        <f t="shared" si="247"/>
        <v>Post-PR24</v>
      </c>
      <c r="KN60" s="41" t="str">
        <f t="shared" si="247"/>
        <v>Post-PR24</v>
      </c>
      <c r="KO60" s="41" t="str">
        <f t="shared" si="247"/>
        <v>Post-PR24</v>
      </c>
      <c r="KP60" s="41" t="str">
        <f t="shared" si="247"/>
        <v>Post-PR24</v>
      </c>
      <c r="KQ60" s="41" t="str">
        <f t="shared" si="247"/>
        <v>Post-PR24</v>
      </c>
      <c r="KR60" s="41" t="str">
        <f t="shared" si="247"/>
        <v>Post-PR24</v>
      </c>
      <c r="KS60" s="41" t="str">
        <f t="shared" si="247"/>
        <v>Post-PR24</v>
      </c>
      <c r="KT60" s="41" t="str">
        <f t="shared" si="247"/>
        <v>Post-PR24</v>
      </c>
      <c r="KU60" s="41" t="str">
        <f t="shared" si="247"/>
        <v>Post-PR24</v>
      </c>
      <c r="KV60" s="41" t="str">
        <f t="shared" si="247"/>
        <v>Post-PR24</v>
      </c>
      <c r="KW60" s="41" t="str">
        <f t="shared" si="247"/>
        <v>Post-PR24</v>
      </c>
      <c r="KX60" s="41" t="str">
        <f t="shared" si="247"/>
        <v>Post-PR24</v>
      </c>
      <c r="KY60" s="41" t="str">
        <f t="shared" si="247"/>
        <v>Post-PR24</v>
      </c>
      <c r="KZ60" s="41" t="str">
        <f t="shared" si="247"/>
        <v>Post-PR24</v>
      </c>
      <c r="LA60" s="41" t="str">
        <f t="shared" si="247"/>
        <v>Post-PR24</v>
      </c>
      <c r="LB60" s="41" t="str">
        <f t="shared" si="247"/>
        <v>Post-PR24</v>
      </c>
      <c r="LC60" s="41" t="str">
        <f t="shared" si="247"/>
        <v>Post-PR24</v>
      </c>
      <c r="LD60" s="41" t="str">
        <f t="shared" si="247"/>
        <v>Post-PR24</v>
      </c>
      <c r="LE60" s="41" t="str">
        <f t="shared" si="247"/>
        <v>Post-PR24</v>
      </c>
      <c r="LF60" s="41" t="str">
        <f t="shared" si="247"/>
        <v>Post-PR24</v>
      </c>
      <c r="LG60" s="41" t="str">
        <f t="shared" si="247"/>
        <v>Post-PR24</v>
      </c>
      <c r="LH60" s="41" t="str">
        <f t="shared" si="247"/>
        <v>Post-PR24</v>
      </c>
      <c r="LI60" s="41" t="str">
        <f t="shared" si="247"/>
        <v>Post-PR24</v>
      </c>
      <c r="LJ60" s="41" t="str">
        <f t="shared" si="247"/>
        <v>Post-PR24</v>
      </c>
      <c r="LK60" s="41" t="str">
        <f t="shared" si="247"/>
        <v>Post-PR24</v>
      </c>
      <c r="LL60" s="41" t="str">
        <f t="shared" si="247"/>
        <v>Post-PR24</v>
      </c>
      <c r="LM60" s="41" t="str">
        <f t="shared" si="247"/>
        <v>Post-PR24</v>
      </c>
      <c r="LN60" s="41" t="str">
        <f t="shared" si="247"/>
        <v>Post-PR24</v>
      </c>
      <c r="LO60" s="41" t="str">
        <f t="shared" si="247"/>
        <v>Post-PR24</v>
      </c>
      <c r="LP60" s="41" t="str">
        <f t="shared" si="247"/>
        <v>Post-PR24</v>
      </c>
      <c r="LQ60" s="41" t="str">
        <f t="shared" si="247"/>
        <v>Post-PR24</v>
      </c>
      <c r="LR60" s="41" t="str">
        <f t="shared" si="247"/>
        <v>Post-PR24</v>
      </c>
      <c r="LS60" s="41" t="str">
        <f t="shared" ref="LS60:OD60" si="248" xml:space="preserve"> IF(LS58 = 1, "Pre PR24", IF(LS59 = 1, "PR24", "Post-PR24"))</f>
        <v>Post-PR24</v>
      </c>
      <c r="LT60" s="41" t="str">
        <f t="shared" si="248"/>
        <v>Post-PR24</v>
      </c>
      <c r="LU60" s="41" t="str">
        <f t="shared" si="248"/>
        <v>Post-PR24</v>
      </c>
      <c r="LV60" s="41" t="str">
        <f t="shared" si="248"/>
        <v>Post-PR24</v>
      </c>
      <c r="LW60" s="41" t="str">
        <f t="shared" si="248"/>
        <v>Post-PR24</v>
      </c>
      <c r="LX60" s="41" t="str">
        <f t="shared" si="248"/>
        <v>Post-PR24</v>
      </c>
      <c r="LY60" s="41" t="str">
        <f t="shared" si="248"/>
        <v>Post-PR24</v>
      </c>
      <c r="LZ60" s="41" t="str">
        <f t="shared" si="248"/>
        <v>Post-PR24</v>
      </c>
      <c r="MA60" s="41" t="str">
        <f t="shared" si="248"/>
        <v>Post-PR24</v>
      </c>
      <c r="MB60" s="41" t="str">
        <f t="shared" si="248"/>
        <v>Post-PR24</v>
      </c>
      <c r="MC60" s="41" t="str">
        <f t="shared" si="248"/>
        <v>Post-PR24</v>
      </c>
      <c r="MD60" s="41" t="str">
        <f t="shared" si="248"/>
        <v>Post-PR24</v>
      </c>
      <c r="ME60" s="41" t="str">
        <f t="shared" si="248"/>
        <v>Post-PR24</v>
      </c>
      <c r="MF60" s="41" t="str">
        <f t="shared" si="248"/>
        <v>Post-PR24</v>
      </c>
      <c r="MG60" s="41" t="str">
        <f t="shared" si="248"/>
        <v>Post-PR24</v>
      </c>
      <c r="MH60" s="41" t="str">
        <f t="shared" si="248"/>
        <v>Post-PR24</v>
      </c>
      <c r="MI60" s="41" t="str">
        <f t="shared" si="248"/>
        <v>Post-PR24</v>
      </c>
      <c r="MJ60" s="41" t="str">
        <f t="shared" si="248"/>
        <v>Post-PR24</v>
      </c>
      <c r="MK60" s="41" t="str">
        <f t="shared" si="248"/>
        <v>Post-PR24</v>
      </c>
      <c r="ML60" s="41" t="str">
        <f t="shared" si="248"/>
        <v>Post-PR24</v>
      </c>
      <c r="MM60" s="41" t="str">
        <f t="shared" si="248"/>
        <v>Post-PR24</v>
      </c>
      <c r="MN60" s="41" t="str">
        <f t="shared" si="248"/>
        <v>Post-PR24</v>
      </c>
      <c r="MO60" s="41" t="str">
        <f t="shared" si="248"/>
        <v>Post-PR24</v>
      </c>
      <c r="MP60" s="41" t="str">
        <f t="shared" si="248"/>
        <v>Post-PR24</v>
      </c>
      <c r="MQ60" s="41" t="str">
        <f t="shared" si="248"/>
        <v>Post-PR24</v>
      </c>
      <c r="MR60" s="41" t="str">
        <f t="shared" si="248"/>
        <v>Post-PR24</v>
      </c>
      <c r="MS60" s="41" t="str">
        <f t="shared" si="248"/>
        <v>Post-PR24</v>
      </c>
      <c r="MT60" s="41" t="str">
        <f t="shared" si="248"/>
        <v>Post-PR24</v>
      </c>
      <c r="MU60" s="41" t="str">
        <f t="shared" si="248"/>
        <v>Post-PR24</v>
      </c>
      <c r="MV60" s="41" t="str">
        <f t="shared" si="248"/>
        <v>Post-PR24</v>
      </c>
      <c r="MW60" s="41" t="str">
        <f t="shared" si="248"/>
        <v>Post-PR24</v>
      </c>
      <c r="MX60" s="41" t="str">
        <f t="shared" si="248"/>
        <v>Post-PR24</v>
      </c>
      <c r="MY60" s="41" t="str">
        <f t="shared" si="248"/>
        <v>Post-PR24</v>
      </c>
      <c r="MZ60" s="41" t="str">
        <f t="shared" si="248"/>
        <v>Post-PR24</v>
      </c>
      <c r="NA60" s="41" t="str">
        <f t="shared" si="248"/>
        <v>Post-PR24</v>
      </c>
      <c r="NB60" s="41" t="str">
        <f t="shared" si="248"/>
        <v>Post-PR24</v>
      </c>
      <c r="NC60" s="41" t="str">
        <f t="shared" si="248"/>
        <v>Post-PR24</v>
      </c>
      <c r="ND60" s="41" t="str">
        <f t="shared" si="248"/>
        <v>Post-PR24</v>
      </c>
      <c r="NE60" s="41" t="str">
        <f t="shared" si="248"/>
        <v>Post-PR24</v>
      </c>
      <c r="NF60" s="41" t="str">
        <f t="shared" si="248"/>
        <v>Post-PR24</v>
      </c>
      <c r="NG60" s="41" t="str">
        <f t="shared" si="248"/>
        <v>Post-PR24</v>
      </c>
      <c r="NH60" s="41" t="str">
        <f t="shared" si="248"/>
        <v>Post-PR24</v>
      </c>
      <c r="NI60" s="41" t="str">
        <f t="shared" si="248"/>
        <v>Post-PR24</v>
      </c>
      <c r="NJ60" s="41" t="str">
        <f t="shared" si="248"/>
        <v>Post-PR24</v>
      </c>
      <c r="NK60" s="41" t="str">
        <f t="shared" si="248"/>
        <v>Post-PR24</v>
      </c>
      <c r="NL60" s="41" t="str">
        <f t="shared" si="248"/>
        <v>Post-PR24</v>
      </c>
      <c r="NM60" s="41" t="str">
        <f t="shared" si="248"/>
        <v>Post-PR24</v>
      </c>
      <c r="NN60" s="41" t="str">
        <f t="shared" si="248"/>
        <v>Post-PR24</v>
      </c>
      <c r="NO60" s="41" t="str">
        <f t="shared" si="248"/>
        <v>Post-PR24</v>
      </c>
      <c r="NP60" s="41" t="str">
        <f t="shared" si="248"/>
        <v>Post-PR24</v>
      </c>
      <c r="NQ60" s="41" t="str">
        <f t="shared" si="248"/>
        <v>Post-PR24</v>
      </c>
      <c r="NR60" s="41" t="str">
        <f t="shared" si="248"/>
        <v>Post-PR24</v>
      </c>
      <c r="NS60" s="41" t="str">
        <f t="shared" si="248"/>
        <v>Post-PR24</v>
      </c>
      <c r="NT60" s="41" t="str">
        <f t="shared" si="248"/>
        <v>Post-PR24</v>
      </c>
      <c r="NU60" s="41" t="str">
        <f t="shared" si="248"/>
        <v>Post-PR24</v>
      </c>
      <c r="NV60" s="41" t="str">
        <f t="shared" si="248"/>
        <v>Post-PR24</v>
      </c>
      <c r="NW60" s="41" t="str">
        <f t="shared" si="248"/>
        <v>Post-PR24</v>
      </c>
      <c r="NX60" s="41" t="str">
        <f t="shared" si="248"/>
        <v>Post-PR24</v>
      </c>
      <c r="NY60" s="41" t="str">
        <f t="shared" si="248"/>
        <v>Post-PR24</v>
      </c>
      <c r="NZ60" s="41" t="str">
        <f t="shared" si="248"/>
        <v>Post-PR24</v>
      </c>
      <c r="OA60" s="41" t="str">
        <f t="shared" si="248"/>
        <v>Post-PR24</v>
      </c>
      <c r="OB60" s="41" t="str">
        <f t="shared" si="248"/>
        <v>Post-PR24</v>
      </c>
      <c r="OC60" s="41" t="str">
        <f t="shared" si="248"/>
        <v>Post-PR24</v>
      </c>
      <c r="OD60" s="41" t="str">
        <f t="shared" si="248"/>
        <v>Post-PR24</v>
      </c>
      <c r="OE60" s="41" t="str">
        <f t="shared" ref="OE60:QP60" si="249" xml:space="preserve"> IF(OE58 = 1, "Pre PR24", IF(OE59 = 1, "PR24", "Post-PR24"))</f>
        <v>Post-PR24</v>
      </c>
      <c r="OF60" s="41" t="str">
        <f t="shared" si="249"/>
        <v>Post-PR24</v>
      </c>
      <c r="OG60" s="41" t="str">
        <f t="shared" si="249"/>
        <v>Post-PR24</v>
      </c>
      <c r="OH60" s="41" t="str">
        <f t="shared" si="249"/>
        <v>Post-PR24</v>
      </c>
      <c r="OI60" s="41" t="str">
        <f t="shared" si="249"/>
        <v>Post-PR24</v>
      </c>
      <c r="OJ60" s="41" t="str">
        <f t="shared" si="249"/>
        <v>Post-PR24</v>
      </c>
      <c r="OK60" s="41" t="str">
        <f t="shared" si="249"/>
        <v>Post-PR24</v>
      </c>
      <c r="OL60" s="41" t="str">
        <f t="shared" si="249"/>
        <v>Post-PR24</v>
      </c>
      <c r="OM60" s="41" t="str">
        <f t="shared" si="249"/>
        <v>Post-PR24</v>
      </c>
      <c r="ON60" s="41" t="str">
        <f t="shared" si="249"/>
        <v>Post-PR24</v>
      </c>
      <c r="OO60" s="41" t="str">
        <f t="shared" si="249"/>
        <v>Post-PR24</v>
      </c>
      <c r="OP60" s="41" t="str">
        <f t="shared" si="249"/>
        <v>Post-PR24</v>
      </c>
      <c r="OQ60" s="41" t="str">
        <f t="shared" si="249"/>
        <v>Post-PR24</v>
      </c>
      <c r="OR60" s="41" t="str">
        <f t="shared" si="249"/>
        <v>Post-PR24</v>
      </c>
      <c r="OS60" s="41" t="str">
        <f t="shared" si="249"/>
        <v>Post-PR24</v>
      </c>
      <c r="OT60" s="41" t="str">
        <f t="shared" si="249"/>
        <v>Post-PR24</v>
      </c>
      <c r="OU60" s="41" t="str">
        <f t="shared" si="249"/>
        <v>Post-PR24</v>
      </c>
      <c r="OV60" s="41" t="str">
        <f t="shared" si="249"/>
        <v>Post-PR24</v>
      </c>
      <c r="OW60" s="41" t="str">
        <f t="shared" si="249"/>
        <v>Post-PR24</v>
      </c>
      <c r="OX60" s="41" t="str">
        <f t="shared" si="249"/>
        <v>Post-PR24</v>
      </c>
      <c r="OY60" s="41" t="str">
        <f t="shared" si="249"/>
        <v>Post-PR24</v>
      </c>
      <c r="OZ60" s="41" t="str">
        <f t="shared" si="249"/>
        <v>Post-PR24</v>
      </c>
      <c r="PA60" s="41" t="str">
        <f t="shared" si="249"/>
        <v>Post-PR24</v>
      </c>
      <c r="PB60" s="41" t="str">
        <f t="shared" si="249"/>
        <v>Post-PR24</v>
      </c>
      <c r="PC60" s="41" t="str">
        <f t="shared" si="249"/>
        <v>Post-PR24</v>
      </c>
      <c r="PD60" s="41" t="str">
        <f t="shared" si="249"/>
        <v>Post-PR24</v>
      </c>
      <c r="PE60" s="41" t="str">
        <f t="shared" si="249"/>
        <v>Post-PR24</v>
      </c>
      <c r="PF60" s="41" t="str">
        <f t="shared" si="249"/>
        <v>Post-PR24</v>
      </c>
      <c r="PG60" s="41" t="str">
        <f t="shared" si="249"/>
        <v>Post-PR24</v>
      </c>
      <c r="PH60" s="41" t="str">
        <f t="shared" si="249"/>
        <v>Post-PR24</v>
      </c>
      <c r="PI60" s="41" t="str">
        <f t="shared" si="249"/>
        <v>Post-PR24</v>
      </c>
      <c r="PJ60" s="41" t="str">
        <f t="shared" si="249"/>
        <v>Post-PR24</v>
      </c>
      <c r="PK60" s="41" t="str">
        <f t="shared" si="249"/>
        <v>Post-PR24</v>
      </c>
      <c r="PL60" s="41" t="str">
        <f t="shared" si="249"/>
        <v>Post-PR24</v>
      </c>
      <c r="PM60" s="41" t="str">
        <f t="shared" si="249"/>
        <v>Post-PR24</v>
      </c>
      <c r="PN60" s="41" t="str">
        <f t="shared" si="249"/>
        <v>Post-PR24</v>
      </c>
      <c r="PO60" s="41" t="str">
        <f t="shared" si="249"/>
        <v>Post-PR24</v>
      </c>
      <c r="PP60" s="41" t="str">
        <f t="shared" si="249"/>
        <v>Post-PR24</v>
      </c>
      <c r="PQ60" s="41" t="str">
        <f t="shared" si="249"/>
        <v>Post-PR24</v>
      </c>
      <c r="PR60" s="41" t="str">
        <f t="shared" si="249"/>
        <v>Post-PR24</v>
      </c>
      <c r="PS60" s="41" t="str">
        <f t="shared" si="249"/>
        <v>Post-PR24</v>
      </c>
      <c r="PT60" s="41" t="str">
        <f t="shared" si="249"/>
        <v>Post-PR24</v>
      </c>
      <c r="PU60" s="41" t="str">
        <f t="shared" si="249"/>
        <v>Post-PR24</v>
      </c>
      <c r="PV60" s="41" t="str">
        <f t="shared" si="249"/>
        <v>Post-PR24</v>
      </c>
      <c r="PW60" s="41" t="str">
        <f t="shared" si="249"/>
        <v>Post-PR24</v>
      </c>
      <c r="PX60" s="41" t="str">
        <f t="shared" si="249"/>
        <v>Post-PR24</v>
      </c>
      <c r="PY60" s="41" t="str">
        <f t="shared" si="249"/>
        <v>Post-PR24</v>
      </c>
      <c r="PZ60" s="41" t="str">
        <f t="shared" si="249"/>
        <v>Post-PR24</v>
      </c>
      <c r="QA60" s="41" t="str">
        <f t="shared" si="249"/>
        <v>Post-PR24</v>
      </c>
      <c r="QB60" s="41" t="str">
        <f t="shared" si="249"/>
        <v>Post-PR24</v>
      </c>
      <c r="QC60" s="41" t="str">
        <f t="shared" si="249"/>
        <v>Post-PR24</v>
      </c>
      <c r="QD60" s="41" t="str">
        <f t="shared" si="249"/>
        <v>Post-PR24</v>
      </c>
      <c r="QE60" s="41" t="str">
        <f t="shared" si="249"/>
        <v>Post-PR24</v>
      </c>
      <c r="QF60" s="41" t="str">
        <f t="shared" si="249"/>
        <v>Post-PR24</v>
      </c>
      <c r="QG60" s="41" t="str">
        <f t="shared" si="249"/>
        <v>Post-PR24</v>
      </c>
      <c r="QH60" s="41" t="str">
        <f t="shared" si="249"/>
        <v>Post-PR24</v>
      </c>
      <c r="QI60" s="41" t="str">
        <f t="shared" si="249"/>
        <v>Post-PR24</v>
      </c>
      <c r="QJ60" s="41" t="str">
        <f t="shared" si="249"/>
        <v>Post-PR24</v>
      </c>
      <c r="QK60" s="41" t="str">
        <f t="shared" si="249"/>
        <v>Post-PR24</v>
      </c>
      <c r="QL60" s="41" t="str">
        <f t="shared" si="249"/>
        <v>Post-PR24</v>
      </c>
      <c r="QM60" s="41" t="str">
        <f t="shared" si="249"/>
        <v>Post-PR24</v>
      </c>
      <c r="QN60" s="41" t="str">
        <f t="shared" si="249"/>
        <v>Post-PR24</v>
      </c>
      <c r="QO60" s="41" t="str">
        <f t="shared" si="249"/>
        <v>Post-PR24</v>
      </c>
      <c r="QP60" s="41" t="str">
        <f t="shared" si="249"/>
        <v>Post-PR24</v>
      </c>
      <c r="QQ60" s="41" t="str">
        <f t="shared" ref="QQ60:TB60" si="250" xml:space="preserve"> IF(QQ58 = 1, "Pre PR24", IF(QQ59 = 1, "PR24", "Post-PR24"))</f>
        <v>Post-PR24</v>
      </c>
      <c r="QR60" s="41" t="str">
        <f t="shared" si="250"/>
        <v>Post-PR24</v>
      </c>
      <c r="QS60" s="41" t="str">
        <f t="shared" si="250"/>
        <v>Post-PR24</v>
      </c>
      <c r="QT60" s="41" t="str">
        <f t="shared" si="250"/>
        <v>Post-PR24</v>
      </c>
      <c r="QU60" s="41" t="str">
        <f t="shared" si="250"/>
        <v>Post-PR24</v>
      </c>
      <c r="QV60" s="41" t="str">
        <f t="shared" si="250"/>
        <v>Post-PR24</v>
      </c>
      <c r="QW60" s="41" t="str">
        <f t="shared" si="250"/>
        <v>Post-PR24</v>
      </c>
      <c r="QX60" s="41" t="str">
        <f t="shared" si="250"/>
        <v>Post-PR24</v>
      </c>
      <c r="QY60" s="41" t="str">
        <f t="shared" si="250"/>
        <v>Post-PR24</v>
      </c>
      <c r="QZ60" s="41" t="str">
        <f t="shared" si="250"/>
        <v>Post-PR24</v>
      </c>
      <c r="RA60" s="41" t="str">
        <f t="shared" si="250"/>
        <v>Post-PR24</v>
      </c>
      <c r="RB60" s="41" t="str">
        <f t="shared" si="250"/>
        <v>Post-PR24</v>
      </c>
      <c r="RC60" s="41" t="str">
        <f t="shared" si="250"/>
        <v>Post-PR24</v>
      </c>
      <c r="RD60" s="41" t="str">
        <f t="shared" si="250"/>
        <v>Post-PR24</v>
      </c>
      <c r="RE60" s="41" t="str">
        <f t="shared" si="250"/>
        <v>Post-PR24</v>
      </c>
      <c r="RF60" s="41" t="str">
        <f t="shared" si="250"/>
        <v>Post-PR24</v>
      </c>
      <c r="RG60" s="41" t="str">
        <f t="shared" si="250"/>
        <v>Post-PR24</v>
      </c>
      <c r="RH60" s="41" t="str">
        <f t="shared" si="250"/>
        <v>Post-PR24</v>
      </c>
      <c r="RI60" s="41" t="str">
        <f t="shared" si="250"/>
        <v>Post-PR24</v>
      </c>
      <c r="RJ60" s="41" t="str">
        <f t="shared" si="250"/>
        <v>Post-PR24</v>
      </c>
      <c r="RK60" s="41" t="str">
        <f t="shared" si="250"/>
        <v>Post-PR24</v>
      </c>
      <c r="RL60" s="41" t="str">
        <f t="shared" si="250"/>
        <v>Post-PR24</v>
      </c>
      <c r="RM60" s="41" t="str">
        <f t="shared" si="250"/>
        <v>Post-PR24</v>
      </c>
      <c r="RN60" s="41" t="str">
        <f t="shared" si="250"/>
        <v>Post-PR24</v>
      </c>
      <c r="RO60" s="41" t="str">
        <f t="shared" si="250"/>
        <v>Post-PR24</v>
      </c>
      <c r="RP60" s="41" t="str">
        <f t="shared" si="250"/>
        <v>Post-PR24</v>
      </c>
      <c r="RQ60" s="41" t="str">
        <f t="shared" si="250"/>
        <v>Post-PR24</v>
      </c>
      <c r="RR60" s="41" t="str">
        <f t="shared" si="250"/>
        <v>Post-PR24</v>
      </c>
      <c r="RS60" s="41" t="str">
        <f t="shared" si="250"/>
        <v>Post-PR24</v>
      </c>
      <c r="RT60" s="41" t="str">
        <f t="shared" si="250"/>
        <v>Post-PR24</v>
      </c>
      <c r="RU60" s="41" t="str">
        <f t="shared" si="250"/>
        <v>Post-PR24</v>
      </c>
      <c r="RV60" s="41" t="str">
        <f t="shared" si="250"/>
        <v>Post-PR24</v>
      </c>
      <c r="RW60" s="41" t="str">
        <f t="shared" si="250"/>
        <v>Post-PR24</v>
      </c>
      <c r="RX60" s="41" t="str">
        <f t="shared" si="250"/>
        <v>Post-PR24</v>
      </c>
      <c r="RY60" s="41" t="str">
        <f t="shared" si="250"/>
        <v>Post-PR24</v>
      </c>
      <c r="RZ60" s="41" t="str">
        <f t="shared" si="250"/>
        <v>Post-PR24</v>
      </c>
      <c r="SA60" s="41" t="str">
        <f t="shared" si="250"/>
        <v>Post-PR24</v>
      </c>
      <c r="SB60" s="41" t="str">
        <f t="shared" si="250"/>
        <v>Post-PR24</v>
      </c>
      <c r="SC60" s="41" t="str">
        <f t="shared" si="250"/>
        <v>Post-PR24</v>
      </c>
      <c r="SD60" s="41" t="str">
        <f t="shared" si="250"/>
        <v>Post-PR24</v>
      </c>
      <c r="SE60" s="41" t="str">
        <f t="shared" si="250"/>
        <v>Post-PR24</v>
      </c>
      <c r="SF60" s="41" t="str">
        <f t="shared" si="250"/>
        <v>Post-PR24</v>
      </c>
      <c r="SG60" s="41" t="str">
        <f t="shared" si="250"/>
        <v>Post-PR24</v>
      </c>
      <c r="SH60" s="41" t="str">
        <f t="shared" si="250"/>
        <v>Post-PR24</v>
      </c>
      <c r="SI60" s="41" t="str">
        <f t="shared" si="250"/>
        <v>Post-PR24</v>
      </c>
      <c r="SJ60" s="41" t="str">
        <f t="shared" si="250"/>
        <v>Post-PR24</v>
      </c>
      <c r="SK60" s="41" t="str">
        <f t="shared" si="250"/>
        <v>Post-PR24</v>
      </c>
      <c r="SL60" s="41" t="str">
        <f t="shared" si="250"/>
        <v>Post-PR24</v>
      </c>
      <c r="SM60" s="41" t="str">
        <f t="shared" si="250"/>
        <v>Post-PR24</v>
      </c>
      <c r="SN60" s="41" t="str">
        <f t="shared" si="250"/>
        <v>Post-PR24</v>
      </c>
      <c r="SO60" s="41" t="str">
        <f t="shared" si="250"/>
        <v>Post-PR24</v>
      </c>
      <c r="SP60" s="41" t="str">
        <f t="shared" si="250"/>
        <v>Post-PR24</v>
      </c>
      <c r="SQ60" s="41" t="str">
        <f t="shared" si="250"/>
        <v>Post-PR24</v>
      </c>
      <c r="SR60" s="41" t="str">
        <f t="shared" si="250"/>
        <v>Post-PR24</v>
      </c>
      <c r="SS60" s="41" t="str">
        <f t="shared" si="250"/>
        <v>Post-PR24</v>
      </c>
      <c r="ST60" s="41" t="str">
        <f t="shared" si="250"/>
        <v>Post-PR24</v>
      </c>
      <c r="SU60" s="41" t="str">
        <f t="shared" si="250"/>
        <v>Post-PR24</v>
      </c>
      <c r="SV60" s="41" t="str">
        <f t="shared" si="250"/>
        <v>Post-PR24</v>
      </c>
      <c r="SW60" s="41" t="str">
        <f t="shared" si="250"/>
        <v>Post-PR24</v>
      </c>
      <c r="SX60" s="41" t="str">
        <f t="shared" si="250"/>
        <v>Post-PR24</v>
      </c>
      <c r="SY60" s="41" t="str">
        <f t="shared" si="250"/>
        <v>Post-PR24</v>
      </c>
      <c r="SZ60" s="41" t="str">
        <f t="shared" si="250"/>
        <v>Post-PR24</v>
      </c>
      <c r="TA60" s="41" t="str">
        <f t="shared" si="250"/>
        <v>Post-PR24</v>
      </c>
      <c r="TB60" s="41" t="str">
        <f t="shared" si="250"/>
        <v>Post-PR24</v>
      </c>
      <c r="TC60" s="41" t="str">
        <f t="shared" ref="TC60:VN60" si="251" xml:space="preserve"> IF(TC58 = 1, "Pre PR24", IF(TC59 = 1, "PR24", "Post-PR24"))</f>
        <v>Post-PR24</v>
      </c>
      <c r="TD60" s="41" t="str">
        <f t="shared" si="251"/>
        <v>Post-PR24</v>
      </c>
      <c r="TE60" s="41" t="str">
        <f t="shared" si="251"/>
        <v>Post-PR24</v>
      </c>
      <c r="TF60" s="41" t="str">
        <f t="shared" si="251"/>
        <v>Post-PR24</v>
      </c>
      <c r="TG60" s="41" t="str">
        <f t="shared" si="251"/>
        <v>Post-PR24</v>
      </c>
      <c r="TH60" s="41" t="str">
        <f t="shared" si="251"/>
        <v>Post-PR24</v>
      </c>
      <c r="TI60" s="41" t="str">
        <f t="shared" si="251"/>
        <v>Post-PR24</v>
      </c>
      <c r="TJ60" s="41" t="str">
        <f t="shared" si="251"/>
        <v>Post-PR24</v>
      </c>
      <c r="TK60" s="41" t="str">
        <f t="shared" si="251"/>
        <v>Post-PR24</v>
      </c>
      <c r="TL60" s="41" t="str">
        <f t="shared" si="251"/>
        <v>Post-PR24</v>
      </c>
      <c r="TM60" s="41" t="str">
        <f t="shared" si="251"/>
        <v>Post-PR24</v>
      </c>
      <c r="TN60" s="41" t="str">
        <f t="shared" si="251"/>
        <v>Post-PR24</v>
      </c>
      <c r="TO60" s="41" t="str">
        <f t="shared" si="251"/>
        <v>Post-PR24</v>
      </c>
      <c r="TP60" s="41" t="str">
        <f t="shared" si="251"/>
        <v>Post-PR24</v>
      </c>
      <c r="TQ60" s="41" t="str">
        <f t="shared" si="251"/>
        <v>Post-PR24</v>
      </c>
      <c r="TR60" s="41" t="str">
        <f t="shared" si="251"/>
        <v>Post-PR24</v>
      </c>
      <c r="TS60" s="41" t="str">
        <f t="shared" si="251"/>
        <v>Post-PR24</v>
      </c>
      <c r="TT60" s="41" t="str">
        <f t="shared" si="251"/>
        <v>Post-PR24</v>
      </c>
      <c r="TU60" s="41" t="str">
        <f t="shared" si="251"/>
        <v>Post-PR24</v>
      </c>
      <c r="TV60" s="41" t="str">
        <f t="shared" si="251"/>
        <v>Post-PR24</v>
      </c>
      <c r="TW60" s="41" t="str">
        <f t="shared" si="251"/>
        <v>Post-PR24</v>
      </c>
      <c r="TX60" s="41" t="str">
        <f t="shared" si="251"/>
        <v>Post-PR24</v>
      </c>
      <c r="TY60" s="41" t="str">
        <f t="shared" si="251"/>
        <v>Post-PR24</v>
      </c>
      <c r="TZ60" s="41" t="str">
        <f t="shared" si="251"/>
        <v>Post-PR24</v>
      </c>
      <c r="UA60" s="41" t="str">
        <f t="shared" si="251"/>
        <v>Post-PR24</v>
      </c>
      <c r="UB60" s="41" t="str">
        <f t="shared" si="251"/>
        <v>Post-PR24</v>
      </c>
      <c r="UC60" s="41" t="str">
        <f t="shared" si="251"/>
        <v>Post-PR24</v>
      </c>
      <c r="UD60" s="41" t="str">
        <f t="shared" si="251"/>
        <v>Post-PR24</v>
      </c>
      <c r="UE60" s="41" t="str">
        <f t="shared" si="251"/>
        <v>Post-PR24</v>
      </c>
      <c r="UF60" s="41" t="str">
        <f t="shared" si="251"/>
        <v>Post-PR24</v>
      </c>
      <c r="UG60" s="41" t="str">
        <f t="shared" si="251"/>
        <v>Post-PR24</v>
      </c>
      <c r="UH60" s="41" t="str">
        <f t="shared" si="251"/>
        <v>Post-PR24</v>
      </c>
      <c r="UI60" s="41" t="str">
        <f t="shared" si="251"/>
        <v>Post-PR24</v>
      </c>
      <c r="UJ60" s="41" t="str">
        <f t="shared" si="251"/>
        <v>Post-PR24</v>
      </c>
      <c r="UK60" s="41" t="str">
        <f t="shared" si="251"/>
        <v>Post-PR24</v>
      </c>
      <c r="UL60" s="41" t="str">
        <f t="shared" si="251"/>
        <v>Post-PR24</v>
      </c>
      <c r="UM60" s="41" t="str">
        <f t="shared" si="251"/>
        <v>Post-PR24</v>
      </c>
      <c r="UN60" s="41" t="str">
        <f t="shared" si="251"/>
        <v>Post-PR24</v>
      </c>
      <c r="UO60" s="41" t="str">
        <f t="shared" si="251"/>
        <v>Post-PR24</v>
      </c>
      <c r="UP60" s="41" t="str">
        <f t="shared" si="251"/>
        <v>Post-PR24</v>
      </c>
      <c r="UQ60" s="41" t="str">
        <f t="shared" si="251"/>
        <v>Post-PR24</v>
      </c>
      <c r="UR60" s="41" t="str">
        <f t="shared" si="251"/>
        <v>Post-PR24</v>
      </c>
      <c r="US60" s="41" t="str">
        <f t="shared" si="251"/>
        <v>Post-PR24</v>
      </c>
      <c r="UT60" s="41" t="str">
        <f t="shared" si="251"/>
        <v>Post-PR24</v>
      </c>
      <c r="UU60" s="41" t="str">
        <f t="shared" si="251"/>
        <v>Post-PR24</v>
      </c>
      <c r="UV60" s="41" t="str">
        <f t="shared" si="251"/>
        <v>Post-PR24</v>
      </c>
      <c r="UW60" s="41" t="str">
        <f t="shared" si="251"/>
        <v>Post-PR24</v>
      </c>
      <c r="UX60" s="41" t="str">
        <f t="shared" si="251"/>
        <v>Post-PR24</v>
      </c>
      <c r="UY60" s="41" t="str">
        <f t="shared" si="251"/>
        <v>Post-PR24</v>
      </c>
      <c r="UZ60" s="41" t="str">
        <f t="shared" si="251"/>
        <v>Post-PR24</v>
      </c>
      <c r="VA60" s="41" t="str">
        <f t="shared" si="251"/>
        <v>Post-PR24</v>
      </c>
      <c r="VB60" s="41" t="str">
        <f t="shared" si="251"/>
        <v>Post-PR24</v>
      </c>
      <c r="VC60" s="41" t="str">
        <f t="shared" si="251"/>
        <v>Post-PR24</v>
      </c>
      <c r="VD60" s="41" t="str">
        <f t="shared" si="251"/>
        <v>Post-PR24</v>
      </c>
      <c r="VE60" s="41" t="str">
        <f t="shared" si="251"/>
        <v>Post-PR24</v>
      </c>
      <c r="VF60" s="41" t="str">
        <f t="shared" si="251"/>
        <v>Post-PR24</v>
      </c>
      <c r="VG60" s="41" t="str">
        <f t="shared" si="251"/>
        <v>Post-PR24</v>
      </c>
      <c r="VH60" s="41" t="str">
        <f t="shared" si="251"/>
        <v>Post-PR24</v>
      </c>
      <c r="VI60" s="41" t="str">
        <f t="shared" si="251"/>
        <v>Post-PR24</v>
      </c>
      <c r="VJ60" s="41" t="str">
        <f t="shared" si="251"/>
        <v>Post-PR24</v>
      </c>
      <c r="VK60" s="41" t="str">
        <f t="shared" si="251"/>
        <v>Post-PR24</v>
      </c>
      <c r="VL60" s="41" t="str">
        <f t="shared" si="251"/>
        <v>Post-PR24</v>
      </c>
      <c r="VM60" s="41" t="str">
        <f t="shared" si="251"/>
        <v>Post-PR24</v>
      </c>
      <c r="VN60" s="41" t="str">
        <f t="shared" si="251"/>
        <v>Post-PR24</v>
      </c>
      <c r="VO60" s="41" t="str">
        <f t="shared" ref="VO60:XZ60" si="252" xml:space="preserve"> IF(VO58 = 1, "Pre PR24", IF(VO59 = 1, "PR24", "Post-PR24"))</f>
        <v>Post-PR24</v>
      </c>
      <c r="VP60" s="41" t="str">
        <f t="shared" si="252"/>
        <v>Post-PR24</v>
      </c>
      <c r="VQ60" s="41" t="str">
        <f t="shared" si="252"/>
        <v>Post-PR24</v>
      </c>
      <c r="VR60" s="41" t="str">
        <f t="shared" si="252"/>
        <v>Post-PR24</v>
      </c>
      <c r="VS60" s="41" t="str">
        <f t="shared" si="252"/>
        <v>Post-PR24</v>
      </c>
      <c r="VT60" s="41" t="str">
        <f t="shared" si="252"/>
        <v>Post-PR24</v>
      </c>
      <c r="VU60" s="41" t="str">
        <f t="shared" si="252"/>
        <v>Post-PR24</v>
      </c>
      <c r="VV60" s="41" t="str">
        <f t="shared" si="252"/>
        <v>Post-PR24</v>
      </c>
      <c r="VW60" s="41" t="str">
        <f t="shared" si="252"/>
        <v>Post-PR24</v>
      </c>
      <c r="VX60" s="41" t="str">
        <f t="shared" si="252"/>
        <v>Post-PR24</v>
      </c>
      <c r="VY60" s="41" t="str">
        <f t="shared" si="252"/>
        <v>Post-PR24</v>
      </c>
      <c r="VZ60" s="41" t="str">
        <f t="shared" si="252"/>
        <v>Post-PR24</v>
      </c>
      <c r="WA60" s="41" t="str">
        <f t="shared" si="252"/>
        <v>Post-PR24</v>
      </c>
      <c r="WB60" s="41" t="str">
        <f t="shared" si="252"/>
        <v>Post-PR24</v>
      </c>
      <c r="WC60" s="41" t="str">
        <f t="shared" si="252"/>
        <v>Post-PR24</v>
      </c>
      <c r="WD60" s="41" t="str">
        <f t="shared" si="252"/>
        <v>Post-PR24</v>
      </c>
      <c r="WE60" s="41" t="str">
        <f t="shared" si="252"/>
        <v>Post-PR24</v>
      </c>
      <c r="WF60" s="41" t="str">
        <f t="shared" si="252"/>
        <v>Post-PR24</v>
      </c>
      <c r="WG60" s="41" t="str">
        <f t="shared" si="252"/>
        <v>Post-PR24</v>
      </c>
      <c r="WH60" s="41" t="str">
        <f t="shared" si="252"/>
        <v>Post-PR24</v>
      </c>
      <c r="WI60" s="41" t="str">
        <f t="shared" si="252"/>
        <v>Post-PR24</v>
      </c>
      <c r="WJ60" s="41" t="str">
        <f t="shared" si="252"/>
        <v>Post-PR24</v>
      </c>
      <c r="WK60" s="41" t="str">
        <f t="shared" si="252"/>
        <v>Post-PR24</v>
      </c>
      <c r="WL60" s="41" t="str">
        <f t="shared" si="252"/>
        <v>Post-PR24</v>
      </c>
      <c r="WM60" s="41" t="str">
        <f t="shared" si="252"/>
        <v>Post-PR24</v>
      </c>
      <c r="WN60" s="41" t="str">
        <f t="shared" si="252"/>
        <v>Post-PR24</v>
      </c>
      <c r="WO60" s="41" t="str">
        <f t="shared" si="252"/>
        <v>Post-PR24</v>
      </c>
      <c r="WP60" s="41" t="str">
        <f t="shared" si="252"/>
        <v>Post-PR24</v>
      </c>
      <c r="WQ60" s="41" t="str">
        <f t="shared" si="252"/>
        <v>Post-PR24</v>
      </c>
      <c r="WR60" s="41" t="str">
        <f t="shared" si="252"/>
        <v>Post-PR24</v>
      </c>
      <c r="WS60" s="41" t="str">
        <f t="shared" si="252"/>
        <v>Post-PR24</v>
      </c>
      <c r="WT60" s="41" t="str">
        <f t="shared" si="252"/>
        <v>Post-PR24</v>
      </c>
      <c r="WU60" s="41" t="str">
        <f t="shared" si="252"/>
        <v>Post-PR24</v>
      </c>
      <c r="WV60" s="41" t="str">
        <f t="shared" si="252"/>
        <v>Post-PR24</v>
      </c>
      <c r="WW60" s="41" t="str">
        <f t="shared" si="252"/>
        <v>Post-PR24</v>
      </c>
      <c r="WX60" s="41" t="str">
        <f t="shared" si="252"/>
        <v>Post-PR24</v>
      </c>
      <c r="WY60" s="41" t="str">
        <f t="shared" si="252"/>
        <v>Post-PR24</v>
      </c>
      <c r="WZ60" s="41" t="str">
        <f t="shared" si="252"/>
        <v>Post-PR24</v>
      </c>
      <c r="XA60" s="41" t="str">
        <f t="shared" si="252"/>
        <v>Post-PR24</v>
      </c>
      <c r="XB60" s="41" t="str">
        <f t="shared" si="252"/>
        <v>Post-PR24</v>
      </c>
      <c r="XC60" s="41" t="str">
        <f t="shared" si="252"/>
        <v>Post-PR24</v>
      </c>
      <c r="XD60" s="41" t="str">
        <f t="shared" si="252"/>
        <v>Post-PR24</v>
      </c>
      <c r="XE60" s="41" t="str">
        <f t="shared" si="252"/>
        <v>Post-PR24</v>
      </c>
      <c r="XF60" s="41" t="str">
        <f t="shared" si="252"/>
        <v>Post-PR24</v>
      </c>
      <c r="XG60" s="41" t="str">
        <f t="shared" si="252"/>
        <v>Post-PR24</v>
      </c>
      <c r="XH60" s="41" t="str">
        <f t="shared" si="252"/>
        <v>Post-PR24</v>
      </c>
      <c r="XI60" s="41" t="str">
        <f t="shared" si="252"/>
        <v>Post-PR24</v>
      </c>
      <c r="XJ60" s="41" t="str">
        <f t="shared" si="252"/>
        <v>Post-PR24</v>
      </c>
      <c r="XK60" s="41" t="str">
        <f t="shared" si="252"/>
        <v>Post-PR24</v>
      </c>
      <c r="XL60" s="41" t="str">
        <f t="shared" si="252"/>
        <v>Post-PR24</v>
      </c>
      <c r="XM60" s="41" t="str">
        <f t="shared" si="252"/>
        <v>Post-PR24</v>
      </c>
      <c r="XN60" s="41" t="str">
        <f t="shared" si="252"/>
        <v>Post-PR24</v>
      </c>
      <c r="XO60" s="41" t="str">
        <f t="shared" si="252"/>
        <v>Post-PR24</v>
      </c>
      <c r="XP60" s="41" t="str">
        <f t="shared" si="252"/>
        <v>Post-PR24</v>
      </c>
      <c r="XQ60" s="41" t="str">
        <f t="shared" si="252"/>
        <v>Post-PR24</v>
      </c>
      <c r="XR60" s="41" t="str">
        <f t="shared" si="252"/>
        <v>Post-PR24</v>
      </c>
      <c r="XS60" s="41" t="str">
        <f t="shared" si="252"/>
        <v>Post-PR24</v>
      </c>
      <c r="XT60" s="41" t="str">
        <f t="shared" si="252"/>
        <v>Post-PR24</v>
      </c>
      <c r="XU60" s="41" t="str">
        <f t="shared" si="252"/>
        <v>Post-PR24</v>
      </c>
      <c r="XV60" s="41" t="str">
        <f t="shared" si="252"/>
        <v>Post-PR24</v>
      </c>
      <c r="XW60" s="41" t="str">
        <f t="shared" si="252"/>
        <v>Post-PR24</v>
      </c>
      <c r="XX60" s="41" t="str">
        <f t="shared" si="252"/>
        <v>Post-PR24</v>
      </c>
      <c r="XY60" s="41" t="str">
        <f t="shared" si="252"/>
        <v>Post-PR24</v>
      </c>
      <c r="XZ60" s="41" t="str">
        <f t="shared" si="252"/>
        <v>Post-PR24</v>
      </c>
      <c r="YA60" s="41" t="str">
        <f t="shared" ref="YA60:AAL60" si="253" xml:space="preserve"> IF(YA58 = 1, "Pre PR24", IF(YA59 = 1, "PR24", "Post-PR24"))</f>
        <v>Post-PR24</v>
      </c>
      <c r="YB60" s="41" t="str">
        <f t="shared" si="253"/>
        <v>Post-PR24</v>
      </c>
      <c r="YC60" s="41" t="str">
        <f t="shared" si="253"/>
        <v>Post-PR24</v>
      </c>
      <c r="YD60" s="41" t="str">
        <f t="shared" si="253"/>
        <v>Post-PR24</v>
      </c>
      <c r="YE60" s="41" t="str">
        <f t="shared" si="253"/>
        <v>Post-PR24</v>
      </c>
      <c r="YF60" s="41" t="str">
        <f t="shared" si="253"/>
        <v>Post-PR24</v>
      </c>
      <c r="YG60" s="41" t="str">
        <f t="shared" si="253"/>
        <v>Post-PR24</v>
      </c>
      <c r="YH60" s="41" t="str">
        <f t="shared" si="253"/>
        <v>Post-PR24</v>
      </c>
      <c r="YI60" s="41" t="str">
        <f t="shared" si="253"/>
        <v>Post-PR24</v>
      </c>
      <c r="YJ60" s="41" t="str">
        <f t="shared" si="253"/>
        <v>Post-PR24</v>
      </c>
      <c r="YK60" s="41" t="str">
        <f t="shared" si="253"/>
        <v>Post-PR24</v>
      </c>
      <c r="YL60" s="41" t="str">
        <f t="shared" si="253"/>
        <v>Post-PR24</v>
      </c>
      <c r="YM60" s="41" t="str">
        <f t="shared" si="253"/>
        <v>Post-PR24</v>
      </c>
      <c r="YN60" s="41" t="str">
        <f t="shared" si="253"/>
        <v>Post-PR24</v>
      </c>
      <c r="YO60" s="41" t="str">
        <f t="shared" si="253"/>
        <v>Post-PR24</v>
      </c>
      <c r="YP60" s="41" t="str">
        <f t="shared" si="253"/>
        <v>Post-PR24</v>
      </c>
      <c r="YQ60" s="41" t="str">
        <f t="shared" si="253"/>
        <v>Post-PR24</v>
      </c>
      <c r="YR60" s="41" t="str">
        <f t="shared" si="253"/>
        <v>Post-PR24</v>
      </c>
      <c r="YS60" s="41" t="str">
        <f t="shared" si="253"/>
        <v>Post-PR24</v>
      </c>
      <c r="YT60" s="41" t="str">
        <f t="shared" si="253"/>
        <v>Post-PR24</v>
      </c>
      <c r="YU60" s="41" t="str">
        <f t="shared" si="253"/>
        <v>Post-PR24</v>
      </c>
      <c r="YV60" s="41" t="str">
        <f t="shared" si="253"/>
        <v>Post-PR24</v>
      </c>
      <c r="YW60" s="41" t="str">
        <f t="shared" si="253"/>
        <v>Post-PR24</v>
      </c>
      <c r="YX60" s="41" t="str">
        <f t="shared" si="253"/>
        <v>Post-PR24</v>
      </c>
      <c r="YY60" s="41" t="str">
        <f t="shared" si="253"/>
        <v>Post-PR24</v>
      </c>
      <c r="YZ60" s="41" t="str">
        <f t="shared" si="253"/>
        <v>Post-PR24</v>
      </c>
      <c r="ZA60" s="41" t="str">
        <f t="shared" si="253"/>
        <v>Post-PR24</v>
      </c>
      <c r="ZB60" s="41" t="str">
        <f t="shared" si="253"/>
        <v>Post-PR24</v>
      </c>
      <c r="ZC60" s="41" t="str">
        <f t="shared" si="253"/>
        <v>Post-PR24</v>
      </c>
      <c r="ZD60" s="41" t="str">
        <f t="shared" si="253"/>
        <v>Post-PR24</v>
      </c>
      <c r="ZE60" s="41" t="str">
        <f t="shared" si="253"/>
        <v>Post-PR24</v>
      </c>
      <c r="ZF60" s="41" t="str">
        <f t="shared" si="253"/>
        <v>Post-PR24</v>
      </c>
      <c r="ZG60" s="41" t="str">
        <f t="shared" si="253"/>
        <v>Post-PR24</v>
      </c>
      <c r="ZH60" s="41" t="str">
        <f t="shared" si="253"/>
        <v>Post-PR24</v>
      </c>
      <c r="ZI60" s="41" t="str">
        <f t="shared" si="253"/>
        <v>Post-PR24</v>
      </c>
      <c r="ZJ60" s="41" t="str">
        <f t="shared" si="253"/>
        <v>Post-PR24</v>
      </c>
      <c r="ZK60" s="41" t="str">
        <f t="shared" si="253"/>
        <v>Post-PR24</v>
      </c>
      <c r="ZL60" s="41" t="str">
        <f t="shared" si="253"/>
        <v>Post-PR24</v>
      </c>
      <c r="ZM60" s="41" t="str">
        <f t="shared" si="253"/>
        <v>Post-PR24</v>
      </c>
      <c r="ZN60" s="41" t="str">
        <f t="shared" si="253"/>
        <v>Post-PR24</v>
      </c>
      <c r="ZO60" s="41" t="str">
        <f t="shared" si="253"/>
        <v>Post-PR24</v>
      </c>
      <c r="ZP60" s="41" t="str">
        <f t="shared" si="253"/>
        <v>Post-PR24</v>
      </c>
      <c r="ZQ60" s="41" t="str">
        <f t="shared" si="253"/>
        <v>Post-PR24</v>
      </c>
      <c r="ZR60" s="41" t="str">
        <f t="shared" si="253"/>
        <v>Post-PR24</v>
      </c>
      <c r="ZS60" s="41" t="str">
        <f t="shared" si="253"/>
        <v>Post-PR24</v>
      </c>
      <c r="ZT60" s="41" t="str">
        <f t="shared" si="253"/>
        <v>Post-PR24</v>
      </c>
      <c r="ZU60" s="41" t="str">
        <f t="shared" si="253"/>
        <v>Post-PR24</v>
      </c>
      <c r="ZV60" s="41" t="str">
        <f t="shared" si="253"/>
        <v>Post-PR24</v>
      </c>
      <c r="ZW60" s="41" t="str">
        <f t="shared" si="253"/>
        <v>Post-PR24</v>
      </c>
      <c r="ZX60" s="41" t="str">
        <f t="shared" si="253"/>
        <v>Post-PR24</v>
      </c>
      <c r="ZY60" s="41" t="str">
        <f t="shared" si="253"/>
        <v>Post-PR24</v>
      </c>
      <c r="ZZ60" s="41" t="str">
        <f t="shared" si="253"/>
        <v>Post-PR24</v>
      </c>
      <c r="AAA60" s="41" t="str">
        <f t="shared" si="253"/>
        <v>Post-PR24</v>
      </c>
      <c r="AAB60" s="41" t="str">
        <f t="shared" si="253"/>
        <v>Post-PR24</v>
      </c>
      <c r="AAC60" s="41" t="str">
        <f t="shared" si="253"/>
        <v>Post-PR24</v>
      </c>
      <c r="AAD60" s="41" t="str">
        <f t="shared" si="253"/>
        <v>Post-PR24</v>
      </c>
      <c r="AAE60" s="41" t="str">
        <f t="shared" si="253"/>
        <v>Post-PR24</v>
      </c>
      <c r="AAF60" s="41" t="str">
        <f t="shared" si="253"/>
        <v>Post-PR24</v>
      </c>
      <c r="AAG60" s="41" t="str">
        <f t="shared" si="253"/>
        <v>Post-PR24</v>
      </c>
      <c r="AAH60" s="41" t="str">
        <f t="shared" si="253"/>
        <v>Post-PR24</v>
      </c>
      <c r="AAI60" s="41" t="str">
        <f t="shared" si="253"/>
        <v>Post-PR24</v>
      </c>
      <c r="AAJ60" s="41" t="str">
        <f t="shared" si="253"/>
        <v>Post-PR24</v>
      </c>
      <c r="AAK60" s="41" t="str">
        <f t="shared" si="253"/>
        <v>Post-PR24</v>
      </c>
      <c r="AAL60" s="41" t="str">
        <f t="shared" si="253"/>
        <v>Post-PR24</v>
      </c>
      <c r="AAM60" s="41" t="str">
        <f t="shared" ref="AAM60:ACX60" si="254" xml:space="preserve"> IF(AAM58 = 1, "Pre PR24", IF(AAM59 = 1, "PR24", "Post-PR24"))</f>
        <v>Post-PR24</v>
      </c>
      <c r="AAN60" s="41" t="str">
        <f t="shared" si="254"/>
        <v>Post-PR24</v>
      </c>
      <c r="AAO60" s="41" t="str">
        <f t="shared" si="254"/>
        <v>Post-PR24</v>
      </c>
      <c r="AAP60" s="41" t="str">
        <f t="shared" si="254"/>
        <v>Post-PR24</v>
      </c>
      <c r="AAQ60" s="41" t="str">
        <f t="shared" si="254"/>
        <v>Post-PR24</v>
      </c>
      <c r="AAR60" s="41" t="str">
        <f t="shared" si="254"/>
        <v>Post-PR24</v>
      </c>
      <c r="AAS60" s="41" t="str">
        <f t="shared" si="254"/>
        <v>Post-PR24</v>
      </c>
      <c r="AAT60" s="41" t="str">
        <f t="shared" si="254"/>
        <v>Post-PR24</v>
      </c>
      <c r="AAU60" s="41" t="str">
        <f t="shared" si="254"/>
        <v>Post-PR24</v>
      </c>
      <c r="AAV60" s="41" t="str">
        <f t="shared" si="254"/>
        <v>Post-PR24</v>
      </c>
      <c r="AAW60" s="41" t="str">
        <f t="shared" si="254"/>
        <v>Post-PR24</v>
      </c>
      <c r="AAX60" s="41" t="str">
        <f t="shared" si="254"/>
        <v>Post-PR24</v>
      </c>
      <c r="AAY60" s="41" t="str">
        <f t="shared" si="254"/>
        <v>Post-PR24</v>
      </c>
      <c r="AAZ60" s="41" t="str">
        <f t="shared" si="254"/>
        <v>Post-PR24</v>
      </c>
      <c r="ABA60" s="41" t="str">
        <f t="shared" si="254"/>
        <v>Post-PR24</v>
      </c>
      <c r="ABB60" s="41" t="str">
        <f t="shared" si="254"/>
        <v>Post-PR24</v>
      </c>
      <c r="ABC60" s="41" t="str">
        <f t="shared" si="254"/>
        <v>Post-PR24</v>
      </c>
      <c r="ABD60" s="41" t="str">
        <f t="shared" si="254"/>
        <v>Post-PR24</v>
      </c>
      <c r="ABE60" s="41" t="str">
        <f t="shared" si="254"/>
        <v>Post-PR24</v>
      </c>
      <c r="ABF60" s="41" t="str">
        <f t="shared" si="254"/>
        <v>Post-PR24</v>
      </c>
      <c r="ABG60" s="41" t="str">
        <f t="shared" si="254"/>
        <v>Post-PR24</v>
      </c>
      <c r="ABH60" s="41" t="str">
        <f t="shared" si="254"/>
        <v>Post-PR24</v>
      </c>
      <c r="ABI60" s="41" t="str">
        <f t="shared" si="254"/>
        <v>Post-PR24</v>
      </c>
      <c r="ABJ60" s="41" t="str">
        <f t="shared" si="254"/>
        <v>Post-PR24</v>
      </c>
      <c r="ABK60" s="41" t="str">
        <f t="shared" si="254"/>
        <v>Post-PR24</v>
      </c>
      <c r="ABL60" s="41" t="str">
        <f t="shared" si="254"/>
        <v>Post-PR24</v>
      </c>
      <c r="ABM60" s="41" t="str">
        <f t="shared" si="254"/>
        <v>Post-PR24</v>
      </c>
      <c r="ABN60" s="41" t="str">
        <f t="shared" si="254"/>
        <v>Post-PR24</v>
      </c>
      <c r="ABO60" s="41" t="str">
        <f t="shared" si="254"/>
        <v>Post-PR24</v>
      </c>
      <c r="ABP60" s="41" t="str">
        <f t="shared" si="254"/>
        <v>Post-PR24</v>
      </c>
      <c r="ABQ60" s="41" t="str">
        <f t="shared" si="254"/>
        <v>Post-PR24</v>
      </c>
      <c r="ABR60" s="41" t="str">
        <f t="shared" si="254"/>
        <v>Post-PR24</v>
      </c>
      <c r="ABS60" s="41" t="str">
        <f t="shared" si="254"/>
        <v>Post-PR24</v>
      </c>
      <c r="ABT60" s="41" t="str">
        <f t="shared" si="254"/>
        <v>Post-PR24</v>
      </c>
      <c r="ABU60" s="41" t="str">
        <f t="shared" si="254"/>
        <v>Post-PR24</v>
      </c>
      <c r="ABV60" s="41" t="str">
        <f t="shared" si="254"/>
        <v>Post-PR24</v>
      </c>
      <c r="ABW60" s="41" t="str">
        <f t="shared" si="254"/>
        <v>Post-PR24</v>
      </c>
      <c r="ABX60" s="41" t="str">
        <f t="shared" si="254"/>
        <v>Post-PR24</v>
      </c>
      <c r="ABY60" s="41" t="str">
        <f t="shared" si="254"/>
        <v>Post-PR24</v>
      </c>
      <c r="ABZ60" s="41" t="str">
        <f t="shared" si="254"/>
        <v>Post-PR24</v>
      </c>
      <c r="ACA60" s="41" t="str">
        <f t="shared" si="254"/>
        <v>Post-PR24</v>
      </c>
      <c r="ACB60" s="41" t="str">
        <f t="shared" si="254"/>
        <v>Post-PR24</v>
      </c>
      <c r="ACC60" s="41" t="str">
        <f t="shared" si="254"/>
        <v>Post-PR24</v>
      </c>
      <c r="ACD60" s="41" t="str">
        <f t="shared" si="254"/>
        <v>Post-PR24</v>
      </c>
      <c r="ACE60" s="41" t="str">
        <f t="shared" si="254"/>
        <v>Post-PR24</v>
      </c>
      <c r="ACF60" s="41" t="str">
        <f t="shared" si="254"/>
        <v>Post-PR24</v>
      </c>
      <c r="ACG60" s="41" t="str">
        <f t="shared" si="254"/>
        <v>Post-PR24</v>
      </c>
      <c r="ACH60" s="41" t="str">
        <f t="shared" si="254"/>
        <v>Post-PR24</v>
      </c>
      <c r="ACI60" s="41" t="str">
        <f t="shared" si="254"/>
        <v>Post-PR24</v>
      </c>
      <c r="ACJ60" s="41" t="str">
        <f t="shared" si="254"/>
        <v>Post-PR24</v>
      </c>
      <c r="ACK60" s="41" t="str">
        <f t="shared" si="254"/>
        <v>Post-PR24</v>
      </c>
      <c r="ACL60" s="41" t="str">
        <f t="shared" si="254"/>
        <v>Post-PR24</v>
      </c>
      <c r="ACM60" s="41" t="str">
        <f t="shared" si="254"/>
        <v>Post-PR24</v>
      </c>
      <c r="ACN60" s="41" t="str">
        <f t="shared" si="254"/>
        <v>Post-PR24</v>
      </c>
      <c r="ACO60" s="41" t="str">
        <f t="shared" si="254"/>
        <v>Post-PR24</v>
      </c>
      <c r="ACP60" s="41" t="str">
        <f t="shared" si="254"/>
        <v>Post-PR24</v>
      </c>
      <c r="ACQ60" s="41" t="str">
        <f t="shared" si="254"/>
        <v>Post-PR24</v>
      </c>
      <c r="ACR60" s="41" t="str">
        <f t="shared" si="254"/>
        <v>Post-PR24</v>
      </c>
      <c r="ACS60" s="41" t="str">
        <f t="shared" si="254"/>
        <v>Post-PR24</v>
      </c>
      <c r="ACT60" s="41" t="str">
        <f t="shared" si="254"/>
        <v>Post-PR24</v>
      </c>
      <c r="ACU60" s="41" t="str">
        <f t="shared" si="254"/>
        <v>Post-PR24</v>
      </c>
      <c r="ACV60" s="41" t="str">
        <f t="shared" si="254"/>
        <v>Post-PR24</v>
      </c>
      <c r="ACW60" s="41" t="str">
        <f t="shared" si="254"/>
        <v>Post-PR24</v>
      </c>
      <c r="ACX60" s="41" t="str">
        <f t="shared" si="254"/>
        <v>Post-PR24</v>
      </c>
      <c r="ACY60" s="41" t="str">
        <f t="shared" ref="ACY60:AFJ60" si="255" xml:space="preserve"> IF(ACY58 = 1, "Pre PR24", IF(ACY59 = 1, "PR24", "Post-PR24"))</f>
        <v>Post-PR24</v>
      </c>
      <c r="ACZ60" s="41" t="str">
        <f t="shared" si="255"/>
        <v>Post-PR24</v>
      </c>
      <c r="ADA60" s="41" t="str">
        <f t="shared" si="255"/>
        <v>Post-PR24</v>
      </c>
      <c r="ADB60" s="41" t="str">
        <f t="shared" si="255"/>
        <v>Post-PR24</v>
      </c>
      <c r="ADC60" s="41" t="str">
        <f t="shared" si="255"/>
        <v>Post-PR24</v>
      </c>
      <c r="ADD60" s="41" t="str">
        <f t="shared" si="255"/>
        <v>Post-PR24</v>
      </c>
      <c r="ADE60" s="41" t="str">
        <f t="shared" si="255"/>
        <v>Post-PR24</v>
      </c>
      <c r="ADF60" s="41" t="str">
        <f t="shared" si="255"/>
        <v>Post-PR24</v>
      </c>
      <c r="ADG60" s="41" t="str">
        <f t="shared" si="255"/>
        <v>Post-PR24</v>
      </c>
      <c r="ADH60" s="41" t="str">
        <f t="shared" si="255"/>
        <v>Post-PR24</v>
      </c>
      <c r="ADI60" s="41" t="str">
        <f t="shared" si="255"/>
        <v>Post-PR24</v>
      </c>
      <c r="ADJ60" s="41" t="str">
        <f t="shared" si="255"/>
        <v>Post-PR24</v>
      </c>
      <c r="ADK60" s="41" t="str">
        <f t="shared" si="255"/>
        <v>Post-PR24</v>
      </c>
      <c r="ADL60" s="41" t="str">
        <f t="shared" si="255"/>
        <v>Post-PR24</v>
      </c>
      <c r="ADM60" s="41" t="str">
        <f t="shared" si="255"/>
        <v>Post-PR24</v>
      </c>
      <c r="ADN60" s="41" t="str">
        <f t="shared" si="255"/>
        <v>Post-PR24</v>
      </c>
      <c r="ADO60" s="41" t="str">
        <f t="shared" si="255"/>
        <v>Post-PR24</v>
      </c>
      <c r="ADP60" s="41" t="str">
        <f t="shared" si="255"/>
        <v>Post-PR24</v>
      </c>
      <c r="ADQ60" s="41" t="str">
        <f t="shared" si="255"/>
        <v>Post-PR24</v>
      </c>
      <c r="ADR60" s="41" t="str">
        <f t="shared" si="255"/>
        <v>Post-PR24</v>
      </c>
      <c r="ADS60" s="41" t="str">
        <f t="shared" si="255"/>
        <v>Post-PR24</v>
      </c>
      <c r="ADT60" s="41" t="str">
        <f t="shared" si="255"/>
        <v>Post-PR24</v>
      </c>
      <c r="ADU60" s="41" t="str">
        <f t="shared" si="255"/>
        <v>Post-PR24</v>
      </c>
      <c r="ADV60" s="41" t="str">
        <f t="shared" si="255"/>
        <v>Post-PR24</v>
      </c>
      <c r="ADW60" s="41" t="str">
        <f t="shared" si="255"/>
        <v>Post-PR24</v>
      </c>
      <c r="ADX60" s="41" t="str">
        <f t="shared" si="255"/>
        <v>Post-PR24</v>
      </c>
      <c r="ADY60" s="41" t="str">
        <f t="shared" si="255"/>
        <v>Post-PR24</v>
      </c>
      <c r="ADZ60" s="41" t="str">
        <f t="shared" si="255"/>
        <v>Post-PR24</v>
      </c>
      <c r="AEA60" s="41" t="str">
        <f t="shared" si="255"/>
        <v>Post-PR24</v>
      </c>
      <c r="AEB60" s="41" t="str">
        <f t="shared" si="255"/>
        <v>Post-PR24</v>
      </c>
      <c r="AEC60" s="41" t="str">
        <f t="shared" si="255"/>
        <v>Post-PR24</v>
      </c>
      <c r="AED60" s="41" t="str">
        <f t="shared" si="255"/>
        <v>Post-PR24</v>
      </c>
      <c r="AEE60" s="41" t="str">
        <f t="shared" si="255"/>
        <v>Post-PR24</v>
      </c>
      <c r="AEF60" s="41" t="str">
        <f t="shared" si="255"/>
        <v>Post-PR24</v>
      </c>
      <c r="AEG60" s="41" t="str">
        <f t="shared" si="255"/>
        <v>Post-PR24</v>
      </c>
      <c r="AEH60" s="41" t="str">
        <f t="shared" si="255"/>
        <v>Post-PR24</v>
      </c>
      <c r="AEI60" s="41" t="str">
        <f t="shared" si="255"/>
        <v>Post-PR24</v>
      </c>
      <c r="AEJ60" s="41" t="str">
        <f t="shared" si="255"/>
        <v>Post-PR24</v>
      </c>
      <c r="AEK60" s="41" t="str">
        <f t="shared" si="255"/>
        <v>Post-PR24</v>
      </c>
      <c r="AEL60" s="41" t="str">
        <f t="shared" si="255"/>
        <v>Post-PR24</v>
      </c>
      <c r="AEM60" s="41" t="str">
        <f t="shared" si="255"/>
        <v>Post-PR24</v>
      </c>
      <c r="AEN60" s="41" t="str">
        <f t="shared" si="255"/>
        <v>Post-PR24</v>
      </c>
      <c r="AEO60" s="41" t="str">
        <f t="shared" si="255"/>
        <v>Post-PR24</v>
      </c>
      <c r="AEP60" s="41" t="str">
        <f t="shared" si="255"/>
        <v>Post-PR24</v>
      </c>
      <c r="AEQ60" s="41" t="str">
        <f t="shared" si="255"/>
        <v>Post-PR24</v>
      </c>
      <c r="AER60" s="41" t="str">
        <f t="shared" si="255"/>
        <v>Post-PR24</v>
      </c>
      <c r="AES60" s="41" t="str">
        <f t="shared" si="255"/>
        <v>Post-PR24</v>
      </c>
      <c r="AET60" s="41" t="str">
        <f t="shared" si="255"/>
        <v>Post-PR24</v>
      </c>
      <c r="AEU60" s="41" t="str">
        <f t="shared" si="255"/>
        <v>Post-PR24</v>
      </c>
      <c r="AEV60" s="41" t="str">
        <f t="shared" si="255"/>
        <v>Post-PR24</v>
      </c>
      <c r="AEW60" s="41" t="str">
        <f t="shared" si="255"/>
        <v>Post-PR24</v>
      </c>
      <c r="AEX60" s="41" t="str">
        <f t="shared" si="255"/>
        <v>Post-PR24</v>
      </c>
      <c r="AEY60" s="41" t="str">
        <f t="shared" si="255"/>
        <v>Post-PR24</v>
      </c>
      <c r="AEZ60" s="41" t="str">
        <f t="shared" si="255"/>
        <v>Post-PR24</v>
      </c>
      <c r="AFA60" s="41" t="str">
        <f t="shared" si="255"/>
        <v>Post-PR24</v>
      </c>
      <c r="AFB60" s="41" t="str">
        <f t="shared" si="255"/>
        <v>Post-PR24</v>
      </c>
      <c r="AFC60" s="41" t="str">
        <f t="shared" si="255"/>
        <v>Post-PR24</v>
      </c>
      <c r="AFD60" s="41" t="str">
        <f t="shared" si="255"/>
        <v>Post-PR24</v>
      </c>
      <c r="AFE60" s="41" t="str">
        <f t="shared" si="255"/>
        <v>Post-PR24</v>
      </c>
      <c r="AFF60" s="41" t="str">
        <f t="shared" si="255"/>
        <v>Post-PR24</v>
      </c>
      <c r="AFG60" s="41" t="str">
        <f t="shared" si="255"/>
        <v>Post-PR24</v>
      </c>
      <c r="AFH60" s="41" t="str">
        <f t="shared" si="255"/>
        <v>Post-PR24</v>
      </c>
      <c r="AFI60" s="41" t="str">
        <f t="shared" si="255"/>
        <v>Post-PR24</v>
      </c>
      <c r="AFJ60" s="41" t="str">
        <f t="shared" si="255"/>
        <v>Post-PR24</v>
      </c>
      <c r="AFK60" s="41" t="str">
        <f t="shared" ref="AFK60:AHV60" si="256" xml:space="preserve"> IF(AFK58 = 1, "Pre PR24", IF(AFK59 = 1, "PR24", "Post-PR24"))</f>
        <v>Post-PR24</v>
      </c>
      <c r="AFL60" s="41" t="str">
        <f t="shared" si="256"/>
        <v>Post-PR24</v>
      </c>
      <c r="AFM60" s="41" t="str">
        <f t="shared" si="256"/>
        <v>Post-PR24</v>
      </c>
      <c r="AFN60" s="41" t="str">
        <f t="shared" si="256"/>
        <v>Post-PR24</v>
      </c>
      <c r="AFO60" s="41" t="str">
        <f t="shared" si="256"/>
        <v>Post-PR24</v>
      </c>
      <c r="AFP60" s="41" t="str">
        <f t="shared" si="256"/>
        <v>Post-PR24</v>
      </c>
      <c r="AFQ60" s="41" t="str">
        <f t="shared" si="256"/>
        <v>Post-PR24</v>
      </c>
      <c r="AFR60" s="41" t="str">
        <f t="shared" si="256"/>
        <v>Post-PR24</v>
      </c>
      <c r="AFS60" s="41" t="str">
        <f t="shared" si="256"/>
        <v>Post-PR24</v>
      </c>
      <c r="AFT60" s="41" t="str">
        <f t="shared" si="256"/>
        <v>Post-PR24</v>
      </c>
      <c r="AFU60" s="41" t="str">
        <f t="shared" si="256"/>
        <v>Post-PR24</v>
      </c>
      <c r="AFV60" s="41" t="str">
        <f t="shared" si="256"/>
        <v>Post-PR24</v>
      </c>
      <c r="AFW60" s="41" t="str">
        <f t="shared" si="256"/>
        <v>Post-PR24</v>
      </c>
      <c r="AFX60" s="41" t="str">
        <f t="shared" si="256"/>
        <v>Post-PR24</v>
      </c>
      <c r="AFY60" s="41" t="str">
        <f t="shared" si="256"/>
        <v>Post-PR24</v>
      </c>
      <c r="AFZ60" s="41" t="str">
        <f t="shared" si="256"/>
        <v>Post-PR24</v>
      </c>
      <c r="AGA60" s="41" t="str">
        <f t="shared" si="256"/>
        <v>Post-PR24</v>
      </c>
      <c r="AGB60" s="41" t="str">
        <f t="shared" si="256"/>
        <v>Post-PR24</v>
      </c>
      <c r="AGC60" s="41" t="str">
        <f t="shared" si="256"/>
        <v>Post-PR24</v>
      </c>
      <c r="AGD60" s="41" t="str">
        <f t="shared" si="256"/>
        <v>Post-PR24</v>
      </c>
      <c r="AGE60" s="41" t="str">
        <f t="shared" si="256"/>
        <v>Post-PR24</v>
      </c>
      <c r="AGF60" s="41" t="str">
        <f t="shared" si="256"/>
        <v>Post-PR24</v>
      </c>
      <c r="AGG60" s="41" t="str">
        <f t="shared" si="256"/>
        <v>Post-PR24</v>
      </c>
      <c r="AGH60" s="41" t="str">
        <f t="shared" si="256"/>
        <v>Post-PR24</v>
      </c>
      <c r="AGI60" s="41" t="str">
        <f t="shared" si="256"/>
        <v>Post-PR24</v>
      </c>
      <c r="AGJ60" s="41" t="str">
        <f t="shared" si="256"/>
        <v>Post-PR24</v>
      </c>
      <c r="AGK60" s="41" t="str">
        <f t="shared" si="256"/>
        <v>Post-PR24</v>
      </c>
      <c r="AGL60" s="41" t="str">
        <f t="shared" si="256"/>
        <v>Post-PR24</v>
      </c>
      <c r="AGM60" s="41" t="str">
        <f t="shared" si="256"/>
        <v>Post-PR24</v>
      </c>
      <c r="AGN60" s="41" t="str">
        <f t="shared" si="256"/>
        <v>Post-PR24</v>
      </c>
      <c r="AGO60" s="41" t="str">
        <f t="shared" si="256"/>
        <v>Post-PR24</v>
      </c>
      <c r="AGP60" s="41" t="str">
        <f t="shared" si="256"/>
        <v>Post-PR24</v>
      </c>
      <c r="AGQ60" s="41" t="str">
        <f t="shared" si="256"/>
        <v>Post-PR24</v>
      </c>
      <c r="AGR60" s="41" t="str">
        <f t="shared" si="256"/>
        <v>Post-PR24</v>
      </c>
      <c r="AGS60" s="41" t="str">
        <f t="shared" si="256"/>
        <v>Post-PR24</v>
      </c>
      <c r="AGT60" s="41" t="str">
        <f t="shared" si="256"/>
        <v>Post-PR24</v>
      </c>
      <c r="AGU60" s="41" t="str">
        <f t="shared" si="256"/>
        <v>Post-PR24</v>
      </c>
      <c r="AGV60" s="41" t="str">
        <f t="shared" si="256"/>
        <v>Post-PR24</v>
      </c>
      <c r="AGW60" s="41" t="str">
        <f t="shared" si="256"/>
        <v>Post-PR24</v>
      </c>
      <c r="AGX60" s="41" t="str">
        <f t="shared" si="256"/>
        <v>Post-PR24</v>
      </c>
      <c r="AGY60" s="41" t="str">
        <f t="shared" si="256"/>
        <v>Post-PR24</v>
      </c>
      <c r="AGZ60" s="41" t="str">
        <f t="shared" si="256"/>
        <v>Post-PR24</v>
      </c>
      <c r="AHA60" s="41" t="str">
        <f t="shared" si="256"/>
        <v>Post-PR24</v>
      </c>
      <c r="AHB60" s="41" t="str">
        <f t="shared" si="256"/>
        <v>Post-PR24</v>
      </c>
      <c r="AHC60" s="41" t="str">
        <f t="shared" si="256"/>
        <v>Post-PR24</v>
      </c>
      <c r="AHD60" s="41" t="str">
        <f t="shared" si="256"/>
        <v>Post-PR24</v>
      </c>
      <c r="AHE60" s="41" t="str">
        <f t="shared" si="256"/>
        <v>Post-PR24</v>
      </c>
      <c r="AHF60" s="41" t="str">
        <f t="shared" si="256"/>
        <v>Post-PR24</v>
      </c>
      <c r="AHG60" s="41" t="str">
        <f t="shared" si="256"/>
        <v>Post-PR24</v>
      </c>
      <c r="AHH60" s="41" t="str">
        <f t="shared" si="256"/>
        <v>Post-PR24</v>
      </c>
      <c r="AHI60" s="41" t="str">
        <f t="shared" si="256"/>
        <v>Post-PR24</v>
      </c>
      <c r="AHJ60" s="41" t="str">
        <f t="shared" si="256"/>
        <v>Post-PR24</v>
      </c>
      <c r="AHK60" s="41" t="str">
        <f t="shared" si="256"/>
        <v>Post-PR24</v>
      </c>
      <c r="AHL60" s="41" t="str">
        <f t="shared" si="256"/>
        <v>Post-PR24</v>
      </c>
      <c r="AHM60" s="41" t="str">
        <f t="shared" si="256"/>
        <v>Post-PR24</v>
      </c>
      <c r="AHN60" s="41" t="str">
        <f t="shared" si="256"/>
        <v>Post-PR24</v>
      </c>
      <c r="AHO60" s="41" t="str">
        <f t="shared" si="256"/>
        <v>Post-PR24</v>
      </c>
      <c r="AHP60" s="41" t="str">
        <f t="shared" si="256"/>
        <v>Post-PR24</v>
      </c>
      <c r="AHQ60" s="41" t="str">
        <f t="shared" si="256"/>
        <v>Post-PR24</v>
      </c>
      <c r="AHR60" s="41" t="str">
        <f t="shared" si="256"/>
        <v>Post-PR24</v>
      </c>
      <c r="AHS60" s="41" t="str">
        <f t="shared" si="256"/>
        <v>Post-PR24</v>
      </c>
      <c r="AHT60" s="41" t="str">
        <f t="shared" si="256"/>
        <v>Post-PR24</v>
      </c>
      <c r="AHU60" s="41" t="str">
        <f t="shared" si="256"/>
        <v>Post-PR24</v>
      </c>
      <c r="AHV60" s="41" t="str">
        <f t="shared" si="256"/>
        <v>Post-PR24</v>
      </c>
      <c r="AHW60" s="41" t="str">
        <f t="shared" ref="AHW60:AKH60" si="257" xml:space="preserve"> IF(AHW58 = 1, "Pre PR24", IF(AHW59 = 1, "PR24", "Post-PR24"))</f>
        <v>Post-PR24</v>
      </c>
      <c r="AHX60" s="41" t="str">
        <f t="shared" si="257"/>
        <v>Post-PR24</v>
      </c>
      <c r="AHY60" s="41" t="str">
        <f t="shared" si="257"/>
        <v>Post-PR24</v>
      </c>
      <c r="AHZ60" s="41" t="str">
        <f t="shared" si="257"/>
        <v>Post-PR24</v>
      </c>
      <c r="AIA60" s="41" t="str">
        <f t="shared" si="257"/>
        <v>Post-PR24</v>
      </c>
      <c r="AIB60" s="41" t="str">
        <f t="shared" si="257"/>
        <v>Post-PR24</v>
      </c>
      <c r="AIC60" s="41" t="str">
        <f t="shared" si="257"/>
        <v>Post-PR24</v>
      </c>
      <c r="AID60" s="41" t="str">
        <f t="shared" si="257"/>
        <v>Post-PR24</v>
      </c>
      <c r="AIE60" s="41" t="str">
        <f t="shared" si="257"/>
        <v>Post-PR24</v>
      </c>
      <c r="AIF60" s="41" t="str">
        <f t="shared" si="257"/>
        <v>Post-PR24</v>
      </c>
      <c r="AIG60" s="41" t="str">
        <f t="shared" si="257"/>
        <v>Post-PR24</v>
      </c>
      <c r="AIH60" s="41" t="str">
        <f t="shared" si="257"/>
        <v>Post-PR24</v>
      </c>
      <c r="AII60" s="41" t="str">
        <f t="shared" si="257"/>
        <v>Post-PR24</v>
      </c>
      <c r="AIJ60" s="41" t="str">
        <f t="shared" si="257"/>
        <v>Post-PR24</v>
      </c>
      <c r="AIK60" s="41" t="str">
        <f t="shared" si="257"/>
        <v>Post-PR24</v>
      </c>
      <c r="AIL60" s="41" t="str">
        <f t="shared" si="257"/>
        <v>Post-PR24</v>
      </c>
      <c r="AIM60" s="41" t="str">
        <f t="shared" si="257"/>
        <v>Post-PR24</v>
      </c>
      <c r="AIN60" s="41" t="str">
        <f t="shared" si="257"/>
        <v>Post-PR24</v>
      </c>
      <c r="AIO60" s="41" t="str">
        <f t="shared" si="257"/>
        <v>Post-PR24</v>
      </c>
      <c r="AIP60" s="41" t="str">
        <f t="shared" si="257"/>
        <v>Post-PR24</v>
      </c>
      <c r="AIQ60" s="41" t="str">
        <f t="shared" si="257"/>
        <v>Post-PR24</v>
      </c>
      <c r="AIR60" s="41" t="str">
        <f t="shared" si="257"/>
        <v>Post-PR24</v>
      </c>
      <c r="AIS60" s="41" t="str">
        <f t="shared" si="257"/>
        <v>Post-PR24</v>
      </c>
      <c r="AIT60" s="41" t="str">
        <f t="shared" si="257"/>
        <v>Post-PR24</v>
      </c>
      <c r="AIU60" s="41" t="str">
        <f t="shared" si="257"/>
        <v>Post-PR24</v>
      </c>
      <c r="AIV60" s="41" t="str">
        <f t="shared" si="257"/>
        <v>Post-PR24</v>
      </c>
      <c r="AIW60" s="41" t="str">
        <f t="shared" si="257"/>
        <v>Post-PR24</v>
      </c>
      <c r="AIX60" s="41" t="str">
        <f t="shared" si="257"/>
        <v>Post-PR24</v>
      </c>
      <c r="AIY60" s="41" t="str">
        <f t="shared" si="257"/>
        <v>Post-PR24</v>
      </c>
      <c r="AIZ60" s="41" t="str">
        <f t="shared" si="257"/>
        <v>Post-PR24</v>
      </c>
      <c r="AJA60" s="41" t="str">
        <f t="shared" si="257"/>
        <v>Post-PR24</v>
      </c>
      <c r="AJB60" s="41" t="str">
        <f t="shared" si="257"/>
        <v>Post-PR24</v>
      </c>
      <c r="AJC60" s="41" t="str">
        <f t="shared" si="257"/>
        <v>Post-PR24</v>
      </c>
      <c r="AJD60" s="41" t="str">
        <f t="shared" si="257"/>
        <v>Post-PR24</v>
      </c>
      <c r="AJE60" s="41" t="str">
        <f t="shared" si="257"/>
        <v>Post-PR24</v>
      </c>
      <c r="AJF60" s="41" t="str">
        <f t="shared" si="257"/>
        <v>Post-PR24</v>
      </c>
      <c r="AJG60" s="41" t="str">
        <f t="shared" si="257"/>
        <v>Post-PR24</v>
      </c>
      <c r="AJH60" s="41" t="str">
        <f t="shared" si="257"/>
        <v>Post-PR24</v>
      </c>
      <c r="AJI60" s="41" t="str">
        <f t="shared" si="257"/>
        <v>Post-PR24</v>
      </c>
      <c r="AJJ60" s="41" t="str">
        <f t="shared" si="257"/>
        <v>Post-PR24</v>
      </c>
      <c r="AJK60" s="41" t="str">
        <f t="shared" si="257"/>
        <v>Post-PR24</v>
      </c>
      <c r="AJL60" s="41" t="str">
        <f t="shared" si="257"/>
        <v>Post-PR24</v>
      </c>
      <c r="AJM60" s="41" t="str">
        <f t="shared" si="257"/>
        <v>Post-PR24</v>
      </c>
      <c r="AJN60" s="41" t="str">
        <f t="shared" si="257"/>
        <v>Post-PR24</v>
      </c>
      <c r="AJO60" s="41" t="str">
        <f t="shared" si="257"/>
        <v>Post-PR24</v>
      </c>
      <c r="AJP60" s="41" t="str">
        <f t="shared" si="257"/>
        <v>Post-PR24</v>
      </c>
      <c r="AJQ60" s="41" t="str">
        <f t="shared" si="257"/>
        <v>Post-PR24</v>
      </c>
      <c r="AJR60" s="41" t="str">
        <f t="shared" si="257"/>
        <v>Post-PR24</v>
      </c>
      <c r="AJS60" s="41" t="str">
        <f t="shared" si="257"/>
        <v>Post-PR24</v>
      </c>
      <c r="AJT60" s="41" t="str">
        <f t="shared" si="257"/>
        <v>Post-PR24</v>
      </c>
      <c r="AJU60" s="41" t="str">
        <f t="shared" si="257"/>
        <v>Post-PR24</v>
      </c>
      <c r="AJV60" s="41" t="str">
        <f t="shared" si="257"/>
        <v>Post-PR24</v>
      </c>
      <c r="AJW60" s="41" t="str">
        <f t="shared" si="257"/>
        <v>Post-PR24</v>
      </c>
      <c r="AJX60" s="41" t="str">
        <f t="shared" si="257"/>
        <v>Post-PR24</v>
      </c>
      <c r="AJY60" s="41" t="str">
        <f t="shared" si="257"/>
        <v>Post-PR24</v>
      </c>
      <c r="AJZ60" s="41" t="str">
        <f t="shared" si="257"/>
        <v>Post-PR24</v>
      </c>
      <c r="AKA60" s="41" t="str">
        <f t="shared" si="257"/>
        <v>Post-PR24</v>
      </c>
      <c r="AKB60" s="41" t="str">
        <f t="shared" si="257"/>
        <v>Post-PR24</v>
      </c>
      <c r="AKC60" s="41" t="str">
        <f t="shared" si="257"/>
        <v>Post-PR24</v>
      </c>
      <c r="AKD60" s="41" t="str">
        <f t="shared" si="257"/>
        <v>Post-PR24</v>
      </c>
      <c r="AKE60" s="41" t="str">
        <f t="shared" si="257"/>
        <v>Post-PR24</v>
      </c>
      <c r="AKF60" s="41" t="str">
        <f t="shared" si="257"/>
        <v>Post-PR24</v>
      </c>
      <c r="AKG60" s="41" t="str">
        <f t="shared" si="257"/>
        <v>Post-PR24</v>
      </c>
      <c r="AKH60" s="41" t="str">
        <f t="shared" si="257"/>
        <v>Post-PR24</v>
      </c>
      <c r="AKI60" s="41" t="str">
        <f t="shared" ref="AKI60:AMT60" si="258" xml:space="preserve"> IF(AKI58 = 1, "Pre PR24", IF(AKI59 = 1, "PR24", "Post-PR24"))</f>
        <v>Post-PR24</v>
      </c>
      <c r="AKJ60" s="41" t="str">
        <f t="shared" si="258"/>
        <v>Post-PR24</v>
      </c>
      <c r="AKK60" s="41" t="str">
        <f t="shared" si="258"/>
        <v>Post-PR24</v>
      </c>
      <c r="AKL60" s="41" t="str">
        <f t="shared" si="258"/>
        <v>Post-PR24</v>
      </c>
      <c r="AKM60" s="41" t="str">
        <f t="shared" si="258"/>
        <v>Post-PR24</v>
      </c>
      <c r="AKN60" s="41" t="str">
        <f t="shared" si="258"/>
        <v>Post-PR24</v>
      </c>
      <c r="AKO60" s="41" t="str">
        <f t="shared" si="258"/>
        <v>Post-PR24</v>
      </c>
      <c r="AKP60" s="41" t="str">
        <f t="shared" si="258"/>
        <v>Post-PR24</v>
      </c>
      <c r="AKQ60" s="41" t="str">
        <f t="shared" si="258"/>
        <v>Post-PR24</v>
      </c>
      <c r="AKR60" s="41" t="str">
        <f t="shared" si="258"/>
        <v>Post-PR24</v>
      </c>
      <c r="AKS60" s="41" t="str">
        <f t="shared" si="258"/>
        <v>Post-PR24</v>
      </c>
      <c r="AKT60" s="41" t="str">
        <f t="shared" si="258"/>
        <v>Post-PR24</v>
      </c>
      <c r="AKU60" s="41" t="str">
        <f t="shared" si="258"/>
        <v>Post-PR24</v>
      </c>
      <c r="AKV60" s="41" t="str">
        <f t="shared" si="258"/>
        <v>Post-PR24</v>
      </c>
      <c r="AKW60" s="41" t="str">
        <f t="shared" si="258"/>
        <v>Post-PR24</v>
      </c>
      <c r="AKX60" s="41" t="str">
        <f t="shared" si="258"/>
        <v>Post-PR24</v>
      </c>
      <c r="AKY60" s="41" t="str">
        <f t="shared" si="258"/>
        <v>Post-PR24</v>
      </c>
      <c r="AKZ60" s="41" t="str">
        <f t="shared" si="258"/>
        <v>Post-PR24</v>
      </c>
      <c r="ALA60" s="41" t="str">
        <f t="shared" si="258"/>
        <v>Post-PR24</v>
      </c>
      <c r="ALB60" s="41" t="str">
        <f t="shared" si="258"/>
        <v>Post-PR24</v>
      </c>
      <c r="ALC60" s="41" t="str">
        <f t="shared" si="258"/>
        <v>Post-PR24</v>
      </c>
      <c r="ALD60" s="41" t="str">
        <f t="shared" si="258"/>
        <v>Post-PR24</v>
      </c>
      <c r="ALE60" s="41" t="str">
        <f t="shared" si="258"/>
        <v>Post-PR24</v>
      </c>
      <c r="ALF60" s="41" t="str">
        <f t="shared" si="258"/>
        <v>Post-PR24</v>
      </c>
      <c r="ALG60" s="41" t="str">
        <f t="shared" si="258"/>
        <v>Post-PR24</v>
      </c>
      <c r="ALH60" s="41" t="str">
        <f t="shared" si="258"/>
        <v>Post-PR24</v>
      </c>
      <c r="ALI60" s="41" t="str">
        <f t="shared" si="258"/>
        <v>Post-PR24</v>
      </c>
      <c r="ALJ60" s="41" t="str">
        <f t="shared" si="258"/>
        <v>Post-PR24</v>
      </c>
      <c r="ALK60" s="41" t="str">
        <f t="shared" si="258"/>
        <v>Post-PR24</v>
      </c>
      <c r="ALL60" s="41" t="str">
        <f t="shared" si="258"/>
        <v>Post-PR24</v>
      </c>
      <c r="ALM60" s="41" t="str">
        <f t="shared" si="258"/>
        <v>Post-PR24</v>
      </c>
      <c r="ALN60" s="41" t="str">
        <f t="shared" si="258"/>
        <v>Post-PR24</v>
      </c>
      <c r="ALO60" s="41" t="str">
        <f t="shared" si="258"/>
        <v>Post-PR24</v>
      </c>
      <c r="ALP60" s="41" t="str">
        <f t="shared" si="258"/>
        <v>Post-PR24</v>
      </c>
      <c r="ALQ60" s="41" t="str">
        <f t="shared" si="258"/>
        <v>Post-PR24</v>
      </c>
      <c r="ALR60" s="41" t="str">
        <f t="shared" si="258"/>
        <v>Post-PR24</v>
      </c>
      <c r="ALS60" s="41" t="str">
        <f t="shared" si="258"/>
        <v>Post-PR24</v>
      </c>
      <c r="ALT60" s="41" t="str">
        <f t="shared" si="258"/>
        <v>Post-PR24</v>
      </c>
      <c r="ALU60" s="41" t="str">
        <f t="shared" si="258"/>
        <v>Post-PR24</v>
      </c>
      <c r="ALV60" s="41" t="str">
        <f t="shared" si="258"/>
        <v>Post-PR24</v>
      </c>
      <c r="ALW60" s="41" t="str">
        <f t="shared" si="258"/>
        <v>Post-PR24</v>
      </c>
      <c r="ALX60" s="41" t="str">
        <f t="shared" si="258"/>
        <v>Post-PR24</v>
      </c>
      <c r="ALY60" s="41" t="str">
        <f t="shared" si="258"/>
        <v>Post-PR24</v>
      </c>
      <c r="ALZ60" s="41" t="str">
        <f t="shared" si="258"/>
        <v>Post-PR24</v>
      </c>
      <c r="AMA60" s="41" t="str">
        <f t="shared" si="258"/>
        <v>Post-PR24</v>
      </c>
      <c r="AMB60" s="41" t="str">
        <f t="shared" si="258"/>
        <v>Post-PR24</v>
      </c>
      <c r="AMC60" s="41" t="str">
        <f t="shared" si="258"/>
        <v>Post-PR24</v>
      </c>
      <c r="AMD60" s="41" t="str">
        <f t="shared" si="258"/>
        <v>Post-PR24</v>
      </c>
      <c r="AME60" s="41" t="str">
        <f t="shared" si="258"/>
        <v>Post-PR24</v>
      </c>
      <c r="AMF60" s="41" t="str">
        <f t="shared" si="258"/>
        <v>Post-PR24</v>
      </c>
      <c r="AMG60" s="41" t="str">
        <f t="shared" si="258"/>
        <v>Post-PR24</v>
      </c>
      <c r="AMH60" s="41" t="str">
        <f t="shared" si="258"/>
        <v>Post-PR24</v>
      </c>
      <c r="AMI60" s="41" t="str">
        <f t="shared" si="258"/>
        <v>Post-PR24</v>
      </c>
      <c r="AMJ60" s="41" t="str">
        <f t="shared" si="258"/>
        <v>Post-PR24</v>
      </c>
      <c r="AMK60" s="41" t="str">
        <f t="shared" si="258"/>
        <v>Post-PR24</v>
      </c>
      <c r="AML60" s="41" t="str">
        <f t="shared" si="258"/>
        <v>Post-PR24</v>
      </c>
      <c r="AMM60" s="41" t="str">
        <f t="shared" si="258"/>
        <v>Post-PR24</v>
      </c>
      <c r="AMN60" s="41" t="str">
        <f t="shared" si="258"/>
        <v>Post-PR24</v>
      </c>
      <c r="AMO60" s="41" t="str">
        <f t="shared" si="258"/>
        <v>Post-PR24</v>
      </c>
      <c r="AMP60" s="41" t="str">
        <f t="shared" si="258"/>
        <v>Post-PR24</v>
      </c>
      <c r="AMQ60" s="41" t="str">
        <f t="shared" si="258"/>
        <v>Post-PR24</v>
      </c>
      <c r="AMR60" s="41" t="str">
        <f t="shared" si="258"/>
        <v>Post-PR24</v>
      </c>
      <c r="AMS60" s="41" t="str">
        <f t="shared" si="258"/>
        <v>Post-PR24</v>
      </c>
      <c r="AMT60" s="41" t="str">
        <f t="shared" si="258"/>
        <v>Post-PR24</v>
      </c>
      <c r="AMU60" s="41" t="str">
        <f t="shared" ref="AMU60:APF60" si="259" xml:space="preserve"> IF(AMU58 = 1, "Pre PR24", IF(AMU59 = 1, "PR24", "Post-PR24"))</f>
        <v>Post-PR24</v>
      </c>
      <c r="AMV60" s="41" t="str">
        <f t="shared" si="259"/>
        <v>Post-PR24</v>
      </c>
      <c r="AMW60" s="41" t="str">
        <f t="shared" si="259"/>
        <v>Post-PR24</v>
      </c>
      <c r="AMX60" s="41" t="str">
        <f t="shared" si="259"/>
        <v>Post-PR24</v>
      </c>
      <c r="AMY60" s="41" t="str">
        <f t="shared" si="259"/>
        <v>Post-PR24</v>
      </c>
      <c r="AMZ60" s="41" t="str">
        <f t="shared" si="259"/>
        <v>Post-PR24</v>
      </c>
      <c r="ANA60" s="41" t="str">
        <f t="shared" si="259"/>
        <v>Post-PR24</v>
      </c>
      <c r="ANB60" s="41" t="str">
        <f t="shared" si="259"/>
        <v>Post-PR24</v>
      </c>
      <c r="ANC60" s="41" t="str">
        <f t="shared" si="259"/>
        <v>Post-PR24</v>
      </c>
      <c r="AND60" s="41" t="str">
        <f t="shared" si="259"/>
        <v>Post-PR24</v>
      </c>
      <c r="ANE60" s="41" t="str">
        <f t="shared" si="259"/>
        <v>Post-PR24</v>
      </c>
      <c r="ANF60" s="41" t="str">
        <f t="shared" si="259"/>
        <v>Post-PR24</v>
      </c>
      <c r="ANG60" s="41" t="str">
        <f t="shared" si="259"/>
        <v>Post-PR24</v>
      </c>
      <c r="ANH60" s="41" t="str">
        <f t="shared" si="259"/>
        <v>Post-PR24</v>
      </c>
      <c r="ANI60" s="41" t="str">
        <f t="shared" si="259"/>
        <v>Post-PR24</v>
      </c>
      <c r="ANJ60" s="41" t="str">
        <f t="shared" si="259"/>
        <v>Post-PR24</v>
      </c>
      <c r="ANK60" s="41" t="str">
        <f t="shared" si="259"/>
        <v>Post-PR24</v>
      </c>
      <c r="ANL60" s="41" t="str">
        <f t="shared" si="259"/>
        <v>Post-PR24</v>
      </c>
      <c r="ANM60" s="41" t="str">
        <f t="shared" si="259"/>
        <v>Post-PR24</v>
      </c>
      <c r="ANN60" s="41" t="str">
        <f t="shared" si="259"/>
        <v>Post-PR24</v>
      </c>
      <c r="ANO60" s="41" t="str">
        <f t="shared" si="259"/>
        <v>Post-PR24</v>
      </c>
      <c r="ANP60" s="41" t="str">
        <f t="shared" si="259"/>
        <v>Post-PR24</v>
      </c>
      <c r="ANQ60" s="41" t="str">
        <f t="shared" si="259"/>
        <v>Post-PR24</v>
      </c>
      <c r="ANR60" s="41" t="str">
        <f t="shared" si="259"/>
        <v>Post-PR24</v>
      </c>
      <c r="ANS60" s="41" t="str">
        <f t="shared" si="259"/>
        <v>Post-PR24</v>
      </c>
      <c r="ANT60" s="41" t="str">
        <f t="shared" si="259"/>
        <v>Post-PR24</v>
      </c>
      <c r="ANU60" s="41" t="str">
        <f t="shared" si="259"/>
        <v>Post-PR24</v>
      </c>
      <c r="ANV60" s="41" t="str">
        <f t="shared" si="259"/>
        <v>Post-PR24</v>
      </c>
      <c r="ANW60" s="41" t="str">
        <f t="shared" si="259"/>
        <v>Post-PR24</v>
      </c>
      <c r="ANX60" s="41" t="str">
        <f t="shared" si="259"/>
        <v>Post-PR24</v>
      </c>
      <c r="ANY60" s="41" t="str">
        <f t="shared" si="259"/>
        <v>Post-PR24</v>
      </c>
      <c r="ANZ60" s="41" t="str">
        <f t="shared" si="259"/>
        <v>Post-PR24</v>
      </c>
      <c r="AOA60" s="41" t="str">
        <f t="shared" si="259"/>
        <v>Post-PR24</v>
      </c>
      <c r="AOB60" s="41" t="str">
        <f t="shared" si="259"/>
        <v>Post-PR24</v>
      </c>
      <c r="AOC60" s="41" t="str">
        <f t="shared" si="259"/>
        <v>Post-PR24</v>
      </c>
      <c r="AOD60" s="41" t="str">
        <f t="shared" si="259"/>
        <v>Post-PR24</v>
      </c>
      <c r="AOE60" s="41" t="str">
        <f t="shared" si="259"/>
        <v>Post-PR24</v>
      </c>
      <c r="AOF60" s="41" t="str">
        <f t="shared" si="259"/>
        <v>Post-PR24</v>
      </c>
      <c r="AOG60" s="41" t="str">
        <f t="shared" si="259"/>
        <v>Post-PR24</v>
      </c>
      <c r="AOH60" s="41" t="str">
        <f t="shared" si="259"/>
        <v>Post-PR24</v>
      </c>
      <c r="AOI60" s="41" t="str">
        <f t="shared" si="259"/>
        <v>Post-PR24</v>
      </c>
      <c r="AOJ60" s="41" t="str">
        <f t="shared" si="259"/>
        <v>Post-PR24</v>
      </c>
      <c r="AOK60" s="41" t="str">
        <f t="shared" si="259"/>
        <v>Post-PR24</v>
      </c>
      <c r="AOL60" s="41" t="str">
        <f t="shared" si="259"/>
        <v>Post-PR24</v>
      </c>
      <c r="AOM60" s="41" t="str">
        <f t="shared" si="259"/>
        <v>Post-PR24</v>
      </c>
      <c r="AON60" s="41" t="str">
        <f t="shared" si="259"/>
        <v>Post-PR24</v>
      </c>
      <c r="AOO60" s="41" t="str">
        <f t="shared" si="259"/>
        <v>Post-PR24</v>
      </c>
      <c r="AOP60" s="41" t="str">
        <f t="shared" si="259"/>
        <v>Post-PR24</v>
      </c>
      <c r="AOQ60" s="41" t="str">
        <f t="shared" si="259"/>
        <v>Post-PR24</v>
      </c>
      <c r="AOR60" s="41" t="str">
        <f t="shared" si="259"/>
        <v>Post-PR24</v>
      </c>
      <c r="AOS60" s="41" t="str">
        <f t="shared" si="259"/>
        <v>Post-PR24</v>
      </c>
      <c r="AOT60" s="41" t="str">
        <f t="shared" si="259"/>
        <v>Post-PR24</v>
      </c>
      <c r="AOU60" s="41" t="str">
        <f t="shared" si="259"/>
        <v>Post-PR24</v>
      </c>
      <c r="AOV60" s="41" t="str">
        <f t="shared" si="259"/>
        <v>Post-PR24</v>
      </c>
      <c r="AOW60" s="41" t="str">
        <f t="shared" si="259"/>
        <v>Post-PR24</v>
      </c>
      <c r="AOX60" s="41" t="str">
        <f t="shared" si="259"/>
        <v>Post-PR24</v>
      </c>
      <c r="AOY60" s="41" t="str">
        <f t="shared" si="259"/>
        <v>Post-PR24</v>
      </c>
      <c r="AOZ60" s="41" t="str">
        <f t="shared" si="259"/>
        <v>Post-PR24</v>
      </c>
      <c r="APA60" s="41" t="str">
        <f t="shared" si="259"/>
        <v>Post-PR24</v>
      </c>
      <c r="APB60" s="41" t="str">
        <f t="shared" si="259"/>
        <v>Post-PR24</v>
      </c>
      <c r="APC60" s="41" t="str">
        <f t="shared" si="259"/>
        <v>Post-PR24</v>
      </c>
      <c r="APD60" s="41" t="str">
        <f t="shared" si="259"/>
        <v>Post-PR24</v>
      </c>
      <c r="APE60" s="41" t="str">
        <f t="shared" si="259"/>
        <v>Post-PR24</v>
      </c>
      <c r="APF60" s="41" t="str">
        <f t="shared" si="259"/>
        <v>Post-PR24</v>
      </c>
      <c r="APG60" s="41" t="str">
        <f t="shared" ref="APG60:ARR60" si="260" xml:space="preserve"> IF(APG58 = 1, "Pre PR24", IF(APG59 = 1, "PR24", "Post-PR24"))</f>
        <v>Post-PR24</v>
      </c>
      <c r="APH60" s="41" t="str">
        <f t="shared" si="260"/>
        <v>Post-PR24</v>
      </c>
      <c r="API60" s="41" t="str">
        <f t="shared" si="260"/>
        <v>Post-PR24</v>
      </c>
      <c r="APJ60" s="41" t="str">
        <f t="shared" si="260"/>
        <v>Post-PR24</v>
      </c>
      <c r="APK60" s="41" t="str">
        <f t="shared" si="260"/>
        <v>Post-PR24</v>
      </c>
      <c r="APL60" s="41" t="str">
        <f t="shared" si="260"/>
        <v>Post-PR24</v>
      </c>
      <c r="APM60" s="41" t="str">
        <f t="shared" si="260"/>
        <v>Post-PR24</v>
      </c>
      <c r="APN60" s="41" t="str">
        <f t="shared" si="260"/>
        <v>Post-PR24</v>
      </c>
      <c r="APO60" s="41" t="str">
        <f t="shared" si="260"/>
        <v>Post-PR24</v>
      </c>
      <c r="APP60" s="41" t="str">
        <f t="shared" si="260"/>
        <v>Post-PR24</v>
      </c>
      <c r="APQ60" s="41" t="str">
        <f t="shared" si="260"/>
        <v>Post-PR24</v>
      </c>
      <c r="APR60" s="41" t="str">
        <f t="shared" si="260"/>
        <v>Post-PR24</v>
      </c>
      <c r="APS60" s="41" t="str">
        <f t="shared" si="260"/>
        <v>Post-PR24</v>
      </c>
      <c r="APT60" s="41" t="str">
        <f t="shared" si="260"/>
        <v>Post-PR24</v>
      </c>
      <c r="APU60" s="41" t="str">
        <f t="shared" si="260"/>
        <v>Post-PR24</v>
      </c>
      <c r="APV60" s="41" t="str">
        <f t="shared" si="260"/>
        <v>Post-PR24</v>
      </c>
      <c r="APW60" s="41" t="str">
        <f t="shared" si="260"/>
        <v>Post-PR24</v>
      </c>
      <c r="APX60" s="41" t="str">
        <f t="shared" si="260"/>
        <v>Post-PR24</v>
      </c>
      <c r="APY60" s="41" t="str">
        <f t="shared" si="260"/>
        <v>Post-PR24</v>
      </c>
      <c r="APZ60" s="41" t="str">
        <f t="shared" si="260"/>
        <v>Post-PR24</v>
      </c>
      <c r="AQA60" s="41" t="str">
        <f t="shared" si="260"/>
        <v>Post-PR24</v>
      </c>
      <c r="AQB60" s="41" t="str">
        <f t="shared" si="260"/>
        <v>Post-PR24</v>
      </c>
      <c r="AQC60" s="41" t="str">
        <f t="shared" si="260"/>
        <v>Post-PR24</v>
      </c>
      <c r="AQD60" s="41" t="str">
        <f t="shared" si="260"/>
        <v>Post-PR24</v>
      </c>
      <c r="AQE60" s="41" t="str">
        <f t="shared" si="260"/>
        <v>Post-PR24</v>
      </c>
      <c r="AQF60" s="41" t="str">
        <f t="shared" si="260"/>
        <v>Post-PR24</v>
      </c>
      <c r="AQG60" s="41" t="str">
        <f t="shared" si="260"/>
        <v>Post-PR24</v>
      </c>
      <c r="AQH60" s="41" t="str">
        <f t="shared" si="260"/>
        <v>Post-PR24</v>
      </c>
      <c r="AQI60" s="41" t="str">
        <f t="shared" si="260"/>
        <v>Post-PR24</v>
      </c>
      <c r="AQJ60" s="41" t="str">
        <f t="shared" si="260"/>
        <v>Post-PR24</v>
      </c>
      <c r="AQK60" s="41" t="str">
        <f t="shared" si="260"/>
        <v>Post-PR24</v>
      </c>
      <c r="AQL60" s="41" t="str">
        <f t="shared" si="260"/>
        <v>Post-PR24</v>
      </c>
      <c r="AQM60" s="41" t="str">
        <f t="shared" si="260"/>
        <v>Post-PR24</v>
      </c>
      <c r="AQN60" s="41" t="str">
        <f t="shared" si="260"/>
        <v>Post-PR24</v>
      </c>
      <c r="AQO60" s="41" t="str">
        <f t="shared" si="260"/>
        <v>Post-PR24</v>
      </c>
      <c r="AQP60" s="41" t="str">
        <f t="shared" si="260"/>
        <v>Post-PR24</v>
      </c>
      <c r="AQQ60" s="41" t="str">
        <f t="shared" si="260"/>
        <v>Post-PR24</v>
      </c>
      <c r="AQR60" s="41" t="str">
        <f t="shared" si="260"/>
        <v>Post-PR24</v>
      </c>
      <c r="AQS60" s="41" t="str">
        <f t="shared" si="260"/>
        <v>Post-PR24</v>
      </c>
      <c r="AQT60" s="41" t="str">
        <f t="shared" si="260"/>
        <v>Post-PR24</v>
      </c>
      <c r="AQU60" s="41" t="str">
        <f t="shared" si="260"/>
        <v>Post-PR24</v>
      </c>
      <c r="AQV60" s="41" t="str">
        <f t="shared" si="260"/>
        <v>Post-PR24</v>
      </c>
      <c r="AQW60" s="41" t="str">
        <f t="shared" si="260"/>
        <v>Post-PR24</v>
      </c>
      <c r="AQX60" s="41" t="str">
        <f t="shared" si="260"/>
        <v>Post-PR24</v>
      </c>
      <c r="AQY60" s="41" t="str">
        <f t="shared" si="260"/>
        <v>Post-PR24</v>
      </c>
      <c r="AQZ60" s="41" t="str">
        <f t="shared" si="260"/>
        <v>Post-PR24</v>
      </c>
      <c r="ARA60" s="41" t="str">
        <f t="shared" si="260"/>
        <v>Post-PR24</v>
      </c>
      <c r="ARB60" s="41" t="str">
        <f t="shared" si="260"/>
        <v>Post-PR24</v>
      </c>
      <c r="ARC60" s="41" t="str">
        <f t="shared" si="260"/>
        <v>Post-PR24</v>
      </c>
      <c r="ARD60" s="41" t="str">
        <f t="shared" si="260"/>
        <v>Post-PR24</v>
      </c>
      <c r="ARE60" s="41" t="str">
        <f t="shared" si="260"/>
        <v>Post-PR24</v>
      </c>
      <c r="ARF60" s="41" t="str">
        <f t="shared" si="260"/>
        <v>Post-PR24</v>
      </c>
      <c r="ARG60" s="41" t="str">
        <f t="shared" si="260"/>
        <v>Post-PR24</v>
      </c>
      <c r="ARH60" s="41" t="str">
        <f t="shared" si="260"/>
        <v>Post-PR24</v>
      </c>
      <c r="ARI60" s="41" t="str">
        <f t="shared" si="260"/>
        <v>Post-PR24</v>
      </c>
      <c r="ARJ60" s="41" t="str">
        <f t="shared" si="260"/>
        <v>Post-PR24</v>
      </c>
      <c r="ARK60" s="41" t="str">
        <f t="shared" si="260"/>
        <v>Post-PR24</v>
      </c>
      <c r="ARL60" s="41" t="str">
        <f t="shared" si="260"/>
        <v>Post-PR24</v>
      </c>
      <c r="ARM60" s="41" t="str">
        <f t="shared" si="260"/>
        <v>Post-PR24</v>
      </c>
      <c r="ARN60" s="41" t="str">
        <f t="shared" si="260"/>
        <v>Post-PR24</v>
      </c>
      <c r="ARO60" s="41" t="str">
        <f t="shared" si="260"/>
        <v>Post-PR24</v>
      </c>
      <c r="ARP60" s="41" t="str">
        <f t="shared" si="260"/>
        <v>Post-PR24</v>
      </c>
      <c r="ARQ60" s="41" t="str">
        <f t="shared" si="260"/>
        <v>Post-PR24</v>
      </c>
      <c r="ARR60" s="41" t="str">
        <f t="shared" si="260"/>
        <v>Post-PR24</v>
      </c>
      <c r="ARS60" s="41" t="str">
        <f t="shared" ref="ARS60:AUD60" si="261" xml:space="preserve"> IF(ARS58 = 1, "Pre PR24", IF(ARS59 = 1, "PR24", "Post-PR24"))</f>
        <v>Post-PR24</v>
      </c>
      <c r="ART60" s="41" t="str">
        <f t="shared" si="261"/>
        <v>Post-PR24</v>
      </c>
      <c r="ARU60" s="41" t="str">
        <f t="shared" si="261"/>
        <v>Post-PR24</v>
      </c>
      <c r="ARV60" s="41" t="str">
        <f t="shared" si="261"/>
        <v>Post-PR24</v>
      </c>
      <c r="ARW60" s="41" t="str">
        <f t="shared" si="261"/>
        <v>Post-PR24</v>
      </c>
      <c r="ARX60" s="41" t="str">
        <f t="shared" si="261"/>
        <v>Post-PR24</v>
      </c>
      <c r="ARY60" s="41" t="str">
        <f t="shared" si="261"/>
        <v>Post-PR24</v>
      </c>
      <c r="ARZ60" s="41" t="str">
        <f t="shared" si="261"/>
        <v>Post-PR24</v>
      </c>
      <c r="ASA60" s="41" t="str">
        <f t="shared" si="261"/>
        <v>Post-PR24</v>
      </c>
      <c r="ASB60" s="41" t="str">
        <f t="shared" si="261"/>
        <v>Post-PR24</v>
      </c>
      <c r="ASC60" s="41" t="str">
        <f t="shared" si="261"/>
        <v>Post-PR24</v>
      </c>
      <c r="ASD60" s="41" t="str">
        <f t="shared" si="261"/>
        <v>Post-PR24</v>
      </c>
      <c r="ASE60" s="41" t="str">
        <f t="shared" si="261"/>
        <v>Post-PR24</v>
      </c>
      <c r="ASF60" s="41" t="str">
        <f t="shared" si="261"/>
        <v>Post-PR24</v>
      </c>
      <c r="ASG60" s="41" t="str">
        <f t="shared" si="261"/>
        <v>Post-PR24</v>
      </c>
      <c r="ASH60" s="41" t="str">
        <f t="shared" si="261"/>
        <v>Post-PR24</v>
      </c>
      <c r="ASI60" s="41" t="str">
        <f t="shared" si="261"/>
        <v>Post-PR24</v>
      </c>
      <c r="ASJ60" s="41" t="str">
        <f t="shared" si="261"/>
        <v>Post-PR24</v>
      </c>
      <c r="ASK60" s="41" t="str">
        <f t="shared" si="261"/>
        <v>Post-PR24</v>
      </c>
      <c r="ASL60" s="41" t="str">
        <f t="shared" si="261"/>
        <v>Post-PR24</v>
      </c>
      <c r="ASM60" s="41" t="str">
        <f t="shared" si="261"/>
        <v>Post-PR24</v>
      </c>
      <c r="ASN60" s="41" t="str">
        <f t="shared" si="261"/>
        <v>Post-PR24</v>
      </c>
      <c r="ASO60" s="41" t="str">
        <f t="shared" si="261"/>
        <v>Post-PR24</v>
      </c>
      <c r="ASP60" s="41" t="str">
        <f t="shared" si="261"/>
        <v>Post-PR24</v>
      </c>
      <c r="ASQ60" s="41" t="str">
        <f t="shared" si="261"/>
        <v>Post-PR24</v>
      </c>
      <c r="ASR60" s="41" t="str">
        <f t="shared" si="261"/>
        <v>Post-PR24</v>
      </c>
      <c r="ASS60" s="41" t="str">
        <f t="shared" si="261"/>
        <v>Post-PR24</v>
      </c>
      <c r="AST60" s="41" t="str">
        <f t="shared" si="261"/>
        <v>Post-PR24</v>
      </c>
      <c r="ASU60" s="41" t="str">
        <f t="shared" si="261"/>
        <v>Post-PR24</v>
      </c>
      <c r="ASV60" s="41" t="str">
        <f t="shared" si="261"/>
        <v>Post-PR24</v>
      </c>
      <c r="ASW60" s="41" t="str">
        <f t="shared" si="261"/>
        <v>Post-PR24</v>
      </c>
      <c r="ASX60" s="41" t="str">
        <f t="shared" si="261"/>
        <v>Post-PR24</v>
      </c>
      <c r="ASY60" s="41" t="str">
        <f t="shared" si="261"/>
        <v>Post-PR24</v>
      </c>
      <c r="ASZ60" s="41" t="str">
        <f t="shared" si="261"/>
        <v>Post-PR24</v>
      </c>
      <c r="ATA60" s="41" t="str">
        <f t="shared" si="261"/>
        <v>Post-PR24</v>
      </c>
      <c r="ATB60" s="41" t="str">
        <f t="shared" si="261"/>
        <v>Post-PR24</v>
      </c>
      <c r="ATC60" s="41" t="str">
        <f t="shared" si="261"/>
        <v>Post-PR24</v>
      </c>
      <c r="ATD60" s="41" t="str">
        <f t="shared" si="261"/>
        <v>Post-PR24</v>
      </c>
      <c r="ATE60" s="41" t="str">
        <f t="shared" si="261"/>
        <v>Post-PR24</v>
      </c>
      <c r="ATF60" s="41" t="str">
        <f t="shared" si="261"/>
        <v>Post-PR24</v>
      </c>
      <c r="ATG60" s="41" t="str">
        <f t="shared" si="261"/>
        <v>Post-PR24</v>
      </c>
      <c r="ATH60" s="41" t="str">
        <f t="shared" si="261"/>
        <v>Post-PR24</v>
      </c>
      <c r="ATI60" s="41" t="str">
        <f t="shared" si="261"/>
        <v>Post-PR24</v>
      </c>
      <c r="ATJ60" s="41" t="str">
        <f t="shared" si="261"/>
        <v>Post-PR24</v>
      </c>
      <c r="ATK60" s="41" t="str">
        <f t="shared" si="261"/>
        <v>Post-PR24</v>
      </c>
      <c r="ATL60" s="41" t="str">
        <f t="shared" si="261"/>
        <v>Post-PR24</v>
      </c>
      <c r="ATM60" s="41" t="str">
        <f t="shared" si="261"/>
        <v>Post-PR24</v>
      </c>
      <c r="ATN60" s="41" t="str">
        <f t="shared" si="261"/>
        <v>Post-PR24</v>
      </c>
      <c r="ATO60" s="41" t="str">
        <f t="shared" si="261"/>
        <v>Post-PR24</v>
      </c>
      <c r="ATP60" s="41" t="str">
        <f t="shared" si="261"/>
        <v>Post-PR24</v>
      </c>
      <c r="ATQ60" s="41" t="str">
        <f t="shared" si="261"/>
        <v>Post-PR24</v>
      </c>
      <c r="ATR60" s="41" t="str">
        <f t="shared" si="261"/>
        <v>Post-PR24</v>
      </c>
      <c r="ATS60" s="41" t="str">
        <f t="shared" si="261"/>
        <v>Post-PR24</v>
      </c>
      <c r="ATT60" s="41" t="str">
        <f t="shared" si="261"/>
        <v>Post-PR24</v>
      </c>
      <c r="ATU60" s="41" t="str">
        <f t="shared" si="261"/>
        <v>Post-PR24</v>
      </c>
      <c r="ATV60" s="41" t="str">
        <f t="shared" si="261"/>
        <v>Post-PR24</v>
      </c>
      <c r="ATW60" s="41" t="str">
        <f t="shared" si="261"/>
        <v>Post-PR24</v>
      </c>
      <c r="ATX60" s="41" t="str">
        <f t="shared" si="261"/>
        <v>Post-PR24</v>
      </c>
      <c r="ATY60" s="41" t="str">
        <f t="shared" si="261"/>
        <v>Post-PR24</v>
      </c>
      <c r="ATZ60" s="41" t="str">
        <f t="shared" si="261"/>
        <v>Post-PR24</v>
      </c>
      <c r="AUA60" s="41" t="str">
        <f t="shared" si="261"/>
        <v>Post-PR24</v>
      </c>
      <c r="AUB60" s="41" t="str">
        <f t="shared" si="261"/>
        <v>Post-PR24</v>
      </c>
      <c r="AUC60" s="41" t="str">
        <f t="shared" si="261"/>
        <v>Post-PR24</v>
      </c>
      <c r="AUD60" s="41" t="str">
        <f t="shared" si="261"/>
        <v>Post-PR24</v>
      </c>
      <c r="AUE60" s="41" t="str">
        <f t="shared" ref="AUE60:AWP60" si="262" xml:space="preserve"> IF(AUE58 = 1, "Pre PR24", IF(AUE59 = 1, "PR24", "Post-PR24"))</f>
        <v>Post-PR24</v>
      </c>
      <c r="AUF60" s="41" t="str">
        <f t="shared" si="262"/>
        <v>Post-PR24</v>
      </c>
      <c r="AUG60" s="41" t="str">
        <f t="shared" si="262"/>
        <v>Post-PR24</v>
      </c>
      <c r="AUH60" s="41" t="str">
        <f t="shared" si="262"/>
        <v>Post-PR24</v>
      </c>
      <c r="AUI60" s="41" t="str">
        <f t="shared" si="262"/>
        <v>Post-PR24</v>
      </c>
      <c r="AUJ60" s="41" t="str">
        <f t="shared" si="262"/>
        <v>Post-PR24</v>
      </c>
      <c r="AUK60" s="41" t="str">
        <f t="shared" si="262"/>
        <v>Post-PR24</v>
      </c>
      <c r="AUL60" s="41" t="str">
        <f t="shared" si="262"/>
        <v>Post-PR24</v>
      </c>
      <c r="AUM60" s="41" t="str">
        <f t="shared" si="262"/>
        <v>Post-PR24</v>
      </c>
      <c r="AUN60" s="41" t="str">
        <f t="shared" si="262"/>
        <v>Post-PR24</v>
      </c>
      <c r="AUO60" s="41" t="str">
        <f t="shared" si="262"/>
        <v>Post-PR24</v>
      </c>
      <c r="AUP60" s="41" t="str">
        <f t="shared" si="262"/>
        <v>Post-PR24</v>
      </c>
      <c r="AUQ60" s="41" t="str">
        <f t="shared" si="262"/>
        <v>Post-PR24</v>
      </c>
      <c r="AUR60" s="41" t="str">
        <f t="shared" si="262"/>
        <v>Post-PR24</v>
      </c>
      <c r="AUS60" s="41" t="str">
        <f t="shared" si="262"/>
        <v>Post-PR24</v>
      </c>
      <c r="AUT60" s="41" t="str">
        <f t="shared" si="262"/>
        <v>Post-PR24</v>
      </c>
      <c r="AUU60" s="41" t="str">
        <f t="shared" si="262"/>
        <v>Post-PR24</v>
      </c>
      <c r="AUV60" s="41" t="str">
        <f t="shared" si="262"/>
        <v>Post-PR24</v>
      </c>
      <c r="AUW60" s="41" t="str">
        <f t="shared" si="262"/>
        <v>Post-PR24</v>
      </c>
      <c r="AUX60" s="41" t="str">
        <f t="shared" si="262"/>
        <v>Post-PR24</v>
      </c>
      <c r="AUY60" s="41" t="str">
        <f t="shared" si="262"/>
        <v>Post-PR24</v>
      </c>
      <c r="AUZ60" s="41" t="str">
        <f t="shared" si="262"/>
        <v>Post-PR24</v>
      </c>
      <c r="AVA60" s="41" t="str">
        <f t="shared" si="262"/>
        <v>Post-PR24</v>
      </c>
      <c r="AVB60" s="41" t="str">
        <f t="shared" si="262"/>
        <v>Post-PR24</v>
      </c>
      <c r="AVC60" s="41" t="str">
        <f t="shared" si="262"/>
        <v>Post-PR24</v>
      </c>
      <c r="AVD60" s="41" t="str">
        <f t="shared" si="262"/>
        <v>Post-PR24</v>
      </c>
      <c r="AVE60" s="41" t="str">
        <f t="shared" si="262"/>
        <v>Post-PR24</v>
      </c>
      <c r="AVF60" s="41" t="str">
        <f t="shared" si="262"/>
        <v>Post-PR24</v>
      </c>
      <c r="AVG60" s="41" t="str">
        <f t="shared" si="262"/>
        <v>Post-PR24</v>
      </c>
      <c r="AVH60" s="41" t="str">
        <f t="shared" si="262"/>
        <v>Post-PR24</v>
      </c>
      <c r="AVI60" s="41" t="str">
        <f t="shared" si="262"/>
        <v>Post-PR24</v>
      </c>
      <c r="AVJ60" s="41" t="str">
        <f t="shared" si="262"/>
        <v>Post-PR24</v>
      </c>
      <c r="AVK60" s="41" t="str">
        <f t="shared" si="262"/>
        <v>Post-PR24</v>
      </c>
      <c r="AVL60" s="41" t="str">
        <f t="shared" si="262"/>
        <v>Post-PR24</v>
      </c>
      <c r="AVM60" s="41" t="str">
        <f t="shared" si="262"/>
        <v>Post-PR24</v>
      </c>
      <c r="AVN60" s="41" t="str">
        <f t="shared" si="262"/>
        <v>Post-PR24</v>
      </c>
      <c r="AVO60" s="41" t="str">
        <f t="shared" si="262"/>
        <v>Post-PR24</v>
      </c>
      <c r="AVP60" s="41" t="str">
        <f t="shared" si="262"/>
        <v>Post-PR24</v>
      </c>
      <c r="AVQ60" s="41" t="str">
        <f t="shared" si="262"/>
        <v>Post-PR24</v>
      </c>
      <c r="AVR60" s="41" t="str">
        <f t="shared" si="262"/>
        <v>Post-PR24</v>
      </c>
      <c r="AVS60" s="41" t="str">
        <f t="shared" si="262"/>
        <v>Post-PR24</v>
      </c>
      <c r="AVT60" s="41" t="str">
        <f t="shared" si="262"/>
        <v>Post-PR24</v>
      </c>
      <c r="AVU60" s="41" t="str">
        <f t="shared" si="262"/>
        <v>Post-PR24</v>
      </c>
      <c r="AVV60" s="41" t="str">
        <f t="shared" si="262"/>
        <v>Post-PR24</v>
      </c>
      <c r="AVW60" s="41" t="str">
        <f t="shared" si="262"/>
        <v>Post-PR24</v>
      </c>
      <c r="AVX60" s="41" t="str">
        <f t="shared" si="262"/>
        <v>Post-PR24</v>
      </c>
      <c r="AVY60" s="41" t="str">
        <f t="shared" si="262"/>
        <v>Post-PR24</v>
      </c>
      <c r="AVZ60" s="41" t="str">
        <f t="shared" si="262"/>
        <v>Post-PR24</v>
      </c>
      <c r="AWA60" s="41" t="str">
        <f t="shared" si="262"/>
        <v>Post-PR24</v>
      </c>
      <c r="AWB60" s="41" t="str">
        <f t="shared" si="262"/>
        <v>Post-PR24</v>
      </c>
      <c r="AWC60" s="41" t="str">
        <f t="shared" si="262"/>
        <v>Post-PR24</v>
      </c>
      <c r="AWD60" s="41" t="str">
        <f t="shared" si="262"/>
        <v>Post-PR24</v>
      </c>
      <c r="AWE60" s="41" t="str">
        <f t="shared" si="262"/>
        <v>Post-PR24</v>
      </c>
      <c r="AWF60" s="41" t="str">
        <f t="shared" si="262"/>
        <v>Post-PR24</v>
      </c>
      <c r="AWG60" s="41" t="str">
        <f t="shared" si="262"/>
        <v>Post-PR24</v>
      </c>
      <c r="AWH60" s="41" t="str">
        <f t="shared" si="262"/>
        <v>Post-PR24</v>
      </c>
      <c r="AWI60" s="41" t="str">
        <f t="shared" si="262"/>
        <v>Post-PR24</v>
      </c>
      <c r="AWJ60" s="41" t="str">
        <f t="shared" si="262"/>
        <v>Post-PR24</v>
      </c>
      <c r="AWK60" s="41" t="str">
        <f t="shared" si="262"/>
        <v>Post-PR24</v>
      </c>
      <c r="AWL60" s="41" t="str">
        <f t="shared" si="262"/>
        <v>Post-PR24</v>
      </c>
      <c r="AWM60" s="41" t="str">
        <f t="shared" si="262"/>
        <v>Post-PR24</v>
      </c>
      <c r="AWN60" s="41" t="str">
        <f t="shared" si="262"/>
        <v>Post-PR24</v>
      </c>
      <c r="AWO60" s="41" t="str">
        <f t="shared" si="262"/>
        <v>Post-PR24</v>
      </c>
      <c r="AWP60" s="41" t="str">
        <f t="shared" si="262"/>
        <v>Post-PR24</v>
      </c>
      <c r="AWQ60" s="41" t="str">
        <f t="shared" ref="AWQ60:AZB60" si="263" xml:space="preserve"> IF(AWQ58 = 1, "Pre PR24", IF(AWQ59 = 1, "PR24", "Post-PR24"))</f>
        <v>Post-PR24</v>
      </c>
      <c r="AWR60" s="41" t="str">
        <f t="shared" si="263"/>
        <v>Post-PR24</v>
      </c>
      <c r="AWS60" s="41" t="str">
        <f t="shared" si="263"/>
        <v>Post-PR24</v>
      </c>
      <c r="AWT60" s="41" t="str">
        <f t="shared" si="263"/>
        <v>Post-PR24</v>
      </c>
      <c r="AWU60" s="41" t="str">
        <f t="shared" si="263"/>
        <v>Post-PR24</v>
      </c>
      <c r="AWV60" s="41" t="str">
        <f t="shared" si="263"/>
        <v>Post-PR24</v>
      </c>
      <c r="AWW60" s="41" t="str">
        <f t="shared" si="263"/>
        <v>Post-PR24</v>
      </c>
      <c r="AWX60" s="41" t="str">
        <f t="shared" si="263"/>
        <v>Post-PR24</v>
      </c>
      <c r="AWY60" s="41" t="str">
        <f t="shared" si="263"/>
        <v>Post-PR24</v>
      </c>
      <c r="AWZ60" s="41" t="str">
        <f t="shared" si="263"/>
        <v>Post-PR24</v>
      </c>
      <c r="AXA60" s="41" t="str">
        <f t="shared" si="263"/>
        <v>Post-PR24</v>
      </c>
      <c r="AXB60" s="41" t="str">
        <f t="shared" si="263"/>
        <v>Post-PR24</v>
      </c>
      <c r="AXC60" s="41" t="str">
        <f t="shared" si="263"/>
        <v>Post-PR24</v>
      </c>
      <c r="AXD60" s="41" t="str">
        <f t="shared" si="263"/>
        <v>Post-PR24</v>
      </c>
      <c r="AXE60" s="41" t="str">
        <f t="shared" si="263"/>
        <v>Post-PR24</v>
      </c>
      <c r="AXF60" s="41" t="str">
        <f t="shared" si="263"/>
        <v>Post-PR24</v>
      </c>
      <c r="AXG60" s="41" t="str">
        <f t="shared" si="263"/>
        <v>Post-PR24</v>
      </c>
      <c r="AXH60" s="41" t="str">
        <f t="shared" si="263"/>
        <v>Post-PR24</v>
      </c>
      <c r="AXI60" s="41" t="str">
        <f t="shared" si="263"/>
        <v>Post-PR24</v>
      </c>
      <c r="AXJ60" s="41" t="str">
        <f t="shared" si="263"/>
        <v>Post-PR24</v>
      </c>
      <c r="AXK60" s="41" t="str">
        <f t="shared" si="263"/>
        <v>Post-PR24</v>
      </c>
      <c r="AXL60" s="41" t="str">
        <f t="shared" si="263"/>
        <v>Post-PR24</v>
      </c>
      <c r="AXM60" s="41" t="str">
        <f t="shared" si="263"/>
        <v>Post-PR24</v>
      </c>
      <c r="AXN60" s="41" t="str">
        <f t="shared" si="263"/>
        <v>Post-PR24</v>
      </c>
      <c r="AXO60" s="41" t="str">
        <f t="shared" si="263"/>
        <v>Post-PR24</v>
      </c>
      <c r="AXP60" s="41" t="str">
        <f t="shared" si="263"/>
        <v>Post-PR24</v>
      </c>
      <c r="AXQ60" s="41" t="str">
        <f t="shared" si="263"/>
        <v>Post-PR24</v>
      </c>
      <c r="AXR60" s="41" t="str">
        <f t="shared" si="263"/>
        <v>Post-PR24</v>
      </c>
      <c r="AXS60" s="41" t="str">
        <f t="shared" si="263"/>
        <v>Post-PR24</v>
      </c>
      <c r="AXT60" s="41" t="str">
        <f t="shared" si="263"/>
        <v>Post-PR24</v>
      </c>
      <c r="AXU60" s="41" t="str">
        <f t="shared" si="263"/>
        <v>Post-PR24</v>
      </c>
      <c r="AXV60" s="41" t="str">
        <f t="shared" si="263"/>
        <v>Post-PR24</v>
      </c>
      <c r="AXW60" s="41" t="str">
        <f t="shared" si="263"/>
        <v>Post-PR24</v>
      </c>
      <c r="AXX60" s="41" t="str">
        <f t="shared" si="263"/>
        <v>Post-PR24</v>
      </c>
      <c r="AXY60" s="41" t="str">
        <f t="shared" si="263"/>
        <v>Post-PR24</v>
      </c>
      <c r="AXZ60" s="41" t="str">
        <f t="shared" si="263"/>
        <v>Post-PR24</v>
      </c>
      <c r="AYA60" s="41" t="str">
        <f t="shared" si="263"/>
        <v>Post-PR24</v>
      </c>
      <c r="AYB60" s="41" t="str">
        <f t="shared" si="263"/>
        <v>Post-PR24</v>
      </c>
      <c r="AYC60" s="41" t="str">
        <f t="shared" si="263"/>
        <v>Post-PR24</v>
      </c>
      <c r="AYD60" s="41" t="str">
        <f t="shared" si="263"/>
        <v>Post-PR24</v>
      </c>
      <c r="AYE60" s="41" t="str">
        <f t="shared" si="263"/>
        <v>Post-PR24</v>
      </c>
      <c r="AYF60" s="41" t="str">
        <f t="shared" si="263"/>
        <v>Post-PR24</v>
      </c>
      <c r="AYG60" s="41" t="str">
        <f t="shared" si="263"/>
        <v>Post-PR24</v>
      </c>
      <c r="AYH60" s="41" t="str">
        <f t="shared" si="263"/>
        <v>Post-PR24</v>
      </c>
      <c r="AYI60" s="41" t="str">
        <f t="shared" si="263"/>
        <v>Post-PR24</v>
      </c>
      <c r="AYJ60" s="41" t="str">
        <f t="shared" si="263"/>
        <v>Post-PR24</v>
      </c>
      <c r="AYK60" s="41" t="str">
        <f t="shared" si="263"/>
        <v>Post-PR24</v>
      </c>
      <c r="AYL60" s="41" t="str">
        <f t="shared" si="263"/>
        <v>Post-PR24</v>
      </c>
      <c r="AYM60" s="41" t="str">
        <f t="shared" si="263"/>
        <v>Post-PR24</v>
      </c>
      <c r="AYN60" s="41" t="str">
        <f t="shared" si="263"/>
        <v>Post-PR24</v>
      </c>
      <c r="AYO60" s="41" t="str">
        <f t="shared" si="263"/>
        <v>Post-PR24</v>
      </c>
      <c r="AYP60" s="41" t="str">
        <f t="shared" si="263"/>
        <v>Post-PR24</v>
      </c>
      <c r="AYQ60" s="41" t="str">
        <f t="shared" si="263"/>
        <v>Post-PR24</v>
      </c>
      <c r="AYR60" s="41" t="str">
        <f t="shared" si="263"/>
        <v>Post-PR24</v>
      </c>
      <c r="AYS60" s="41" t="str">
        <f t="shared" si="263"/>
        <v>Post-PR24</v>
      </c>
      <c r="AYT60" s="41" t="str">
        <f t="shared" si="263"/>
        <v>Post-PR24</v>
      </c>
      <c r="AYU60" s="41" t="str">
        <f t="shared" si="263"/>
        <v>Post-PR24</v>
      </c>
      <c r="AYV60" s="41" t="str">
        <f t="shared" si="263"/>
        <v>Post-PR24</v>
      </c>
      <c r="AYW60" s="41" t="str">
        <f t="shared" si="263"/>
        <v>Post-PR24</v>
      </c>
      <c r="AYX60" s="41" t="str">
        <f t="shared" si="263"/>
        <v>Post-PR24</v>
      </c>
      <c r="AYY60" s="41" t="str">
        <f t="shared" si="263"/>
        <v>Post-PR24</v>
      </c>
      <c r="AYZ60" s="41" t="str">
        <f t="shared" si="263"/>
        <v>Post-PR24</v>
      </c>
      <c r="AZA60" s="41" t="str">
        <f t="shared" si="263"/>
        <v>Post-PR24</v>
      </c>
      <c r="AZB60" s="41" t="str">
        <f t="shared" si="263"/>
        <v>Post-PR24</v>
      </c>
      <c r="AZC60" s="41" t="str">
        <f t="shared" ref="AZC60:BBN60" si="264" xml:space="preserve"> IF(AZC58 = 1, "Pre PR24", IF(AZC59 = 1, "PR24", "Post-PR24"))</f>
        <v>Post-PR24</v>
      </c>
      <c r="AZD60" s="41" t="str">
        <f t="shared" si="264"/>
        <v>Post-PR24</v>
      </c>
      <c r="AZE60" s="41" t="str">
        <f t="shared" si="264"/>
        <v>Post-PR24</v>
      </c>
      <c r="AZF60" s="41" t="str">
        <f t="shared" si="264"/>
        <v>Post-PR24</v>
      </c>
      <c r="AZG60" s="41" t="str">
        <f t="shared" si="264"/>
        <v>Post-PR24</v>
      </c>
      <c r="AZH60" s="41" t="str">
        <f t="shared" si="264"/>
        <v>Post-PR24</v>
      </c>
      <c r="AZI60" s="41" t="str">
        <f t="shared" si="264"/>
        <v>Post-PR24</v>
      </c>
      <c r="AZJ60" s="41" t="str">
        <f t="shared" si="264"/>
        <v>Post-PR24</v>
      </c>
      <c r="AZK60" s="41" t="str">
        <f t="shared" si="264"/>
        <v>Post-PR24</v>
      </c>
      <c r="AZL60" s="41" t="str">
        <f t="shared" si="264"/>
        <v>Post-PR24</v>
      </c>
      <c r="AZM60" s="41" t="str">
        <f t="shared" si="264"/>
        <v>Post-PR24</v>
      </c>
      <c r="AZN60" s="41" t="str">
        <f t="shared" si="264"/>
        <v>Post-PR24</v>
      </c>
      <c r="AZO60" s="41" t="str">
        <f t="shared" si="264"/>
        <v>Post-PR24</v>
      </c>
      <c r="AZP60" s="41" t="str">
        <f t="shared" si="264"/>
        <v>Post-PR24</v>
      </c>
      <c r="AZQ60" s="41" t="str">
        <f t="shared" si="264"/>
        <v>Post-PR24</v>
      </c>
      <c r="AZR60" s="41" t="str">
        <f t="shared" si="264"/>
        <v>Post-PR24</v>
      </c>
      <c r="AZS60" s="41" t="str">
        <f t="shared" si="264"/>
        <v>Post-PR24</v>
      </c>
      <c r="AZT60" s="41" t="str">
        <f t="shared" si="264"/>
        <v>Post-PR24</v>
      </c>
      <c r="AZU60" s="41" t="str">
        <f t="shared" si="264"/>
        <v>Post-PR24</v>
      </c>
      <c r="AZV60" s="41" t="str">
        <f t="shared" si="264"/>
        <v>Post-PR24</v>
      </c>
      <c r="AZW60" s="41" t="str">
        <f t="shared" si="264"/>
        <v>Post-PR24</v>
      </c>
      <c r="AZX60" s="41" t="str">
        <f t="shared" si="264"/>
        <v>Post-PR24</v>
      </c>
      <c r="AZY60" s="41" t="str">
        <f t="shared" si="264"/>
        <v>Post-PR24</v>
      </c>
      <c r="AZZ60" s="41" t="str">
        <f t="shared" si="264"/>
        <v>Post-PR24</v>
      </c>
      <c r="BAA60" s="41" t="str">
        <f t="shared" si="264"/>
        <v>Post-PR24</v>
      </c>
      <c r="BAB60" s="41" t="str">
        <f t="shared" si="264"/>
        <v>Post-PR24</v>
      </c>
      <c r="BAC60" s="41" t="str">
        <f t="shared" si="264"/>
        <v>Post-PR24</v>
      </c>
      <c r="BAD60" s="41" t="str">
        <f t="shared" si="264"/>
        <v>Post-PR24</v>
      </c>
      <c r="BAE60" s="41" t="str">
        <f t="shared" si="264"/>
        <v>Post-PR24</v>
      </c>
      <c r="BAF60" s="41" t="str">
        <f t="shared" si="264"/>
        <v>Post-PR24</v>
      </c>
      <c r="BAG60" s="41" t="str">
        <f t="shared" si="264"/>
        <v>Post-PR24</v>
      </c>
      <c r="BAH60" s="41" t="str">
        <f t="shared" si="264"/>
        <v>Post-PR24</v>
      </c>
      <c r="BAI60" s="41" t="str">
        <f t="shared" si="264"/>
        <v>Post-PR24</v>
      </c>
      <c r="BAJ60" s="41" t="str">
        <f t="shared" si="264"/>
        <v>Post-PR24</v>
      </c>
      <c r="BAK60" s="41" t="str">
        <f t="shared" si="264"/>
        <v>Post-PR24</v>
      </c>
      <c r="BAL60" s="41" t="str">
        <f t="shared" si="264"/>
        <v>Post-PR24</v>
      </c>
      <c r="BAM60" s="41" t="str">
        <f t="shared" si="264"/>
        <v>Post-PR24</v>
      </c>
      <c r="BAN60" s="41" t="str">
        <f t="shared" si="264"/>
        <v>Post-PR24</v>
      </c>
      <c r="BAO60" s="41" t="str">
        <f t="shared" si="264"/>
        <v>Post-PR24</v>
      </c>
      <c r="BAP60" s="41" t="str">
        <f t="shared" si="264"/>
        <v>Post-PR24</v>
      </c>
      <c r="BAQ60" s="41" t="str">
        <f t="shared" si="264"/>
        <v>Post-PR24</v>
      </c>
      <c r="BAR60" s="41" t="str">
        <f t="shared" si="264"/>
        <v>Post-PR24</v>
      </c>
      <c r="BAS60" s="41" t="str">
        <f t="shared" si="264"/>
        <v>Post-PR24</v>
      </c>
      <c r="BAT60" s="41" t="str">
        <f t="shared" si="264"/>
        <v>Post-PR24</v>
      </c>
      <c r="BAU60" s="41" t="str">
        <f t="shared" si="264"/>
        <v>Post-PR24</v>
      </c>
      <c r="BAV60" s="41" t="str">
        <f t="shared" si="264"/>
        <v>Post-PR24</v>
      </c>
      <c r="BAW60" s="41" t="str">
        <f t="shared" si="264"/>
        <v>Post-PR24</v>
      </c>
      <c r="BAX60" s="41" t="str">
        <f t="shared" si="264"/>
        <v>Post-PR24</v>
      </c>
      <c r="BAY60" s="41" t="str">
        <f t="shared" si="264"/>
        <v>Post-PR24</v>
      </c>
      <c r="BAZ60" s="41" t="str">
        <f t="shared" si="264"/>
        <v>Post-PR24</v>
      </c>
      <c r="BBA60" s="41" t="str">
        <f t="shared" si="264"/>
        <v>Post-PR24</v>
      </c>
      <c r="BBB60" s="41" t="str">
        <f t="shared" si="264"/>
        <v>Post-PR24</v>
      </c>
      <c r="BBC60" s="41" t="str">
        <f t="shared" si="264"/>
        <v>Post-PR24</v>
      </c>
      <c r="BBD60" s="41" t="str">
        <f t="shared" si="264"/>
        <v>Post-PR24</v>
      </c>
      <c r="BBE60" s="41" t="str">
        <f t="shared" si="264"/>
        <v>Post-PR24</v>
      </c>
      <c r="BBF60" s="41" t="str">
        <f t="shared" si="264"/>
        <v>Post-PR24</v>
      </c>
      <c r="BBG60" s="41" t="str">
        <f t="shared" si="264"/>
        <v>Post-PR24</v>
      </c>
      <c r="BBH60" s="41" t="str">
        <f t="shared" si="264"/>
        <v>Post-PR24</v>
      </c>
      <c r="BBI60" s="41" t="str">
        <f t="shared" si="264"/>
        <v>Post-PR24</v>
      </c>
      <c r="BBJ60" s="41" t="str">
        <f t="shared" si="264"/>
        <v>Post-PR24</v>
      </c>
      <c r="BBK60" s="41" t="str">
        <f t="shared" si="264"/>
        <v>Post-PR24</v>
      </c>
      <c r="BBL60" s="41" t="str">
        <f t="shared" si="264"/>
        <v>Post-PR24</v>
      </c>
      <c r="BBM60" s="41" t="str">
        <f t="shared" si="264"/>
        <v>Post-PR24</v>
      </c>
      <c r="BBN60" s="41" t="str">
        <f t="shared" si="264"/>
        <v>Post-PR24</v>
      </c>
      <c r="BBO60" s="41" t="str">
        <f t="shared" ref="BBO60:BDZ60" si="265" xml:space="preserve"> IF(BBO58 = 1, "Pre PR24", IF(BBO59 = 1, "PR24", "Post-PR24"))</f>
        <v>Post-PR24</v>
      </c>
      <c r="BBP60" s="41" t="str">
        <f t="shared" si="265"/>
        <v>Post-PR24</v>
      </c>
      <c r="BBQ60" s="41" t="str">
        <f t="shared" si="265"/>
        <v>Post-PR24</v>
      </c>
      <c r="BBR60" s="41" t="str">
        <f t="shared" si="265"/>
        <v>Post-PR24</v>
      </c>
      <c r="BBS60" s="41" t="str">
        <f t="shared" si="265"/>
        <v>Post-PR24</v>
      </c>
      <c r="BBT60" s="41" t="str">
        <f t="shared" si="265"/>
        <v>Post-PR24</v>
      </c>
      <c r="BBU60" s="41" t="str">
        <f t="shared" si="265"/>
        <v>Post-PR24</v>
      </c>
      <c r="BBV60" s="41" t="str">
        <f t="shared" si="265"/>
        <v>Post-PR24</v>
      </c>
      <c r="BBW60" s="41" t="str">
        <f t="shared" si="265"/>
        <v>Post-PR24</v>
      </c>
      <c r="BBX60" s="41" t="str">
        <f t="shared" si="265"/>
        <v>Post-PR24</v>
      </c>
      <c r="BBY60" s="41" t="str">
        <f t="shared" si="265"/>
        <v>Post-PR24</v>
      </c>
      <c r="BBZ60" s="41" t="str">
        <f t="shared" si="265"/>
        <v>Post-PR24</v>
      </c>
      <c r="BCA60" s="41" t="str">
        <f t="shared" si="265"/>
        <v>Post-PR24</v>
      </c>
      <c r="BCB60" s="41" t="str">
        <f t="shared" si="265"/>
        <v>Post-PR24</v>
      </c>
      <c r="BCC60" s="41" t="str">
        <f t="shared" si="265"/>
        <v>Post-PR24</v>
      </c>
      <c r="BCD60" s="41" t="str">
        <f t="shared" si="265"/>
        <v>Post-PR24</v>
      </c>
      <c r="BCE60" s="41" t="str">
        <f t="shared" si="265"/>
        <v>Post-PR24</v>
      </c>
      <c r="BCF60" s="41" t="str">
        <f t="shared" si="265"/>
        <v>Post-PR24</v>
      </c>
      <c r="BCG60" s="41" t="str">
        <f t="shared" si="265"/>
        <v>Post-PR24</v>
      </c>
      <c r="BCH60" s="41" t="str">
        <f t="shared" si="265"/>
        <v>Post-PR24</v>
      </c>
      <c r="BCI60" s="41" t="str">
        <f t="shared" si="265"/>
        <v>Post-PR24</v>
      </c>
      <c r="BCJ60" s="41" t="str">
        <f t="shared" si="265"/>
        <v>Post-PR24</v>
      </c>
      <c r="BCK60" s="41" t="str">
        <f t="shared" si="265"/>
        <v>Post-PR24</v>
      </c>
      <c r="BCL60" s="41" t="str">
        <f t="shared" si="265"/>
        <v>Post-PR24</v>
      </c>
      <c r="BCM60" s="41" t="str">
        <f t="shared" si="265"/>
        <v>Post-PR24</v>
      </c>
      <c r="BCN60" s="41" t="str">
        <f t="shared" si="265"/>
        <v>Post-PR24</v>
      </c>
      <c r="BCO60" s="41" t="str">
        <f t="shared" si="265"/>
        <v>Post-PR24</v>
      </c>
      <c r="BCP60" s="41" t="str">
        <f t="shared" si="265"/>
        <v>Post-PR24</v>
      </c>
      <c r="BCQ60" s="41" t="str">
        <f t="shared" si="265"/>
        <v>Post-PR24</v>
      </c>
      <c r="BCR60" s="41" t="str">
        <f t="shared" si="265"/>
        <v>Post-PR24</v>
      </c>
      <c r="BCS60" s="41" t="str">
        <f t="shared" si="265"/>
        <v>Post-PR24</v>
      </c>
      <c r="BCT60" s="41" t="str">
        <f t="shared" si="265"/>
        <v>Post-PR24</v>
      </c>
      <c r="BCU60" s="41" t="str">
        <f t="shared" si="265"/>
        <v>Post-PR24</v>
      </c>
      <c r="BCV60" s="41" t="str">
        <f t="shared" si="265"/>
        <v>Post-PR24</v>
      </c>
      <c r="BCW60" s="41" t="str">
        <f t="shared" si="265"/>
        <v>Post-PR24</v>
      </c>
      <c r="BCX60" s="41" t="str">
        <f t="shared" si="265"/>
        <v>Post-PR24</v>
      </c>
      <c r="BCY60" s="41" t="str">
        <f t="shared" si="265"/>
        <v>Post-PR24</v>
      </c>
      <c r="BCZ60" s="41" t="str">
        <f t="shared" si="265"/>
        <v>Post-PR24</v>
      </c>
      <c r="BDA60" s="41" t="str">
        <f t="shared" si="265"/>
        <v>Post-PR24</v>
      </c>
      <c r="BDB60" s="41" t="str">
        <f t="shared" si="265"/>
        <v>Post-PR24</v>
      </c>
      <c r="BDC60" s="41" t="str">
        <f t="shared" si="265"/>
        <v>Post-PR24</v>
      </c>
      <c r="BDD60" s="41" t="str">
        <f t="shared" si="265"/>
        <v>Post-PR24</v>
      </c>
      <c r="BDE60" s="41" t="str">
        <f t="shared" si="265"/>
        <v>Post-PR24</v>
      </c>
      <c r="BDF60" s="41" t="str">
        <f t="shared" si="265"/>
        <v>Post-PR24</v>
      </c>
      <c r="BDG60" s="41" t="str">
        <f t="shared" si="265"/>
        <v>Post-PR24</v>
      </c>
      <c r="BDH60" s="41" t="str">
        <f t="shared" si="265"/>
        <v>Post-PR24</v>
      </c>
      <c r="BDI60" s="41" t="str">
        <f t="shared" si="265"/>
        <v>Post-PR24</v>
      </c>
      <c r="BDJ60" s="41" t="str">
        <f t="shared" si="265"/>
        <v>Post-PR24</v>
      </c>
      <c r="BDK60" s="41" t="str">
        <f t="shared" si="265"/>
        <v>Post-PR24</v>
      </c>
      <c r="BDL60" s="41" t="str">
        <f t="shared" si="265"/>
        <v>Post-PR24</v>
      </c>
      <c r="BDM60" s="41" t="str">
        <f t="shared" si="265"/>
        <v>Post-PR24</v>
      </c>
      <c r="BDN60" s="41" t="str">
        <f t="shared" si="265"/>
        <v>Post-PR24</v>
      </c>
      <c r="BDO60" s="41" t="str">
        <f t="shared" si="265"/>
        <v>Post-PR24</v>
      </c>
      <c r="BDP60" s="41" t="str">
        <f t="shared" si="265"/>
        <v>Post-PR24</v>
      </c>
      <c r="BDQ60" s="41" t="str">
        <f t="shared" si="265"/>
        <v>Post-PR24</v>
      </c>
      <c r="BDR60" s="41" t="str">
        <f t="shared" si="265"/>
        <v>Post-PR24</v>
      </c>
      <c r="BDS60" s="41" t="str">
        <f t="shared" si="265"/>
        <v>Post-PR24</v>
      </c>
      <c r="BDT60" s="41" t="str">
        <f t="shared" si="265"/>
        <v>Post-PR24</v>
      </c>
      <c r="BDU60" s="41" t="str">
        <f t="shared" si="265"/>
        <v>Post-PR24</v>
      </c>
      <c r="BDV60" s="41" t="str">
        <f t="shared" si="265"/>
        <v>Post-PR24</v>
      </c>
      <c r="BDW60" s="41" t="str">
        <f t="shared" si="265"/>
        <v>Post-PR24</v>
      </c>
      <c r="BDX60" s="41" t="str">
        <f t="shared" si="265"/>
        <v>Post-PR24</v>
      </c>
      <c r="BDY60" s="41" t="str">
        <f t="shared" si="265"/>
        <v>Post-PR24</v>
      </c>
      <c r="BDZ60" s="41" t="str">
        <f t="shared" si="265"/>
        <v>Post-PR24</v>
      </c>
      <c r="BEA60" s="41" t="str">
        <f t="shared" ref="BEA60:BGL60" si="266" xml:space="preserve"> IF(BEA58 = 1, "Pre PR24", IF(BEA59 = 1, "PR24", "Post-PR24"))</f>
        <v>Post-PR24</v>
      </c>
      <c r="BEB60" s="41" t="str">
        <f t="shared" si="266"/>
        <v>Post-PR24</v>
      </c>
      <c r="BEC60" s="41" t="str">
        <f t="shared" si="266"/>
        <v>Post-PR24</v>
      </c>
      <c r="BED60" s="41" t="str">
        <f t="shared" si="266"/>
        <v>Post-PR24</v>
      </c>
      <c r="BEE60" s="41" t="str">
        <f t="shared" si="266"/>
        <v>Post-PR24</v>
      </c>
      <c r="BEF60" s="41" t="str">
        <f t="shared" si="266"/>
        <v>Post-PR24</v>
      </c>
      <c r="BEG60" s="41" t="str">
        <f t="shared" si="266"/>
        <v>Post-PR24</v>
      </c>
      <c r="BEH60" s="41" t="str">
        <f t="shared" si="266"/>
        <v>Post-PR24</v>
      </c>
      <c r="BEI60" s="41" t="str">
        <f t="shared" si="266"/>
        <v>Post-PR24</v>
      </c>
      <c r="BEJ60" s="41" t="str">
        <f t="shared" si="266"/>
        <v>Post-PR24</v>
      </c>
      <c r="BEK60" s="41" t="str">
        <f t="shared" si="266"/>
        <v>Post-PR24</v>
      </c>
      <c r="BEL60" s="41" t="str">
        <f t="shared" si="266"/>
        <v>Post-PR24</v>
      </c>
      <c r="BEM60" s="41" t="str">
        <f t="shared" si="266"/>
        <v>Post-PR24</v>
      </c>
      <c r="BEN60" s="41" t="str">
        <f t="shared" si="266"/>
        <v>Post-PR24</v>
      </c>
      <c r="BEO60" s="41" t="str">
        <f t="shared" si="266"/>
        <v>Post-PR24</v>
      </c>
      <c r="BEP60" s="41" t="str">
        <f t="shared" si="266"/>
        <v>Post-PR24</v>
      </c>
      <c r="BEQ60" s="41" t="str">
        <f t="shared" si="266"/>
        <v>Post-PR24</v>
      </c>
      <c r="BER60" s="41" t="str">
        <f t="shared" si="266"/>
        <v>Post-PR24</v>
      </c>
      <c r="BES60" s="41" t="str">
        <f t="shared" si="266"/>
        <v>Post-PR24</v>
      </c>
      <c r="BET60" s="41" t="str">
        <f t="shared" si="266"/>
        <v>Post-PR24</v>
      </c>
      <c r="BEU60" s="41" t="str">
        <f t="shared" si="266"/>
        <v>Post-PR24</v>
      </c>
      <c r="BEV60" s="41" t="str">
        <f t="shared" si="266"/>
        <v>Post-PR24</v>
      </c>
      <c r="BEW60" s="41" t="str">
        <f t="shared" si="266"/>
        <v>Post-PR24</v>
      </c>
      <c r="BEX60" s="41" t="str">
        <f t="shared" si="266"/>
        <v>Post-PR24</v>
      </c>
      <c r="BEY60" s="41" t="str">
        <f t="shared" si="266"/>
        <v>Post-PR24</v>
      </c>
      <c r="BEZ60" s="41" t="str">
        <f t="shared" si="266"/>
        <v>Post-PR24</v>
      </c>
      <c r="BFA60" s="41" t="str">
        <f t="shared" si="266"/>
        <v>Post-PR24</v>
      </c>
      <c r="BFB60" s="41" t="str">
        <f t="shared" si="266"/>
        <v>Post-PR24</v>
      </c>
      <c r="BFC60" s="41" t="str">
        <f t="shared" si="266"/>
        <v>Post-PR24</v>
      </c>
      <c r="BFD60" s="41" t="str">
        <f t="shared" si="266"/>
        <v>Post-PR24</v>
      </c>
      <c r="BFE60" s="41" t="str">
        <f t="shared" si="266"/>
        <v>Post-PR24</v>
      </c>
      <c r="BFF60" s="41" t="str">
        <f t="shared" si="266"/>
        <v>Post-PR24</v>
      </c>
      <c r="BFG60" s="41" t="str">
        <f t="shared" si="266"/>
        <v>Post-PR24</v>
      </c>
      <c r="BFH60" s="41" t="str">
        <f t="shared" si="266"/>
        <v>Post-PR24</v>
      </c>
      <c r="BFI60" s="41" t="str">
        <f t="shared" si="266"/>
        <v>Post-PR24</v>
      </c>
      <c r="BFJ60" s="41" t="str">
        <f t="shared" si="266"/>
        <v>Post-PR24</v>
      </c>
      <c r="BFK60" s="41" t="str">
        <f t="shared" si="266"/>
        <v>Post-PR24</v>
      </c>
      <c r="BFL60" s="41" t="str">
        <f t="shared" si="266"/>
        <v>Post-PR24</v>
      </c>
      <c r="BFM60" s="41" t="str">
        <f t="shared" si="266"/>
        <v>Post-PR24</v>
      </c>
      <c r="BFN60" s="41" t="str">
        <f t="shared" si="266"/>
        <v>Post-PR24</v>
      </c>
      <c r="BFO60" s="41" t="str">
        <f t="shared" si="266"/>
        <v>Post-PR24</v>
      </c>
      <c r="BFP60" s="41" t="str">
        <f t="shared" si="266"/>
        <v>Post-PR24</v>
      </c>
      <c r="BFQ60" s="41" t="str">
        <f t="shared" si="266"/>
        <v>Post-PR24</v>
      </c>
      <c r="BFR60" s="41" t="str">
        <f t="shared" si="266"/>
        <v>Post-PR24</v>
      </c>
      <c r="BFS60" s="41" t="str">
        <f t="shared" si="266"/>
        <v>Post-PR24</v>
      </c>
      <c r="BFT60" s="41" t="str">
        <f t="shared" si="266"/>
        <v>Post-PR24</v>
      </c>
      <c r="BFU60" s="41" t="str">
        <f t="shared" si="266"/>
        <v>Post-PR24</v>
      </c>
      <c r="BFV60" s="41" t="str">
        <f t="shared" si="266"/>
        <v>Post-PR24</v>
      </c>
      <c r="BFW60" s="41" t="str">
        <f t="shared" si="266"/>
        <v>Post-PR24</v>
      </c>
      <c r="BFX60" s="41" t="str">
        <f t="shared" si="266"/>
        <v>Post-PR24</v>
      </c>
      <c r="BFY60" s="41" t="str">
        <f t="shared" si="266"/>
        <v>Post-PR24</v>
      </c>
      <c r="BFZ60" s="41" t="str">
        <f t="shared" si="266"/>
        <v>Post-PR24</v>
      </c>
      <c r="BGA60" s="41" t="str">
        <f t="shared" si="266"/>
        <v>Post-PR24</v>
      </c>
      <c r="BGB60" s="41" t="str">
        <f t="shared" si="266"/>
        <v>Post-PR24</v>
      </c>
      <c r="BGC60" s="41" t="str">
        <f t="shared" si="266"/>
        <v>Post-PR24</v>
      </c>
      <c r="BGD60" s="41" t="str">
        <f t="shared" si="266"/>
        <v>Post-PR24</v>
      </c>
      <c r="BGE60" s="41" t="str">
        <f t="shared" si="266"/>
        <v>Post-PR24</v>
      </c>
      <c r="BGF60" s="41" t="str">
        <f t="shared" si="266"/>
        <v>Post-PR24</v>
      </c>
      <c r="BGG60" s="41" t="str">
        <f t="shared" si="266"/>
        <v>Post-PR24</v>
      </c>
      <c r="BGH60" s="41" t="str">
        <f t="shared" si="266"/>
        <v>Post-PR24</v>
      </c>
      <c r="BGI60" s="41" t="str">
        <f t="shared" si="266"/>
        <v>Post-PR24</v>
      </c>
      <c r="BGJ60" s="41" t="str">
        <f t="shared" si="266"/>
        <v>Post-PR24</v>
      </c>
      <c r="BGK60" s="41" t="str">
        <f t="shared" si="266"/>
        <v>Post-PR24</v>
      </c>
      <c r="BGL60" s="41" t="str">
        <f t="shared" si="266"/>
        <v>Post-PR24</v>
      </c>
      <c r="BGM60" s="41" t="str">
        <f t="shared" ref="BGM60:BIX60" si="267" xml:space="preserve"> IF(BGM58 = 1, "Pre PR24", IF(BGM59 = 1, "PR24", "Post-PR24"))</f>
        <v>Post-PR24</v>
      </c>
      <c r="BGN60" s="41" t="str">
        <f t="shared" si="267"/>
        <v>Post-PR24</v>
      </c>
      <c r="BGO60" s="41" t="str">
        <f t="shared" si="267"/>
        <v>Post-PR24</v>
      </c>
      <c r="BGP60" s="41" t="str">
        <f t="shared" si="267"/>
        <v>Post-PR24</v>
      </c>
      <c r="BGQ60" s="41" t="str">
        <f t="shared" si="267"/>
        <v>Post-PR24</v>
      </c>
      <c r="BGR60" s="41" t="str">
        <f t="shared" si="267"/>
        <v>Post-PR24</v>
      </c>
      <c r="BGS60" s="41" t="str">
        <f t="shared" si="267"/>
        <v>Post-PR24</v>
      </c>
      <c r="BGT60" s="41" t="str">
        <f t="shared" si="267"/>
        <v>Post-PR24</v>
      </c>
      <c r="BGU60" s="41" t="str">
        <f t="shared" si="267"/>
        <v>Post-PR24</v>
      </c>
      <c r="BGV60" s="41" t="str">
        <f t="shared" si="267"/>
        <v>Post-PR24</v>
      </c>
      <c r="BGW60" s="41" t="str">
        <f t="shared" si="267"/>
        <v>Post-PR24</v>
      </c>
      <c r="BGX60" s="41" t="str">
        <f t="shared" si="267"/>
        <v>Post-PR24</v>
      </c>
      <c r="BGY60" s="41" t="str">
        <f t="shared" si="267"/>
        <v>Post-PR24</v>
      </c>
      <c r="BGZ60" s="41" t="str">
        <f t="shared" si="267"/>
        <v>Post-PR24</v>
      </c>
      <c r="BHA60" s="41" t="str">
        <f t="shared" si="267"/>
        <v>Post-PR24</v>
      </c>
      <c r="BHB60" s="41" t="str">
        <f t="shared" si="267"/>
        <v>Post-PR24</v>
      </c>
      <c r="BHC60" s="41" t="str">
        <f t="shared" si="267"/>
        <v>Post-PR24</v>
      </c>
      <c r="BHD60" s="41" t="str">
        <f t="shared" si="267"/>
        <v>Post-PR24</v>
      </c>
      <c r="BHE60" s="41" t="str">
        <f t="shared" si="267"/>
        <v>Post-PR24</v>
      </c>
      <c r="BHF60" s="41" t="str">
        <f t="shared" si="267"/>
        <v>Post-PR24</v>
      </c>
      <c r="BHG60" s="41" t="str">
        <f t="shared" si="267"/>
        <v>Post-PR24</v>
      </c>
      <c r="BHH60" s="41" t="str">
        <f t="shared" si="267"/>
        <v>Post-PR24</v>
      </c>
      <c r="BHI60" s="41" t="str">
        <f t="shared" si="267"/>
        <v>Post-PR24</v>
      </c>
      <c r="BHJ60" s="41" t="str">
        <f t="shared" si="267"/>
        <v>Post-PR24</v>
      </c>
      <c r="BHK60" s="41" t="str">
        <f t="shared" si="267"/>
        <v>Post-PR24</v>
      </c>
      <c r="BHL60" s="41" t="str">
        <f t="shared" si="267"/>
        <v>Post-PR24</v>
      </c>
      <c r="BHM60" s="41" t="str">
        <f t="shared" si="267"/>
        <v>Post-PR24</v>
      </c>
      <c r="BHN60" s="41" t="str">
        <f t="shared" si="267"/>
        <v>Post-PR24</v>
      </c>
      <c r="BHO60" s="41" t="str">
        <f t="shared" si="267"/>
        <v>Post-PR24</v>
      </c>
      <c r="BHP60" s="41" t="str">
        <f t="shared" si="267"/>
        <v>Post-PR24</v>
      </c>
      <c r="BHQ60" s="41" t="str">
        <f t="shared" si="267"/>
        <v>Post-PR24</v>
      </c>
      <c r="BHR60" s="41" t="str">
        <f t="shared" si="267"/>
        <v>Post-PR24</v>
      </c>
      <c r="BHS60" s="41" t="str">
        <f t="shared" si="267"/>
        <v>Post-PR24</v>
      </c>
      <c r="BHT60" s="41" t="str">
        <f t="shared" si="267"/>
        <v>Post-PR24</v>
      </c>
      <c r="BHU60" s="41" t="str">
        <f t="shared" si="267"/>
        <v>Post-PR24</v>
      </c>
      <c r="BHV60" s="41" t="str">
        <f t="shared" si="267"/>
        <v>Post-PR24</v>
      </c>
      <c r="BHW60" s="41" t="str">
        <f t="shared" si="267"/>
        <v>Post-PR24</v>
      </c>
      <c r="BHX60" s="41" t="str">
        <f t="shared" si="267"/>
        <v>Post-PR24</v>
      </c>
      <c r="BHY60" s="41" t="str">
        <f t="shared" si="267"/>
        <v>Post-PR24</v>
      </c>
      <c r="BHZ60" s="41" t="str">
        <f t="shared" si="267"/>
        <v>Post-PR24</v>
      </c>
      <c r="BIA60" s="41" t="str">
        <f t="shared" si="267"/>
        <v>Post-PR24</v>
      </c>
      <c r="BIB60" s="41" t="str">
        <f t="shared" si="267"/>
        <v>Post-PR24</v>
      </c>
      <c r="BIC60" s="41" t="str">
        <f t="shared" si="267"/>
        <v>Post-PR24</v>
      </c>
      <c r="BID60" s="41" t="str">
        <f t="shared" si="267"/>
        <v>Post-PR24</v>
      </c>
      <c r="BIE60" s="41" t="str">
        <f t="shared" si="267"/>
        <v>Post-PR24</v>
      </c>
      <c r="BIF60" s="41" t="str">
        <f t="shared" si="267"/>
        <v>Post-PR24</v>
      </c>
      <c r="BIG60" s="41" t="str">
        <f t="shared" si="267"/>
        <v>Post-PR24</v>
      </c>
      <c r="BIH60" s="41" t="str">
        <f t="shared" si="267"/>
        <v>Post-PR24</v>
      </c>
      <c r="BII60" s="41" t="str">
        <f t="shared" si="267"/>
        <v>Post-PR24</v>
      </c>
      <c r="BIJ60" s="41" t="str">
        <f t="shared" si="267"/>
        <v>Post-PR24</v>
      </c>
      <c r="BIK60" s="41" t="str">
        <f t="shared" si="267"/>
        <v>Post-PR24</v>
      </c>
      <c r="BIL60" s="41" t="str">
        <f t="shared" si="267"/>
        <v>Post-PR24</v>
      </c>
      <c r="BIM60" s="41" t="str">
        <f t="shared" si="267"/>
        <v>Post-PR24</v>
      </c>
      <c r="BIN60" s="41" t="str">
        <f t="shared" si="267"/>
        <v>Post-PR24</v>
      </c>
      <c r="BIO60" s="41" t="str">
        <f t="shared" si="267"/>
        <v>Post-PR24</v>
      </c>
      <c r="BIP60" s="41" t="str">
        <f t="shared" si="267"/>
        <v>Post-PR24</v>
      </c>
      <c r="BIQ60" s="41" t="str">
        <f t="shared" si="267"/>
        <v>Post-PR24</v>
      </c>
      <c r="BIR60" s="41" t="str">
        <f t="shared" si="267"/>
        <v>Post-PR24</v>
      </c>
      <c r="BIS60" s="41" t="str">
        <f t="shared" si="267"/>
        <v>Post-PR24</v>
      </c>
      <c r="BIT60" s="41" t="str">
        <f t="shared" si="267"/>
        <v>Post-PR24</v>
      </c>
      <c r="BIU60" s="41" t="str">
        <f t="shared" si="267"/>
        <v>Post-PR24</v>
      </c>
      <c r="BIV60" s="41" t="str">
        <f t="shared" si="267"/>
        <v>Post-PR24</v>
      </c>
      <c r="BIW60" s="41" t="str">
        <f t="shared" si="267"/>
        <v>Post-PR24</v>
      </c>
      <c r="BIX60" s="41" t="str">
        <f t="shared" si="267"/>
        <v>Post-PR24</v>
      </c>
      <c r="BIY60" s="41" t="str">
        <f t="shared" ref="BIY60:BLJ60" si="268" xml:space="preserve"> IF(BIY58 = 1, "Pre PR24", IF(BIY59 = 1, "PR24", "Post-PR24"))</f>
        <v>Post-PR24</v>
      </c>
      <c r="BIZ60" s="41" t="str">
        <f t="shared" si="268"/>
        <v>Post-PR24</v>
      </c>
      <c r="BJA60" s="41" t="str">
        <f t="shared" si="268"/>
        <v>Post-PR24</v>
      </c>
      <c r="BJB60" s="41" t="str">
        <f t="shared" si="268"/>
        <v>Post-PR24</v>
      </c>
      <c r="BJC60" s="41" t="str">
        <f t="shared" si="268"/>
        <v>Post-PR24</v>
      </c>
      <c r="BJD60" s="41" t="str">
        <f t="shared" si="268"/>
        <v>Post-PR24</v>
      </c>
      <c r="BJE60" s="41" t="str">
        <f t="shared" si="268"/>
        <v>Post-PR24</v>
      </c>
      <c r="BJF60" s="41" t="str">
        <f t="shared" si="268"/>
        <v>Post-PR24</v>
      </c>
      <c r="BJG60" s="41" t="str">
        <f t="shared" si="268"/>
        <v>Post-PR24</v>
      </c>
      <c r="BJH60" s="41" t="str">
        <f t="shared" si="268"/>
        <v>Post-PR24</v>
      </c>
      <c r="BJI60" s="41" t="str">
        <f t="shared" si="268"/>
        <v>Post-PR24</v>
      </c>
      <c r="BJJ60" s="41" t="str">
        <f t="shared" si="268"/>
        <v>Post-PR24</v>
      </c>
      <c r="BJK60" s="41" t="str">
        <f t="shared" si="268"/>
        <v>Post-PR24</v>
      </c>
      <c r="BJL60" s="41" t="str">
        <f t="shared" si="268"/>
        <v>Post-PR24</v>
      </c>
      <c r="BJM60" s="41" t="str">
        <f t="shared" si="268"/>
        <v>Post-PR24</v>
      </c>
      <c r="BJN60" s="41" t="str">
        <f t="shared" si="268"/>
        <v>Post-PR24</v>
      </c>
      <c r="BJO60" s="41" t="str">
        <f t="shared" si="268"/>
        <v>Post-PR24</v>
      </c>
      <c r="BJP60" s="41" t="str">
        <f t="shared" si="268"/>
        <v>Post-PR24</v>
      </c>
      <c r="BJQ60" s="41" t="str">
        <f t="shared" si="268"/>
        <v>Post-PR24</v>
      </c>
      <c r="BJR60" s="41" t="str">
        <f t="shared" si="268"/>
        <v>Post-PR24</v>
      </c>
      <c r="BJS60" s="41" t="str">
        <f t="shared" si="268"/>
        <v>Post-PR24</v>
      </c>
      <c r="BJT60" s="41" t="str">
        <f t="shared" si="268"/>
        <v>Post-PR24</v>
      </c>
      <c r="BJU60" s="41" t="str">
        <f t="shared" si="268"/>
        <v>Post-PR24</v>
      </c>
      <c r="BJV60" s="41" t="str">
        <f t="shared" si="268"/>
        <v>Post-PR24</v>
      </c>
      <c r="BJW60" s="41" t="str">
        <f t="shared" si="268"/>
        <v>Post-PR24</v>
      </c>
      <c r="BJX60" s="41" t="str">
        <f t="shared" si="268"/>
        <v>Post-PR24</v>
      </c>
      <c r="BJY60" s="41" t="str">
        <f t="shared" si="268"/>
        <v>Post-PR24</v>
      </c>
      <c r="BJZ60" s="41" t="str">
        <f t="shared" si="268"/>
        <v>Post-PR24</v>
      </c>
      <c r="BKA60" s="41" t="str">
        <f t="shared" si="268"/>
        <v>Post-PR24</v>
      </c>
      <c r="BKB60" s="41" t="str">
        <f t="shared" si="268"/>
        <v>Post-PR24</v>
      </c>
      <c r="BKC60" s="41" t="str">
        <f t="shared" si="268"/>
        <v>Post-PR24</v>
      </c>
      <c r="BKD60" s="41" t="str">
        <f t="shared" si="268"/>
        <v>Post-PR24</v>
      </c>
      <c r="BKE60" s="41" t="str">
        <f t="shared" si="268"/>
        <v>Post-PR24</v>
      </c>
      <c r="BKF60" s="41" t="str">
        <f t="shared" si="268"/>
        <v>Post-PR24</v>
      </c>
      <c r="BKG60" s="41" t="str">
        <f t="shared" si="268"/>
        <v>Post-PR24</v>
      </c>
      <c r="BKH60" s="41" t="str">
        <f t="shared" si="268"/>
        <v>Post-PR24</v>
      </c>
      <c r="BKI60" s="41" t="str">
        <f t="shared" si="268"/>
        <v>Post-PR24</v>
      </c>
      <c r="BKJ60" s="41" t="str">
        <f t="shared" si="268"/>
        <v>Post-PR24</v>
      </c>
      <c r="BKK60" s="41" t="str">
        <f t="shared" si="268"/>
        <v>Post-PR24</v>
      </c>
      <c r="BKL60" s="41" t="str">
        <f t="shared" si="268"/>
        <v>Post-PR24</v>
      </c>
      <c r="BKM60" s="41" t="str">
        <f t="shared" si="268"/>
        <v>Post-PR24</v>
      </c>
      <c r="BKN60" s="41" t="str">
        <f t="shared" si="268"/>
        <v>Post-PR24</v>
      </c>
      <c r="BKO60" s="41" t="str">
        <f t="shared" si="268"/>
        <v>Post-PR24</v>
      </c>
      <c r="BKP60" s="41" t="str">
        <f t="shared" si="268"/>
        <v>Post-PR24</v>
      </c>
      <c r="BKQ60" s="41" t="str">
        <f t="shared" si="268"/>
        <v>Post-PR24</v>
      </c>
      <c r="BKR60" s="41" t="str">
        <f t="shared" si="268"/>
        <v>Post-PR24</v>
      </c>
      <c r="BKS60" s="41" t="str">
        <f t="shared" si="268"/>
        <v>Post-PR24</v>
      </c>
      <c r="BKT60" s="41" t="str">
        <f t="shared" si="268"/>
        <v>Post-PR24</v>
      </c>
      <c r="BKU60" s="41" t="str">
        <f t="shared" si="268"/>
        <v>Post-PR24</v>
      </c>
      <c r="BKV60" s="41" t="str">
        <f t="shared" si="268"/>
        <v>Post-PR24</v>
      </c>
      <c r="BKW60" s="41" t="str">
        <f t="shared" si="268"/>
        <v>Post-PR24</v>
      </c>
      <c r="BKX60" s="41" t="str">
        <f t="shared" si="268"/>
        <v>Post-PR24</v>
      </c>
      <c r="BKY60" s="41" t="str">
        <f t="shared" si="268"/>
        <v>Post-PR24</v>
      </c>
      <c r="BKZ60" s="41" t="str">
        <f t="shared" si="268"/>
        <v>Post-PR24</v>
      </c>
      <c r="BLA60" s="41" t="str">
        <f t="shared" si="268"/>
        <v>Post-PR24</v>
      </c>
      <c r="BLB60" s="41" t="str">
        <f t="shared" si="268"/>
        <v>Post-PR24</v>
      </c>
      <c r="BLC60" s="41" t="str">
        <f t="shared" si="268"/>
        <v>Post-PR24</v>
      </c>
      <c r="BLD60" s="41" t="str">
        <f t="shared" si="268"/>
        <v>Post-PR24</v>
      </c>
      <c r="BLE60" s="41" t="str">
        <f t="shared" si="268"/>
        <v>Post-PR24</v>
      </c>
      <c r="BLF60" s="41" t="str">
        <f t="shared" si="268"/>
        <v>Post-PR24</v>
      </c>
      <c r="BLG60" s="41" t="str">
        <f t="shared" si="268"/>
        <v>Post-PR24</v>
      </c>
      <c r="BLH60" s="41" t="str">
        <f t="shared" si="268"/>
        <v>Post-PR24</v>
      </c>
      <c r="BLI60" s="41" t="str">
        <f t="shared" si="268"/>
        <v>Post-PR24</v>
      </c>
      <c r="BLJ60" s="41" t="str">
        <f t="shared" si="268"/>
        <v>Post-PR24</v>
      </c>
      <c r="BLK60" s="41" t="str">
        <f t="shared" ref="BLK60:BNV60" si="269" xml:space="preserve"> IF(BLK58 = 1, "Pre PR24", IF(BLK59 = 1, "PR24", "Post-PR24"))</f>
        <v>Post-PR24</v>
      </c>
      <c r="BLL60" s="41" t="str">
        <f t="shared" si="269"/>
        <v>Post-PR24</v>
      </c>
      <c r="BLM60" s="41" t="str">
        <f t="shared" si="269"/>
        <v>Post-PR24</v>
      </c>
      <c r="BLN60" s="41" t="str">
        <f t="shared" si="269"/>
        <v>Post-PR24</v>
      </c>
      <c r="BLO60" s="41" t="str">
        <f t="shared" si="269"/>
        <v>Post-PR24</v>
      </c>
      <c r="BLP60" s="41" t="str">
        <f t="shared" si="269"/>
        <v>Post-PR24</v>
      </c>
      <c r="BLQ60" s="41" t="str">
        <f t="shared" si="269"/>
        <v>Post-PR24</v>
      </c>
      <c r="BLR60" s="41" t="str">
        <f t="shared" si="269"/>
        <v>Post-PR24</v>
      </c>
      <c r="BLS60" s="41" t="str">
        <f t="shared" si="269"/>
        <v>Post-PR24</v>
      </c>
      <c r="BLT60" s="41" t="str">
        <f t="shared" si="269"/>
        <v>Post-PR24</v>
      </c>
      <c r="BLU60" s="41" t="str">
        <f t="shared" si="269"/>
        <v>Post-PR24</v>
      </c>
      <c r="BLV60" s="41" t="str">
        <f t="shared" si="269"/>
        <v>Post-PR24</v>
      </c>
      <c r="BLW60" s="41" t="str">
        <f t="shared" si="269"/>
        <v>Post-PR24</v>
      </c>
      <c r="BLX60" s="41" t="str">
        <f t="shared" si="269"/>
        <v>Post-PR24</v>
      </c>
      <c r="BLY60" s="41" t="str">
        <f t="shared" si="269"/>
        <v>Post-PR24</v>
      </c>
      <c r="BLZ60" s="41" t="str">
        <f t="shared" si="269"/>
        <v>Post-PR24</v>
      </c>
      <c r="BMA60" s="41" t="str">
        <f t="shared" si="269"/>
        <v>Post-PR24</v>
      </c>
      <c r="BMB60" s="41" t="str">
        <f t="shared" si="269"/>
        <v>Post-PR24</v>
      </c>
      <c r="BMC60" s="41" t="str">
        <f t="shared" si="269"/>
        <v>Post-PR24</v>
      </c>
      <c r="BMD60" s="41" t="str">
        <f t="shared" si="269"/>
        <v>Post-PR24</v>
      </c>
      <c r="BME60" s="41" t="str">
        <f t="shared" si="269"/>
        <v>Post-PR24</v>
      </c>
      <c r="BMF60" s="41" t="str">
        <f t="shared" si="269"/>
        <v>Post-PR24</v>
      </c>
      <c r="BMG60" s="41" t="str">
        <f t="shared" si="269"/>
        <v>Post-PR24</v>
      </c>
      <c r="BMH60" s="41" t="str">
        <f t="shared" si="269"/>
        <v>Post-PR24</v>
      </c>
      <c r="BMI60" s="41" t="str">
        <f t="shared" si="269"/>
        <v>Post-PR24</v>
      </c>
      <c r="BMJ60" s="41" t="str">
        <f t="shared" si="269"/>
        <v>Post-PR24</v>
      </c>
      <c r="BMK60" s="41" t="str">
        <f t="shared" si="269"/>
        <v>Post-PR24</v>
      </c>
      <c r="BML60" s="41" t="str">
        <f t="shared" si="269"/>
        <v>Post-PR24</v>
      </c>
      <c r="BMM60" s="41" t="str">
        <f t="shared" si="269"/>
        <v>Post-PR24</v>
      </c>
      <c r="BMN60" s="41" t="str">
        <f t="shared" si="269"/>
        <v>Post-PR24</v>
      </c>
      <c r="BMO60" s="41" t="str">
        <f t="shared" si="269"/>
        <v>Post-PR24</v>
      </c>
      <c r="BMP60" s="41" t="str">
        <f t="shared" si="269"/>
        <v>Post-PR24</v>
      </c>
      <c r="BMQ60" s="41" t="str">
        <f t="shared" si="269"/>
        <v>Post-PR24</v>
      </c>
      <c r="BMR60" s="41" t="str">
        <f t="shared" si="269"/>
        <v>Post-PR24</v>
      </c>
      <c r="BMS60" s="41" t="str">
        <f t="shared" si="269"/>
        <v>Post-PR24</v>
      </c>
      <c r="BMT60" s="41" t="str">
        <f t="shared" si="269"/>
        <v>Post-PR24</v>
      </c>
      <c r="BMU60" s="41" t="str">
        <f t="shared" si="269"/>
        <v>Post-PR24</v>
      </c>
      <c r="BMV60" s="41" t="str">
        <f t="shared" si="269"/>
        <v>Post-PR24</v>
      </c>
      <c r="BMW60" s="41" t="str">
        <f t="shared" si="269"/>
        <v>Post-PR24</v>
      </c>
      <c r="BMX60" s="41" t="str">
        <f t="shared" si="269"/>
        <v>Post-PR24</v>
      </c>
      <c r="BMY60" s="41" t="str">
        <f t="shared" si="269"/>
        <v>Post-PR24</v>
      </c>
      <c r="BMZ60" s="41" t="str">
        <f t="shared" si="269"/>
        <v>Post-PR24</v>
      </c>
      <c r="BNA60" s="41" t="str">
        <f t="shared" si="269"/>
        <v>Post-PR24</v>
      </c>
      <c r="BNB60" s="41" t="str">
        <f t="shared" si="269"/>
        <v>Post-PR24</v>
      </c>
      <c r="BNC60" s="41" t="str">
        <f t="shared" si="269"/>
        <v>Post-PR24</v>
      </c>
      <c r="BND60" s="41" t="str">
        <f t="shared" si="269"/>
        <v>Post-PR24</v>
      </c>
      <c r="BNE60" s="41" t="str">
        <f t="shared" si="269"/>
        <v>Post-PR24</v>
      </c>
      <c r="BNF60" s="41" t="str">
        <f t="shared" si="269"/>
        <v>Post-PR24</v>
      </c>
      <c r="BNG60" s="41" t="str">
        <f t="shared" si="269"/>
        <v>Post-PR24</v>
      </c>
      <c r="BNH60" s="41" t="str">
        <f t="shared" si="269"/>
        <v>Post-PR24</v>
      </c>
      <c r="BNI60" s="41" t="str">
        <f t="shared" si="269"/>
        <v>Post-PR24</v>
      </c>
      <c r="BNJ60" s="41" t="str">
        <f t="shared" si="269"/>
        <v>Post-PR24</v>
      </c>
      <c r="BNK60" s="41" t="str">
        <f t="shared" si="269"/>
        <v>Post-PR24</v>
      </c>
      <c r="BNL60" s="41" t="str">
        <f t="shared" si="269"/>
        <v>Post-PR24</v>
      </c>
      <c r="BNM60" s="41" t="str">
        <f t="shared" si="269"/>
        <v>Post-PR24</v>
      </c>
      <c r="BNN60" s="41" t="str">
        <f t="shared" si="269"/>
        <v>Post-PR24</v>
      </c>
      <c r="BNO60" s="41" t="str">
        <f t="shared" si="269"/>
        <v>Post-PR24</v>
      </c>
      <c r="BNP60" s="41" t="str">
        <f t="shared" si="269"/>
        <v>Post-PR24</v>
      </c>
      <c r="BNQ60" s="41" t="str">
        <f t="shared" si="269"/>
        <v>Post-PR24</v>
      </c>
      <c r="BNR60" s="41" t="str">
        <f t="shared" si="269"/>
        <v>Post-PR24</v>
      </c>
      <c r="BNS60" s="41" t="str">
        <f t="shared" si="269"/>
        <v>Post-PR24</v>
      </c>
      <c r="BNT60" s="41" t="str">
        <f t="shared" si="269"/>
        <v>Post-PR24</v>
      </c>
      <c r="BNU60" s="41" t="str">
        <f t="shared" si="269"/>
        <v>Post-PR24</v>
      </c>
      <c r="BNV60" s="41" t="str">
        <f t="shared" si="269"/>
        <v>Post-PR24</v>
      </c>
      <c r="BNW60" s="41" t="str">
        <f t="shared" ref="BNW60:BQH60" si="270" xml:space="preserve"> IF(BNW58 = 1, "Pre PR24", IF(BNW59 = 1, "PR24", "Post-PR24"))</f>
        <v>Post-PR24</v>
      </c>
      <c r="BNX60" s="41" t="str">
        <f t="shared" si="270"/>
        <v>Post-PR24</v>
      </c>
      <c r="BNY60" s="41" t="str">
        <f t="shared" si="270"/>
        <v>Post-PR24</v>
      </c>
      <c r="BNZ60" s="41" t="str">
        <f t="shared" si="270"/>
        <v>Post-PR24</v>
      </c>
      <c r="BOA60" s="41" t="str">
        <f t="shared" si="270"/>
        <v>Post-PR24</v>
      </c>
      <c r="BOB60" s="41" t="str">
        <f t="shared" si="270"/>
        <v>Post-PR24</v>
      </c>
      <c r="BOC60" s="41" t="str">
        <f t="shared" si="270"/>
        <v>Post-PR24</v>
      </c>
      <c r="BOD60" s="41" t="str">
        <f t="shared" si="270"/>
        <v>Post-PR24</v>
      </c>
      <c r="BOE60" s="41" t="str">
        <f t="shared" si="270"/>
        <v>Post-PR24</v>
      </c>
      <c r="BOF60" s="41" t="str">
        <f t="shared" si="270"/>
        <v>Post-PR24</v>
      </c>
      <c r="BOG60" s="41" t="str">
        <f t="shared" si="270"/>
        <v>Post-PR24</v>
      </c>
      <c r="BOH60" s="41" t="str">
        <f t="shared" si="270"/>
        <v>Post-PR24</v>
      </c>
      <c r="BOI60" s="41" t="str">
        <f t="shared" si="270"/>
        <v>Post-PR24</v>
      </c>
      <c r="BOJ60" s="41" t="str">
        <f t="shared" si="270"/>
        <v>Post-PR24</v>
      </c>
      <c r="BOK60" s="41" t="str">
        <f t="shared" si="270"/>
        <v>Post-PR24</v>
      </c>
      <c r="BOL60" s="41" t="str">
        <f t="shared" si="270"/>
        <v>Post-PR24</v>
      </c>
      <c r="BOM60" s="41" t="str">
        <f t="shared" si="270"/>
        <v>Post-PR24</v>
      </c>
      <c r="BON60" s="41" t="str">
        <f t="shared" si="270"/>
        <v>Post-PR24</v>
      </c>
      <c r="BOO60" s="41" t="str">
        <f t="shared" si="270"/>
        <v>Post-PR24</v>
      </c>
      <c r="BOP60" s="41" t="str">
        <f t="shared" si="270"/>
        <v>Post-PR24</v>
      </c>
      <c r="BOQ60" s="41" t="str">
        <f t="shared" si="270"/>
        <v>Post-PR24</v>
      </c>
      <c r="BOR60" s="41" t="str">
        <f t="shared" si="270"/>
        <v>Post-PR24</v>
      </c>
      <c r="BOS60" s="41" t="str">
        <f t="shared" si="270"/>
        <v>Post-PR24</v>
      </c>
      <c r="BOT60" s="41" t="str">
        <f t="shared" si="270"/>
        <v>Post-PR24</v>
      </c>
      <c r="BOU60" s="41" t="str">
        <f t="shared" si="270"/>
        <v>Post-PR24</v>
      </c>
      <c r="BOV60" s="41" t="str">
        <f t="shared" si="270"/>
        <v>Post-PR24</v>
      </c>
      <c r="BOW60" s="41" t="str">
        <f t="shared" si="270"/>
        <v>Post-PR24</v>
      </c>
      <c r="BOX60" s="41" t="str">
        <f t="shared" si="270"/>
        <v>Post-PR24</v>
      </c>
      <c r="BOY60" s="41" t="str">
        <f t="shared" si="270"/>
        <v>Post-PR24</v>
      </c>
      <c r="BOZ60" s="41" t="str">
        <f t="shared" si="270"/>
        <v>Post-PR24</v>
      </c>
      <c r="BPA60" s="41" t="str">
        <f t="shared" si="270"/>
        <v>Post-PR24</v>
      </c>
      <c r="BPB60" s="41" t="str">
        <f t="shared" si="270"/>
        <v>Post-PR24</v>
      </c>
      <c r="BPC60" s="41" t="str">
        <f t="shared" si="270"/>
        <v>Post-PR24</v>
      </c>
      <c r="BPD60" s="41" t="str">
        <f t="shared" si="270"/>
        <v>Post-PR24</v>
      </c>
      <c r="BPE60" s="41" t="str">
        <f t="shared" si="270"/>
        <v>Post-PR24</v>
      </c>
      <c r="BPF60" s="41" t="str">
        <f t="shared" si="270"/>
        <v>Post-PR24</v>
      </c>
      <c r="BPG60" s="41" t="str">
        <f t="shared" si="270"/>
        <v>Post-PR24</v>
      </c>
      <c r="BPH60" s="41" t="str">
        <f t="shared" si="270"/>
        <v>Post-PR24</v>
      </c>
      <c r="BPI60" s="41" t="str">
        <f t="shared" si="270"/>
        <v>Post-PR24</v>
      </c>
      <c r="BPJ60" s="41" t="str">
        <f t="shared" si="270"/>
        <v>Post-PR24</v>
      </c>
      <c r="BPK60" s="41" t="str">
        <f t="shared" si="270"/>
        <v>Post-PR24</v>
      </c>
      <c r="BPL60" s="41" t="str">
        <f t="shared" si="270"/>
        <v>Post-PR24</v>
      </c>
      <c r="BPM60" s="41" t="str">
        <f t="shared" si="270"/>
        <v>Post-PR24</v>
      </c>
      <c r="BPN60" s="41" t="str">
        <f t="shared" si="270"/>
        <v>Post-PR24</v>
      </c>
      <c r="BPO60" s="41" t="str">
        <f t="shared" si="270"/>
        <v>Post-PR24</v>
      </c>
      <c r="BPP60" s="41" t="str">
        <f t="shared" si="270"/>
        <v>Post-PR24</v>
      </c>
      <c r="BPQ60" s="41" t="str">
        <f t="shared" si="270"/>
        <v>Post-PR24</v>
      </c>
      <c r="BPR60" s="41" t="str">
        <f t="shared" si="270"/>
        <v>Post-PR24</v>
      </c>
      <c r="BPS60" s="41" t="str">
        <f t="shared" si="270"/>
        <v>Post-PR24</v>
      </c>
      <c r="BPT60" s="41" t="str">
        <f t="shared" si="270"/>
        <v>Post-PR24</v>
      </c>
      <c r="BPU60" s="41" t="str">
        <f t="shared" si="270"/>
        <v>Post-PR24</v>
      </c>
      <c r="BPV60" s="41" t="str">
        <f t="shared" si="270"/>
        <v>Post-PR24</v>
      </c>
      <c r="BPW60" s="41" t="str">
        <f t="shared" si="270"/>
        <v>Post-PR24</v>
      </c>
      <c r="BPX60" s="41" t="str">
        <f t="shared" si="270"/>
        <v>Post-PR24</v>
      </c>
      <c r="BPY60" s="41" t="str">
        <f t="shared" si="270"/>
        <v>Post-PR24</v>
      </c>
      <c r="BPZ60" s="41" t="str">
        <f t="shared" si="270"/>
        <v>Post-PR24</v>
      </c>
      <c r="BQA60" s="41" t="str">
        <f t="shared" si="270"/>
        <v>Post-PR24</v>
      </c>
      <c r="BQB60" s="41" t="str">
        <f t="shared" si="270"/>
        <v>Post-PR24</v>
      </c>
      <c r="BQC60" s="41" t="str">
        <f t="shared" si="270"/>
        <v>Post-PR24</v>
      </c>
      <c r="BQD60" s="41" t="str">
        <f t="shared" si="270"/>
        <v>Post-PR24</v>
      </c>
      <c r="BQE60" s="41" t="str">
        <f t="shared" si="270"/>
        <v>Post-PR24</v>
      </c>
      <c r="BQF60" s="41" t="str">
        <f t="shared" si="270"/>
        <v>Post-PR24</v>
      </c>
      <c r="BQG60" s="41" t="str">
        <f t="shared" si="270"/>
        <v>Post-PR24</v>
      </c>
      <c r="BQH60" s="41" t="str">
        <f t="shared" si="270"/>
        <v>Post-PR24</v>
      </c>
      <c r="BQI60" s="41" t="str">
        <f t="shared" ref="BQI60:BST60" si="271" xml:space="preserve"> IF(BQI58 = 1, "Pre PR24", IF(BQI59 = 1, "PR24", "Post-PR24"))</f>
        <v>Post-PR24</v>
      </c>
      <c r="BQJ60" s="41" t="str">
        <f t="shared" si="271"/>
        <v>Post-PR24</v>
      </c>
      <c r="BQK60" s="41" t="str">
        <f t="shared" si="271"/>
        <v>Post-PR24</v>
      </c>
      <c r="BQL60" s="41" t="str">
        <f t="shared" si="271"/>
        <v>Post-PR24</v>
      </c>
      <c r="BQM60" s="41" t="str">
        <f t="shared" si="271"/>
        <v>Post-PR24</v>
      </c>
      <c r="BQN60" s="41" t="str">
        <f t="shared" si="271"/>
        <v>Post-PR24</v>
      </c>
      <c r="BQO60" s="41" t="str">
        <f t="shared" si="271"/>
        <v>Post-PR24</v>
      </c>
      <c r="BQP60" s="41" t="str">
        <f t="shared" si="271"/>
        <v>Post-PR24</v>
      </c>
      <c r="BQQ60" s="41" t="str">
        <f t="shared" si="271"/>
        <v>Post-PR24</v>
      </c>
      <c r="BQR60" s="41" t="str">
        <f t="shared" si="271"/>
        <v>Post-PR24</v>
      </c>
      <c r="BQS60" s="41" t="str">
        <f t="shared" si="271"/>
        <v>Post-PR24</v>
      </c>
      <c r="BQT60" s="41" t="str">
        <f t="shared" si="271"/>
        <v>Post-PR24</v>
      </c>
      <c r="BQU60" s="41" t="str">
        <f t="shared" si="271"/>
        <v>Post-PR24</v>
      </c>
      <c r="BQV60" s="41" t="str">
        <f t="shared" si="271"/>
        <v>Post-PR24</v>
      </c>
      <c r="BQW60" s="41" t="str">
        <f t="shared" si="271"/>
        <v>Post-PR24</v>
      </c>
      <c r="BQX60" s="41" t="str">
        <f t="shared" si="271"/>
        <v>Post-PR24</v>
      </c>
      <c r="BQY60" s="41" t="str">
        <f t="shared" si="271"/>
        <v>Post-PR24</v>
      </c>
      <c r="BQZ60" s="41" t="str">
        <f t="shared" si="271"/>
        <v>Post-PR24</v>
      </c>
      <c r="BRA60" s="41" t="str">
        <f t="shared" si="271"/>
        <v>Post-PR24</v>
      </c>
      <c r="BRB60" s="41" t="str">
        <f t="shared" si="271"/>
        <v>Post-PR24</v>
      </c>
      <c r="BRC60" s="41" t="str">
        <f t="shared" si="271"/>
        <v>Post-PR24</v>
      </c>
      <c r="BRD60" s="41" t="str">
        <f t="shared" si="271"/>
        <v>Post-PR24</v>
      </c>
      <c r="BRE60" s="41" t="str">
        <f t="shared" si="271"/>
        <v>Post-PR24</v>
      </c>
      <c r="BRF60" s="41" t="str">
        <f t="shared" si="271"/>
        <v>Post-PR24</v>
      </c>
      <c r="BRG60" s="41" t="str">
        <f t="shared" si="271"/>
        <v>Post-PR24</v>
      </c>
      <c r="BRH60" s="41" t="str">
        <f t="shared" si="271"/>
        <v>Post-PR24</v>
      </c>
      <c r="BRI60" s="41" t="str">
        <f t="shared" si="271"/>
        <v>Post-PR24</v>
      </c>
      <c r="BRJ60" s="41" t="str">
        <f t="shared" si="271"/>
        <v>Post-PR24</v>
      </c>
      <c r="BRK60" s="41" t="str">
        <f t="shared" si="271"/>
        <v>Post-PR24</v>
      </c>
      <c r="BRL60" s="41" t="str">
        <f t="shared" si="271"/>
        <v>Post-PR24</v>
      </c>
      <c r="BRM60" s="41" t="str">
        <f t="shared" si="271"/>
        <v>Post-PR24</v>
      </c>
      <c r="BRN60" s="41" t="str">
        <f t="shared" si="271"/>
        <v>Post-PR24</v>
      </c>
      <c r="BRO60" s="41" t="str">
        <f t="shared" si="271"/>
        <v>Post-PR24</v>
      </c>
      <c r="BRP60" s="41" t="str">
        <f t="shared" si="271"/>
        <v>Post-PR24</v>
      </c>
      <c r="BRQ60" s="41" t="str">
        <f t="shared" si="271"/>
        <v>Post-PR24</v>
      </c>
      <c r="BRR60" s="41" t="str">
        <f t="shared" si="271"/>
        <v>Post-PR24</v>
      </c>
      <c r="BRS60" s="41" t="str">
        <f t="shared" si="271"/>
        <v>Post-PR24</v>
      </c>
      <c r="BRT60" s="41" t="str">
        <f t="shared" si="271"/>
        <v>Post-PR24</v>
      </c>
      <c r="BRU60" s="41" t="str">
        <f t="shared" si="271"/>
        <v>Post-PR24</v>
      </c>
      <c r="BRV60" s="41" t="str">
        <f t="shared" si="271"/>
        <v>Post-PR24</v>
      </c>
      <c r="BRW60" s="41" t="str">
        <f t="shared" si="271"/>
        <v>Post-PR24</v>
      </c>
      <c r="BRX60" s="41" t="str">
        <f t="shared" si="271"/>
        <v>Post-PR24</v>
      </c>
      <c r="BRY60" s="41" t="str">
        <f t="shared" si="271"/>
        <v>Post-PR24</v>
      </c>
      <c r="BRZ60" s="41" t="str">
        <f t="shared" si="271"/>
        <v>Post-PR24</v>
      </c>
      <c r="BSA60" s="41" t="str">
        <f t="shared" si="271"/>
        <v>Post-PR24</v>
      </c>
      <c r="BSB60" s="41" t="str">
        <f t="shared" si="271"/>
        <v>Post-PR24</v>
      </c>
      <c r="BSC60" s="41" t="str">
        <f t="shared" si="271"/>
        <v>Post-PR24</v>
      </c>
      <c r="BSD60" s="41" t="str">
        <f t="shared" si="271"/>
        <v>Post-PR24</v>
      </c>
      <c r="BSE60" s="41" t="str">
        <f t="shared" si="271"/>
        <v>Post-PR24</v>
      </c>
      <c r="BSF60" s="41" t="str">
        <f t="shared" si="271"/>
        <v>Post-PR24</v>
      </c>
      <c r="BSG60" s="41" t="str">
        <f t="shared" si="271"/>
        <v>Post-PR24</v>
      </c>
      <c r="BSH60" s="41" t="str">
        <f t="shared" si="271"/>
        <v>Post-PR24</v>
      </c>
      <c r="BSI60" s="41" t="str">
        <f t="shared" si="271"/>
        <v>Post-PR24</v>
      </c>
      <c r="BSJ60" s="41" t="str">
        <f t="shared" si="271"/>
        <v>Post-PR24</v>
      </c>
      <c r="BSK60" s="41" t="str">
        <f t="shared" si="271"/>
        <v>Post-PR24</v>
      </c>
      <c r="BSL60" s="41" t="str">
        <f t="shared" si="271"/>
        <v>Post-PR24</v>
      </c>
      <c r="BSM60" s="41" t="str">
        <f t="shared" si="271"/>
        <v>Post-PR24</v>
      </c>
      <c r="BSN60" s="41" t="str">
        <f t="shared" si="271"/>
        <v>Post-PR24</v>
      </c>
      <c r="BSO60" s="41" t="str">
        <f t="shared" si="271"/>
        <v>Post-PR24</v>
      </c>
      <c r="BSP60" s="41" t="str">
        <f t="shared" si="271"/>
        <v>Post-PR24</v>
      </c>
      <c r="BSQ60" s="41" t="str">
        <f t="shared" si="271"/>
        <v>Post-PR24</v>
      </c>
      <c r="BSR60" s="41" t="str">
        <f t="shared" si="271"/>
        <v>Post-PR24</v>
      </c>
      <c r="BSS60" s="41" t="str">
        <f t="shared" si="271"/>
        <v>Post-PR24</v>
      </c>
      <c r="BST60" s="41" t="str">
        <f t="shared" si="271"/>
        <v>Post-PR24</v>
      </c>
      <c r="BSU60" s="41" t="str">
        <f t="shared" ref="BSU60:BVF60" si="272" xml:space="preserve"> IF(BSU58 = 1, "Pre PR24", IF(BSU59 = 1, "PR24", "Post-PR24"))</f>
        <v>Post-PR24</v>
      </c>
      <c r="BSV60" s="41" t="str">
        <f t="shared" si="272"/>
        <v>Post-PR24</v>
      </c>
      <c r="BSW60" s="41" t="str">
        <f t="shared" si="272"/>
        <v>Post-PR24</v>
      </c>
      <c r="BSX60" s="41" t="str">
        <f t="shared" si="272"/>
        <v>Post-PR24</v>
      </c>
      <c r="BSY60" s="41" t="str">
        <f t="shared" si="272"/>
        <v>Post-PR24</v>
      </c>
      <c r="BSZ60" s="41" t="str">
        <f t="shared" si="272"/>
        <v>Post-PR24</v>
      </c>
      <c r="BTA60" s="41" t="str">
        <f t="shared" si="272"/>
        <v>Post-PR24</v>
      </c>
      <c r="BTB60" s="41" t="str">
        <f t="shared" si="272"/>
        <v>Post-PR24</v>
      </c>
      <c r="BTC60" s="41" t="str">
        <f t="shared" si="272"/>
        <v>Post-PR24</v>
      </c>
      <c r="BTD60" s="41" t="str">
        <f t="shared" si="272"/>
        <v>Post-PR24</v>
      </c>
      <c r="BTE60" s="41" t="str">
        <f t="shared" si="272"/>
        <v>Post-PR24</v>
      </c>
      <c r="BTF60" s="41" t="str">
        <f t="shared" si="272"/>
        <v>Post-PR24</v>
      </c>
      <c r="BTG60" s="41" t="str">
        <f t="shared" si="272"/>
        <v>Post-PR24</v>
      </c>
      <c r="BTH60" s="41" t="str">
        <f t="shared" si="272"/>
        <v>Post-PR24</v>
      </c>
      <c r="BTI60" s="41" t="str">
        <f t="shared" si="272"/>
        <v>Post-PR24</v>
      </c>
      <c r="BTJ60" s="41" t="str">
        <f t="shared" si="272"/>
        <v>Post-PR24</v>
      </c>
      <c r="BTK60" s="41" t="str">
        <f t="shared" si="272"/>
        <v>Post-PR24</v>
      </c>
      <c r="BTL60" s="41" t="str">
        <f t="shared" si="272"/>
        <v>Post-PR24</v>
      </c>
      <c r="BTM60" s="41" t="str">
        <f t="shared" si="272"/>
        <v>Post-PR24</v>
      </c>
      <c r="BTN60" s="41" t="str">
        <f t="shared" si="272"/>
        <v>Post-PR24</v>
      </c>
      <c r="BTO60" s="41" t="str">
        <f t="shared" si="272"/>
        <v>Post-PR24</v>
      </c>
      <c r="BTP60" s="41" t="str">
        <f t="shared" si="272"/>
        <v>Post-PR24</v>
      </c>
      <c r="BTQ60" s="41" t="str">
        <f t="shared" si="272"/>
        <v>Post-PR24</v>
      </c>
      <c r="BTR60" s="41" t="str">
        <f t="shared" si="272"/>
        <v>Post-PR24</v>
      </c>
      <c r="BTS60" s="41" t="str">
        <f t="shared" si="272"/>
        <v>Post-PR24</v>
      </c>
      <c r="BTT60" s="41" t="str">
        <f t="shared" si="272"/>
        <v>Post-PR24</v>
      </c>
      <c r="BTU60" s="41" t="str">
        <f t="shared" si="272"/>
        <v>Post-PR24</v>
      </c>
      <c r="BTV60" s="41" t="str">
        <f t="shared" si="272"/>
        <v>Post-PR24</v>
      </c>
      <c r="BTW60" s="41" t="str">
        <f t="shared" si="272"/>
        <v>Post-PR24</v>
      </c>
      <c r="BTX60" s="41" t="str">
        <f t="shared" si="272"/>
        <v>Post-PR24</v>
      </c>
      <c r="BTY60" s="41" t="str">
        <f t="shared" si="272"/>
        <v>Post-PR24</v>
      </c>
      <c r="BTZ60" s="41" t="str">
        <f t="shared" si="272"/>
        <v>Post-PR24</v>
      </c>
      <c r="BUA60" s="41" t="str">
        <f t="shared" si="272"/>
        <v>Post-PR24</v>
      </c>
      <c r="BUB60" s="41" t="str">
        <f t="shared" si="272"/>
        <v>Post-PR24</v>
      </c>
      <c r="BUC60" s="41" t="str">
        <f t="shared" si="272"/>
        <v>Post-PR24</v>
      </c>
      <c r="BUD60" s="41" t="str">
        <f t="shared" si="272"/>
        <v>Post-PR24</v>
      </c>
      <c r="BUE60" s="41" t="str">
        <f t="shared" si="272"/>
        <v>Post-PR24</v>
      </c>
      <c r="BUF60" s="41" t="str">
        <f t="shared" si="272"/>
        <v>Post-PR24</v>
      </c>
      <c r="BUG60" s="41" t="str">
        <f t="shared" si="272"/>
        <v>Post-PR24</v>
      </c>
      <c r="BUH60" s="41" t="str">
        <f t="shared" si="272"/>
        <v>Post-PR24</v>
      </c>
      <c r="BUI60" s="41" t="str">
        <f t="shared" si="272"/>
        <v>Post-PR24</v>
      </c>
      <c r="BUJ60" s="41" t="str">
        <f t="shared" si="272"/>
        <v>Post-PR24</v>
      </c>
      <c r="BUK60" s="41" t="str">
        <f t="shared" si="272"/>
        <v>Post-PR24</v>
      </c>
      <c r="BUL60" s="41" t="str">
        <f t="shared" si="272"/>
        <v>Post-PR24</v>
      </c>
      <c r="BUM60" s="41" t="str">
        <f t="shared" si="272"/>
        <v>Post-PR24</v>
      </c>
      <c r="BUN60" s="41" t="str">
        <f t="shared" si="272"/>
        <v>Post-PR24</v>
      </c>
      <c r="BUO60" s="41" t="str">
        <f t="shared" si="272"/>
        <v>Post-PR24</v>
      </c>
      <c r="BUP60" s="41" t="str">
        <f t="shared" si="272"/>
        <v>Post-PR24</v>
      </c>
      <c r="BUQ60" s="41" t="str">
        <f t="shared" si="272"/>
        <v>Post-PR24</v>
      </c>
      <c r="BUR60" s="41" t="str">
        <f t="shared" si="272"/>
        <v>Post-PR24</v>
      </c>
      <c r="BUS60" s="41" t="str">
        <f t="shared" si="272"/>
        <v>Post-PR24</v>
      </c>
      <c r="BUT60" s="41" t="str">
        <f t="shared" si="272"/>
        <v>Post-PR24</v>
      </c>
      <c r="BUU60" s="41" t="str">
        <f t="shared" si="272"/>
        <v>Post-PR24</v>
      </c>
      <c r="BUV60" s="41" t="str">
        <f t="shared" si="272"/>
        <v>Post-PR24</v>
      </c>
      <c r="BUW60" s="41" t="str">
        <f t="shared" si="272"/>
        <v>Post-PR24</v>
      </c>
      <c r="BUX60" s="41" t="str">
        <f t="shared" si="272"/>
        <v>Post-PR24</v>
      </c>
      <c r="BUY60" s="41" t="str">
        <f t="shared" si="272"/>
        <v>Post-PR24</v>
      </c>
      <c r="BUZ60" s="41" t="str">
        <f t="shared" si="272"/>
        <v>Post-PR24</v>
      </c>
      <c r="BVA60" s="41" t="str">
        <f t="shared" si="272"/>
        <v>Post-PR24</v>
      </c>
      <c r="BVB60" s="41" t="str">
        <f t="shared" si="272"/>
        <v>Post-PR24</v>
      </c>
      <c r="BVC60" s="41" t="str">
        <f t="shared" si="272"/>
        <v>Post-PR24</v>
      </c>
      <c r="BVD60" s="41" t="str">
        <f t="shared" si="272"/>
        <v>Post-PR24</v>
      </c>
      <c r="BVE60" s="41" t="str">
        <f t="shared" si="272"/>
        <v>Post-PR24</v>
      </c>
      <c r="BVF60" s="41" t="str">
        <f t="shared" si="272"/>
        <v>Post-PR24</v>
      </c>
      <c r="BVG60" s="41" t="str">
        <f t="shared" ref="BVG60:BXR60" si="273" xml:space="preserve"> IF(BVG58 = 1, "Pre PR24", IF(BVG59 = 1, "PR24", "Post-PR24"))</f>
        <v>Post-PR24</v>
      </c>
      <c r="BVH60" s="41" t="str">
        <f t="shared" si="273"/>
        <v>Post-PR24</v>
      </c>
      <c r="BVI60" s="41" t="str">
        <f t="shared" si="273"/>
        <v>Post-PR24</v>
      </c>
      <c r="BVJ60" s="41" t="str">
        <f t="shared" si="273"/>
        <v>Post-PR24</v>
      </c>
      <c r="BVK60" s="41" t="str">
        <f t="shared" si="273"/>
        <v>Post-PR24</v>
      </c>
      <c r="BVL60" s="41" t="str">
        <f t="shared" si="273"/>
        <v>Post-PR24</v>
      </c>
      <c r="BVM60" s="41" t="str">
        <f t="shared" si="273"/>
        <v>Post-PR24</v>
      </c>
      <c r="BVN60" s="41" t="str">
        <f t="shared" si="273"/>
        <v>Post-PR24</v>
      </c>
      <c r="BVO60" s="41" t="str">
        <f t="shared" si="273"/>
        <v>Post-PR24</v>
      </c>
      <c r="BVP60" s="41" t="str">
        <f t="shared" si="273"/>
        <v>Post-PR24</v>
      </c>
      <c r="BVQ60" s="41" t="str">
        <f t="shared" si="273"/>
        <v>Post-PR24</v>
      </c>
      <c r="BVR60" s="41" t="str">
        <f t="shared" si="273"/>
        <v>Post-PR24</v>
      </c>
      <c r="BVS60" s="41" t="str">
        <f t="shared" si="273"/>
        <v>Post-PR24</v>
      </c>
      <c r="BVT60" s="41" t="str">
        <f t="shared" si="273"/>
        <v>Post-PR24</v>
      </c>
      <c r="BVU60" s="41" t="str">
        <f t="shared" si="273"/>
        <v>Post-PR24</v>
      </c>
      <c r="BVV60" s="41" t="str">
        <f t="shared" si="273"/>
        <v>Post-PR24</v>
      </c>
      <c r="BVW60" s="41" t="str">
        <f t="shared" si="273"/>
        <v>Post-PR24</v>
      </c>
      <c r="BVX60" s="41" t="str">
        <f t="shared" si="273"/>
        <v>Post-PR24</v>
      </c>
      <c r="BVY60" s="41" t="str">
        <f t="shared" si="273"/>
        <v>Post-PR24</v>
      </c>
      <c r="BVZ60" s="41" t="str">
        <f t="shared" si="273"/>
        <v>Post-PR24</v>
      </c>
      <c r="BWA60" s="41" t="str">
        <f t="shared" si="273"/>
        <v>Post-PR24</v>
      </c>
      <c r="BWB60" s="41" t="str">
        <f t="shared" si="273"/>
        <v>Post-PR24</v>
      </c>
      <c r="BWC60" s="41" t="str">
        <f t="shared" si="273"/>
        <v>Post-PR24</v>
      </c>
      <c r="BWD60" s="41" t="str">
        <f t="shared" si="273"/>
        <v>Post-PR24</v>
      </c>
      <c r="BWE60" s="41" t="str">
        <f t="shared" si="273"/>
        <v>Post-PR24</v>
      </c>
      <c r="BWF60" s="41" t="str">
        <f t="shared" si="273"/>
        <v>Post-PR24</v>
      </c>
      <c r="BWG60" s="41" t="str">
        <f t="shared" si="273"/>
        <v>Post-PR24</v>
      </c>
      <c r="BWH60" s="41" t="str">
        <f t="shared" si="273"/>
        <v>Post-PR24</v>
      </c>
      <c r="BWI60" s="41" t="str">
        <f t="shared" si="273"/>
        <v>Post-PR24</v>
      </c>
      <c r="BWJ60" s="41" t="str">
        <f t="shared" si="273"/>
        <v>Post-PR24</v>
      </c>
      <c r="BWK60" s="41" t="str">
        <f t="shared" si="273"/>
        <v>Post-PR24</v>
      </c>
      <c r="BWL60" s="41" t="str">
        <f t="shared" si="273"/>
        <v>Post-PR24</v>
      </c>
      <c r="BWM60" s="41" t="str">
        <f t="shared" si="273"/>
        <v>Post-PR24</v>
      </c>
      <c r="BWN60" s="41" t="str">
        <f t="shared" si="273"/>
        <v>Post-PR24</v>
      </c>
      <c r="BWO60" s="41" t="str">
        <f t="shared" si="273"/>
        <v>Post-PR24</v>
      </c>
      <c r="BWP60" s="41" t="str">
        <f t="shared" si="273"/>
        <v>Post-PR24</v>
      </c>
      <c r="BWQ60" s="41" t="str">
        <f t="shared" si="273"/>
        <v>Post-PR24</v>
      </c>
      <c r="BWR60" s="41" t="str">
        <f t="shared" si="273"/>
        <v>Post-PR24</v>
      </c>
      <c r="BWS60" s="41" t="str">
        <f t="shared" si="273"/>
        <v>Post-PR24</v>
      </c>
      <c r="BWT60" s="41" t="str">
        <f t="shared" si="273"/>
        <v>Post-PR24</v>
      </c>
      <c r="BWU60" s="41" t="str">
        <f t="shared" si="273"/>
        <v>Post-PR24</v>
      </c>
      <c r="BWV60" s="41" t="str">
        <f t="shared" si="273"/>
        <v>Post-PR24</v>
      </c>
      <c r="BWW60" s="41" t="str">
        <f t="shared" si="273"/>
        <v>Post-PR24</v>
      </c>
      <c r="BWX60" s="41" t="str">
        <f t="shared" si="273"/>
        <v>Post-PR24</v>
      </c>
      <c r="BWY60" s="41" t="str">
        <f t="shared" si="273"/>
        <v>Post-PR24</v>
      </c>
      <c r="BWZ60" s="41" t="str">
        <f t="shared" si="273"/>
        <v>Post-PR24</v>
      </c>
      <c r="BXA60" s="41" t="str">
        <f t="shared" si="273"/>
        <v>Post-PR24</v>
      </c>
      <c r="BXB60" s="41" t="str">
        <f t="shared" si="273"/>
        <v>Post-PR24</v>
      </c>
      <c r="BXC60" s="41" t="str">
        <f t="shared" si="273"/>
        <v>Post-PR24</v>
      </c>
      <c r="BXD60" s="41" t="str">
        <f t="shared" si="273"/>
        <v>Post-PR24</v>
      </c>
      <c r="BXE60" s="41" t="str">
        <f t="shared" si="273"/>
        <v>Post-PR24</v>
      </c>
      <c r="BXF60" s="41" t="str">
        <f t="shared" si="273"/>
        <v>Post-PR24</v>
      </c>
      <c r="BXG60" s="41" t="str">
        <f t="shared" si="273"/>
        <v>Post-PR24</v>
      </c>
      <c r="BXH60" s="41" t="str">
        <f t="shared" si="273"/>
        <v>Post-PR24</v>
      </c>
      <c r="BXI60" s="41" t="str">
        <f t="shared" si="273"/>
        <v>Post-PR24</v>
      </c>
      <c r="BXJ60" s="41" t="str">
        <f t="shared" si="273"/>
        <v>Post-PR24</v>
      </c>
      <c r="BXK60" s="41" t="str">
        <f t="shared" si="273"/>
        <v>Post-PR24</v>
      </c>
      <c r="BXL60" s="41" t="str">
        <f t="shared" si="273"/>
        <v>Post-PR24</v>
      </c>
      <c r="BXM60" s="41" t="str">
        <f t="shared" si="273"/>
        <v>Post-PR24</v>
      </c>
      <c r="BXN60" s="41" t="str">
        <f t="shared" si="273"/>
        <v>Post-PR24</v>
      </c>
      <c r="BXO60" s="41" t="str">
        <f t="shared" si="273"/>
        <v>Post-PR24</v>
      </c>
      <c r="BXP60" s="41" t="str">
        <f t="shared" si="273"/>
        <v>Post-PR24</v>
      </c>
      <c r="BXQ60" s="41" t="str">
        <f t="shared" si="273"/>
        <v>Post-PR24</v>
      </c>
      <c r="BXR60" s="41" t="str">
        <f t="shared" si="273"/>
        <v>Post-PR24</v>
      </c>
      <c r="BXS60" s="41" t="str">
        <f t="shared" ref="BXS60:CAD60" si="274" xml:space="preserve"> IF(BXS58 = 1, "Pre PR24", IF(BXS59 = 1, "PR24", "Post-PR24"))</f>
        <v>Post-PR24</v>
      </c>
      <c r="BXT60" s="41" t="str">
        <f t="shared" si="274"/>
        <v>Post-PR24</v>
      </c>
      <c r="BXU60" s="41" t="str">
        <f t="shared" si="274"/>
        <v>Post-PR24</v>
      </c>
      <c r="BXV60" s="41" t="str">
        <f t="shared" si="274"/>
        <v>Post-PR24</v>
      </c>
      <c r="BXW60" s="41" t="str">
        <f t="shared" si="274"/>
        <v>Post-PR24</v>
      </c>
      <c r="BXX60" s="41" t="str">
        <f t="shared" si="274"/>
        <v>Post-PR24</v>
      </c>
      <c r="BXY60" s="41" t="str">
        <f t="shared" si="274"/>
        <v>Post-PR24</v>
      </c>
      <c r="BXZ60" s="41" t="str">
        <f t="shared" si="274"/>
        <v>Post-PR24</v>
      </c>
      <c r="BYA60" s="41" t="str">
        <f t="shared" si="274"/>
        <v>Post-PR24</v>
      </c>
      <c r="BYB60" s="41" t="str">
        <f t="shared" si="274"/>
        <v>Post-PR24</v>
      </c>
      <c r="BYC60" s="41" t="str">
        <f t="shared" si="274"/>
        <v>Post-PR24</v>
      </c>
      <c r="BYD60" s="41" t="str">
        <f t="shared" si="274"/>
        <v>Post-PR24</v>
      </c>
      <c r="BYE60" s="41" t="str">
        <f t="shared" si="274"/>
        <v>Post-PR24</v>
      </c>
      <c r="BYF60" s="41" t="str">
        <f t="shared" si="274"/>
        <v>Post-PR24</v>
      </c>
      <c r="BYG60" s="41" t="str">
        <f t="shared" si="274"/>
        <v>Post-PR24</v>
      </c>
      <c r="BYH60" s="41" t="str">
        <f t="shared" si="274"/>
        <v>Post-PR24</v>
      </c>
      <c r="BYI60" s="41" t="str">
        <f t="shared" si="274"/>
        <v>Post-PR24</v>
      </c>
      <c r="BYJ60" s="41" t="str">
        <f t="shared" si="274"/>
        <v>Post-PR24</v>
      </c>
      <c r="BYK60" s="41" t="str">
        <f t="shared" si="274"/>
        <v>Post-PR24</v>
      </c>
      <c r="BYL60" s="41" t="str">
        <f t="shared" si="274"/>
        <v>Post-PR24</v>
      </c>
      <c r="BYM60" s="41" t="str">
        <f t="shared" si="274"/>
        <v>Post-PR24</v>
      </c>
      <c r="BYN60" s="41" t="str">
        <f t="shared" si="274"/>
        <v>Post-PR24</v>
      </c>
      <c r="BYO60" s="41" t="str">
        <f t="shared" si="274"/>
        <v>Post-PR24</v>
      </c>
      <c r="BYP60" s="41" t="str">
        <f t="shared" si="274"/>
        <v>Post-PR24</v>
      </c>
      <c r="BYQ60" s="41" t="str">
        <f t="shared" si="274"/>
        <v>Post-PR24</v>
      </c>
      <c r="BYR60" s="41" t="str">
        <f t="shared" si="274"/>
        <v>Post-PR24</v>
      </c>
      <c r="BYS60" s="41" t="str">
        <f t="shared" si="274"/>
        <v>Post-PR24</v>
      </c>
      <c r="BYT60" s="41" t="str">
        <f t="shared" si="274"/>
        <v>Post-PR24</v>
      </c>
      <c r="BYU60" s="41" t="str">
        <f t="shared" si="274"/>
        <v>Post-PR24</v>
      </c>
      <c r="BYV60" s="41" t="str">
        <f t="shared" si="274"/>
        <v>Post-PR24</v>
      </c>
      <c r="BYW60" s="41" t="str">
        <f t="shared" si="274"/>
        <v>Post-PR24</v>
      </c>
      <c r="BYX60" s="41" t="str">
        <f t="shared" si="274"/>
        <v>Post-PR24</v>
      </c>
      <c r="BYY60" s="41" t="str">
        <f t="shared" si="274"/>
        <v>Post-PR24</v>
      </c>
      <c r="BYZ60" s="41" t="str">
        <f t="shared" si="274"/>
        <v>Post-PR24</v>
      </c>
      <c r="BZA60" s="41" t="str">
        <f t="shared" si="274"/>
        <v>Post-PR24</v>
      </c>
      <c r="BZB60" s="41" t="str">
        <f t="shared" si="274"/>
        <v>Post-PR24</v>
      </c>
      <c r="BZC60" s="41" t="str">
        <f t="shared" si="274"/>
        <v>Post-PR24</v>
      </c>
      <c r="BZD60" s="41" t="str">
        <f t="shared" si="274"/>
        <v>Post-PR24</v>
      </c>
      <c r="BZE60" s="41" t="str">
        <f t="shared" si="274"/>
        <v>Post-PR24</v>
      </c>
      <c r="BZF60" s="41" t="str">
        <f t="shared" si="274"/>
        <v>Post-PR24</v>
      </c>
      <c r="BZG60" s="41" t="str">
        <f t="shared" si="274"/>
        <v>Post-PR24</v>
      </c>
      <c r="BZH60" s="41" t="str">
        <f t="shared" si="274"/>
        <v>Post-PR24</v>
      </c>
      <c r="BZI60" s="41" t="str">
        <f t="shared" si="274"/>
        <v>Post-PR24</v>
      </c>
      <c r="BZJ60" s="41" t="str">
        <f t="shared" si="274"/>
        <v>Post-PR24</v>
      </c>
      <c r="BZK60" s="41" t="str">
        <f t="shared" si="274"/>
        <v>Post-PR24</v>
      </c>
      <c r="BZL60" s="41" t="str">
        <f t="shared" si="274"/>
        <v>Post-PR24</v>
      </c>
      <c r="BZM60" s="41" t="str">
        <f t="shared" si="274"/>
        <v>Post-PR24</v>
      </c>
      <c r="BZN60" s="41" t="str">
        <f t="shared" si="274"/>
        <v>Post-PR24</v>
      </c>
      <c r="BZO60" s="41" t="str">
        <f t="shared" si="274"/>
        <v>Post-PR24</v>
      </c>
      <c r="BZP60" s="41" t="str">
        <f t="shared" si="274"/>
        <v>Post-PR24</v>
      </c>
      <c r="BZQ60" s="41" t="str">
        <f t="shared" si="274"/>
        <v>Post-PR24</v>
      </c>
      <c r="BZR60" s="41" t="str">
        <f t="shared" si="274"/>
        <v>Post-PR24</v>
      </c>
      <c r="BZS60" s="41" t="str">
        <f t="shared" si="274"/>
        <v>Post-PR24</v>
      </c>
      <c r="BZT60" s="41" t="str">
        <f t="shared" si="274"/>
        <v>Post-PR24</v>
      </c>
      <c r="BZU60" s="41" t="str">
        <f t="shared" si="274"/>
        <v>Post-PR24</v>
      </c>
      <c r="BZV60" s="41" t="str">
        <f t="shared" si="274"/>
        <v>Post-PR24</v>
      </c>
      <c r="BZW60" s="41" t="str">
        <f t="shared" si="274"/>
        <v>Post-PR24</v>
      </c>
      <c r="BZX60" s="41" t="str">
        <f t="shared" si="274"/>
        <v>Post-PR24</v>
      </c>
      <c r="BZY60" s="41" t="str">
        <f t="shared" si="274"/>
        <v>Post-PR24</v>
      </c>
      <c r="BZZ60" s="41" t="str">
        <f t="shared" si="274"/>
        <v>Post-PR24</v>
      </c>
      <c r="CAA60" s="41" t="str">
        <f t="shared" si="274"/>
        <v>Post-PR24</v>
      </c>
      <c r="CAB60" s="41" t="str">
        <f t="shared" si="274"/>
        <v>Post-PR24</v>
      </c>
      <c r="CAC60" s="41" t="str">
        <f t="shared" si="274"/>
        <v>Post-PR24</v>
      </c>
      <c r="CAD60" s="41" t="str">
        <f t="shared" si="274"/>
        <v>Post-PR24</v>
      </c>
      <c r="CAE60" s="41" t="str">
        <f t="shared" ref="CAE60:CCP60" si="275" xml:space="preserve"> IF(CAE58 = 1, "Pre PR24", IF(CAE59 = 1, "PR24", "Post-PR24"))</f>
        <v>Post-PR24</v>
      </c>
      <c r="CAF60" s="41" t="str">
        <f t="shared" si="275"/>
        <v>Post-PR24</v>
      </c>
      <c r="CAG60" s="41" t="str">
        <f t="shared" si="275"/>
        <v>Post-PR24</v>
      </c>
      <c r="CAH60" s="41" t="str">
        <f t="shared" si="275"/>
        <v>Post-PR24</v>
      </c>
      <c r="CAI60" s="41" t="str">
        <f t="shared" si="275"/>
        <v>Post-PR24</v>
      </c>
      <c r="CAJ60" s="41" t="str">
        <f t="shared" si="275"/>
        <v>Post-PR24</v>
      </c>
      <c r="CAK60" s="41" t="str">
        <f t="shared" si="275"/>
        <v>Post-PR24</v>
      </c>
      <c r="CAL60" s="41" t="str">
        <f t="shared" si="275"/>
        <v>Post-PR24</v>
      </c>
      <c r="CAM60" s="41" t="str">
        <f t="shared" si="275"/>
        <v>Post-PR24</v>
      </c>
      <c r="CAN60" s="41" t="str">
        <f t="shared" si="275"/>
        <v>Post-PR24</v>
      </c>
      <c r="CAO60" s="41" t="str">
        <f t="shared" si="275"/>
        <v>Post-PR24</v>
      </c>
      <c r="CAP60" s="41" t="str">
        <f t="shared" si="275"/>
        <v>Post-PR24</v>
      </c>
      <c r="CAQ60" s="41" t="str">
        <f t="shared" si="275"/>
        <v>Post-PR24</v>
      </c>
      <c r="CAR60" s="41" t="str">
        <f t="shared" si="275"/>
        <v>Post-PR24</v>
      </c>
      <c r="CAS60" s="41" t="str">
        <f t="shared" si="275"/>
        <v>Post-PR24</v>
      </c>
      <c r="CAT60" s="41" t="str">
        <f t="shared" si="275"/>
        <v>Post-PR24</v>
      </c>
      <c r="CAU60" s="41" t="str">
        <f t="shared" si="275"/>
        <v>Post-PR24</v>
      </c>
      <c r="CAV60" s="41" t="str">
        <f t="shared" si="275"/>
        <v>Post-PR24</v>
      </c>
      <c r="CAW60" s="41" t="str">
        <f t="shared" si="275"/>
        <v>Post-PR24</v>
      </c>
      <c r="CAX60" s="41" t="str">
        <f t="shared" si="275"/>
        <v>Post-PR24</v>
      </c>
      <c r="CAY60" s="41" t="str">
        <f t="shared" si="275"/>
        <v>Post-PR24</v>
      </c>
      <c r="CAZ60" s="41" t="str">
        <f t="shared" si="275"/>
        <v>Post-PR24</v>
      </c>
      <c r="CBA60" s="41" t="str">
        <f t="shared" si="275"/>
        <v>Post-PR24</v>
      </c>
      <c r="CBB60" s="41" t="str">
        <f t="shared" si="275"/>
        <v>Post-PR24</v>
      </c>
      <c r="CBC60" s="41" t="str">
        <f t="shared" si="275"/>
        <v>Post-PR24</v>
      </c>
      <c r="CBD60" s="41" t="str">
        <f t="shared" si="275"/>
        <v>Post-PR24</v>
      </c>
      <c r="CBE60" s="41" t="str">
        <f t="shared" si="275"/>
        <v>Post-PR24</v>
      </c>
      <c r="CBF60" s="41" t="str">
        <f t="shared" si="275"/>
        <v>Post-PR24</v>
      </c>
      <c r="CBG60" s="41" t="str">
        <f t="shared" si="275"/>
        <v>Post-PR24</v>
      </c>
      <c r="CBH60" s="41" t="str">
        <f t="shared" si="275"/>
        <v>Post-PR24</v>
      </c>
      <c r="CBI60" s="41" t="str">
        <f t="shared" si="275"/>
        <v>Post-PR24</v>
      </c>
      <c r="CBJ60" s="41" t="str">
        <f t="shared" si="275"/>
        <v>Post-PR24</v>
      </c>
      <c r="CBK60" s="41" t="str">
        <f t="shared" si="275"/>
        <v>Post-PR24</v>
      </c>
      <c r="CBL60" s="41" t="str">
        <f t="shared" si="275"/>
        <v>Post-PR24</v>
      </c>
      <c r="CBM60" s="41" t="str">
        <f t="shared" si="275"/>
        <v>Post-PR24</v>
      </c>
      <c r="CBN60" s="41" t="str">
        <f t="shared" si="275"/>
        <v>Post-PR24</v>
      </c>
      <c r="CBO60" s="41" t="str">
        <f t="shared" si="275"/>
        <v>Post-PR24</v>
      </c>
      <c r="CBP60" s="41" t="str">
        <f t="shared" si="275"/>
        <v>Post-PR24</v>
      </c>
      <c r="CBQ60" s="41" t="str">
        <f t="shared" si="275"/>
        <v>Post-PR24</v>
      </c>
      <c r="CBR60" s="41" t="str">
        <f t="shared" si="275"/>
        <v>Post-PR24</v>
      </c>
      <c r="CBS60" s="41" t="str">
        <f t="shared" si="275"/>
        <v>Post-PR24</v>
      </c>
      <c r="CBT60" s="41" t="str">
        <f t="shared" si="275"/>
        <v>Post-PR24</v>
      </c>
      <c r="CBU60" s="41" t="str">
        <f t="shared" si="275"/>
        <v>Post-PR24</v>
      </c>
      <c r="CBV60" s="41" t="str">
        <f t="shared" si="275"/>
        <v>Post-PR24</v>
      </c>
      <c r="CBW60" s="41" t="str">
        <f t="shared" si="275"/>
        <v>Post-PR24</v>
      </c>
      <c r="CBX60" s="41" t="str">
        <f t="shared" si="275"/>
        <v>Post-PR24</v>
      </c>
      <c r="CBY60" s="41" t="str">
        <f t="shared" si="275"/>
        <v>Post-PR24</v>
      </c>
      <c r="CBZ60" s="41" t="str">
        <f t="shared" si="275"/>
        <v>Post-PR24</v>
      </c>
      <c r="CCA60" s="41" t="str">
        <f t="shared" si="275"/>
        <v>Post-PR24</v>
      </c>
      <c r="CCB60" s="41" t="str">
        <f t="shared" si="275"/>
        <v>Post-PR24</v>
      </c>
      <c r="CCC60" s="41" t="str">
        <f t="shared" si="275"/>
        <v>Post-PR24</v>
      </c>
      <c r="CCD60" s="41" t="str">
        <f t="shared" si="275"/>
        <v>Post-PR24</v>
      </c>
      <c r="CCE60" s="41" t="str">
        <f t="shared" si="275"/>
        <v>Post-PR24</v>
      </c>
      <c r="CCF60" s="41" t="str">
        <f t="shared" si="275"/>
        <v>Post-PR24</v>
      </c>
      <c r="CCG60" s="41" t="str">
        <f t="shared" si="275"/>
        <v>Post-PR24</v>
      </c>
      <c r="CCH60" s="41" t="str">
        <f t="shared" si="275"/>
        <v>Post-PR24</v>
      </c>
      <c r="CCI60" s="41" t="str">
        <f t="shared" si="275"/>
        <v>Post-PR24</v>
      </c>
      <c r="CCJ60" s="41" t="str">
        <f t="shared" si="275"/>
        <v>Post-PR24</v>
      </c>
      <c r="CCK60" s="41" t="str">
        <f t="shared" si="275"/>
        <v>Post-PR24</v>
      </c>
      <c r="CCL60" s="41" t="str">
        <f t="shared" si="275"/>
        <v>Post-PR24</v>
      </c>
      <c r="CCM60" s="41" t="str">
        <f t="shared" si="275"/>
        <v>Post-PR24</v>
      </c>
      <c r="CCN60" s="41" t="str">
        <f t="shared" si="275"/>
        <v>Post-PR24</v>
      </c>
      <c r="CCO60" s="41" t="str">
        <f t="shared" si="275"/>
        <v>Post-PR24</v>
      </c>
      <c r="CCP60" s="41" t="str">
        <f t="shared" si="275"/>
        <v>Post-PR24</v>
      </c>
      <c r="CCQ60" s="41" t="str">
        <f t="shared" ref="CCQ60:CFB60" si="276" xml:space="preserve"> IF(CCQ58 = 1, "Pre PR24", IF(CCQ59 = 1, "PR24", "Post-PR24"))</f>
        <v>Post-PR24</v>
      </c>
      <c r="CCR60" s="41" t="str">
        <f t="shared" si="276"/>
        <v>Post-PR24</v>
      </c>
      <c r="CCS60" s="41" t="str">
        <f t="shared" si="276"/>
        <v>Post-PR24</v>
      </c>
      <c r="CCT60" s="41" t="str">
        <f t="shared" si="276"/>
        <v>Post-PR24</v>
      </c>
      <c r="CCU60" s="41" t="str">
        <f t="shared" si="276"/>
        <v>Post-PR24</v>
      </c>
      <c r="CCV60" s="41" t="str">
        <f t="shared" si="276"/>
        <v>Post-PR24</v>
      </c>
      <c r="CCW60" s="41" t="str">
        <f t="shared" si="276"/>
        <v>Post-PR24</v>
      </c>
      <c r="CCX60" s="41" t="str">
        <f t="shared" si="276"/>
        <v>Post-PR24</v>
      </c>
      <c r="CCY60" s="41" t="str">
        <f t="shared" si="276"/>
        <v>Post-PR24</v>
      </c>
      <c r="CCZ60" s="41" t="str">
        <f t="shared" si="276"/>
        <v>Post-PR24</v>
      </c>
      <c r="CDA60" s="41" t="str">
        <f t="shared" si="276"/>
        <v>Post-PR24</v>
      </c>
      <c r="CDB60" s="41" t="str">
        <f t="shared" si="276"/>
        <v>Post-PR24</v>
      </c>
      <c r="CDC60" s="41" t="str">
        <f t="shared" si="276"/>
        <v>Post-PR24</v>
      </c>
      <c r="CDD60" s="41" t="str">
        <f t="shared" si="276"/>
        <v>Post-PR24</v>
      </c>
      <c r="CDE60" s="41" t="str">
        <f t="shared" si="276"/>
        <v>Post-PR24</v>
      </c>
      <c r="CDF60" s="41" t="str">
        <f t="shared" si="276"/>
        <v>Post-PR24</v>
      </c>
      <c r="CDG60" s="41" t="str">
        <f t="shared" si="276"/>
        <v>Post-PR24</v>
      </c>
      <c r="CDH60" s="41" t="str">
        <f t="shared" si="276"/>
        <v>Post-PR24</v>
      </c>
      <c r="CDI60" s="41" t="str">
        <f t="shared" si="276"/>
        <v>Post-PR24</v>
      </c>
      <c r="CDJ60" s="41" t="str">
        <f t="shared" si="276"/>
        <v>Post-PR24</v>
      </c>
      <c r="CDK60" s="41" t="str">
        <f t="shared" si="276"/>
        <v>Post-PR24</v>
      </c>
      <c r="CDL60" s="41" t="str">
        <f t="shared" si="276"/>
        <v>Post-PR24</v>
      </c>
      <c r="CDM60" s="41" t="str">
        <f t="shared" si="276"/>
        <v>Post-PR24</v>
      </c>
      <c r="CDN60" s="41" t="str">
        <f t="shared" si="276"/>
        <v>Post-PR24</v>
      </c>
      <c r="CDO60" s="41" t="str">
        <f t="shared" si="276"/>
        <v>Post-PR24</v>
      </c>
      <c r="CDP60" s="41" t="str">
        <f t="shared" si="276"/>
        <v>Post-PR24</v>
      </c>
      <c r="CDQ60" s="41" t="str">
        <f t="shared" si="276"/>
        <v>Post-PR24</v>
      </c>
      <c r="CDR60" s="41" t="str">
        <f t="shared" si="276"/>
        <v>Post-PR24</v>
      </c>
      <c r="CDS60" s="41" t="str">
        <f t="shared" si="276"/>
        <v>Post-PR24</v>
      </c>
      <c r="CDT60" s="41" t="str">
        <f t="shared" si="276"/>
        <v>Post-PR24</v>
      </c>
      <c r="CDU60" s="41" t="str">
        <f t="shared" si="276"/>
        <v>Post-PR24</v>
      </c>
      <c r="CDV60" s="41" t="str">
        <f t="shared" si="276"/>
        <v>Post-PR24</v>
      </c>
      <c r="CDW60" s="41" t="str">
        <f t="shared" si="276"/>
        <v>Post-PR24</v>
      </c>
      <c r="CDX60" s="41" t="str">
        <f t="shared" si="276"/>
        <v>Post-PR24</v>
      </c>
      <c r="CDY60" s="41" t="str">
        <f t="shared" si="276"/>
        <v>Post-PR24</v>
      </c>
      <c r="CDZ60" s="41" t="str">
        <f t="shared" si="276"/>
        <v>Post-PR24</v>
      </c>
      <c r="CEA60" s="41" t="str">
        <f t="shared" si="276"/>
        <v>Post-PR24</v>
      </c>
      <c r="CEB60" s="41" t="str">
        <f t="shared" si="276"/>
        <v>Post-PR24</v>
      </c>
      <c r="CEC60" s="41" t="str">
        <f t="shared" si="276"/>
        <v>Post-PR24</v>
      </c>
      <c r="CED60" s="41" t="str">
        <f t="shared" si="276"/>
        <v>Post-PR24</v>
      </c>
      <c r="CEE60" s="41" t="str">
        <f t="shared" si="276"/>
        <v>Post-PR24</v>
      </c>
      <c r="CEF60" s="41" t="str">
        <f t="shared" si="276"/>
        <v>Post-PR24</v>
      </c>
      <c r="CEG60" s="41" t="str">
        <f t="shared" si="276"/>
        <v>Post-PR24</v>
      </c>
      <c r="CEH60" s="41" t="str">
        <f t="shared" si="276"/>
        <v>Post-PR24</v>
      </c>
      <c r="CEI60" s="41" t="str">
        <f t="shared" si="276"/>
        <v>Post-PR24</v>
      </c>
      <c r="CEJ60" s="41" t="str">
        <f t="shared" si="276"/>
        <v>Post-PR24</v>
      </c>
      <c r="CEK60" s="41" t="str">
        <f t="shared" si="276"/>
        <v>Post-PR24</v>
      </c>
      <c r="CEL60" s="41" t="str">
        <f t="shared" si="276"/>
        <v>Post-PR24</v>
      </c>
      <c r="CEM60" s="41" t="str">
        <f t="shared" si="276"/>
        <v>Post-PR24</v>
      </c>
      <c r="CEN60" s="41" t="str">
        <f t="shared" si="276"/>
        <v>Post-PR24</v>
      </c>
      <c r="CEO60" s="41" t="str">
        <f t="shared" si="276"/>
        <v>Post-PR24</v>
      </c>
      <c r="CEP60" s="41" t="str">
        <f t="shared" si="276"/>
        <v>Post-PR24</v>
      </c>
      <c r="CEQ60" s="41" t="str">
        <f t="shared" si="276"/>
        <v>Post-PR24</v>
      </c>
      <c r="CER60" s="41" t="str">
        <f t="shared" si="276"/>
        <v>Post-PR24</v>
      </c>
      <c r="CES60" s="41" t="str">
        <f t="shared" si="276"/>
        <v>Post-PR24</v>
      </c>
      <c r="CET60" s="41" t="str">
        <f t="shared" si="276"/>
        <v>Post-PR24</v>
      </c>
      <c r="CEU60" s="41" t="str">
        <f t="shared" si="276"/>
        <v>Post-PR24</v>
      </c>
      <c r="CEV60" s="41" t="str">
        <f t="shared" si="276"/>
        <v>Post-PR24</v>
      </c>
      <c r="CEW60" s="41" t="str">
        <f t="shared" si="276"/>
        <v>Post-PR24</v>
      </c>
      <c r="CEX60" s="41" t="str">
        <f t="shared" si="276"/>
        <v>Post-PR24</v>
      </c>
      <c r="CEY60" s="41" t="str">
        <f t="shared" si="276"/>
        <v>Post-PR24</v>
      </c>
      <c r="CEZ60" s="41" t="str">
        <f t="shared" si="276"/>
        <v>Post-PR24</v>
      </c>
      <c r="CFA60" s="41" t="str">
        <f t="shared" si="276"/>
        <v>Post-PR24</v>
      </c>
      <c r="CFB60" s="41" t="str">
        <f t="shared" si="276"/>
        <v>Post-PR24</v>
      </c>
      <c r="CFC60" s="41" t="str">
        <f t="shared" ref="CFC60:CHN60" si="277" xml:space="preserve"> IF(CFC58 = 1, "Pre PR24", IF(CFC59 = 1, "PR24", "Post-PR24"))</f>
        <v>Post-PR24</v>
      </c>
      <c r="CFD60" s="41" t="str">
        <f t="shared" si="277"/>
        <v>Post-PR24</v>
      </c>
      <c r="CFE60" s="41" t="str">
        <f t="shared" si="277"/>
        <v>Post-PR24</v>
      </c>
      <c r="CFF60" s="41" t="str">
        <f t="shared" si="277"/>
        <v>Post-PR24</v>
      </c>
      <c r="CFG60" s="41" t="str">
        <f t="shared" si="277"/>
        <v>Post-PR24</v>
      </c>
      <c r="CFH60" s="41" t="str">
        <f t="shared" si="277"/>
        <v>Post-PR24</v>
      </c>
      <c r="CFI60" s="41" t="str">
        <f t="shared" si="277"/>
        <v>Post-PR24</v>
      </c>
      <c r="CFJ60" s="41" t="str">
        <f t="shared" si="277"/>
        <v>Post-PR24</v>
      </c>
      <c r="CFK60" s="41" t="str">
        <f t="shared" si="277"/>
        <v>Post-PR24</v>
      </c>
      <c r="CFL60" s="41" t="str">
        <f t="shared" si="277"/>
        <v>Post-PR24</v>
      </c>
      <c r="CFM60" s="41" t="str">
        <f t="shared" si="277"/>
        <v>Post-PR24</v>
      </c>
      <c r="CFN60" s="41" t="str">
        <f t="shared" si="277"/>
        <v>Post-PR24</v>
      </c>
      <c r="CFO60" s="41" t="str">
        <f t="shared" si="277"/>
        <v>Post-PR24</v>
      </c>
      <c r="CFP60" s="41" t="str">
        <f t="shared" si="277"/>
        <v>Post-PR24</v>
      </c>
      <c r="CFQ60" s="41" t="str">
        <f t="shared" si="277"/>
        <v>Post-PR24</v>
      </c>
      <c r="CFR60" s="41" t="str">
        <f t="shared" si="277"/>
        <v>Post-PR24</v>
      </c>
      <c r="CFS60" s="41" t="str">
        <f t="shared" si="277"/>
        <v>Post-PR24</v>
      </c>
      <c r="CFT60" s="41" t="str">
        <f t="shared" si="277"/>
        <v>Post-PR24</v>
      </c>
      <c r="CFU60" s="41" t="str">
        <f t="shared" si="277"/>
        <v>Post-PR24</v>
      </c>
      <c r="CFV60" s="41" t="str">
        <f t="shared" si="277"/>
        <v>Post-PR24</v>
      </c>
      <c r="CFW60" s="41" t="str">
        <f t="shared" si="277"/>
        <v>Post-PR24</v>
      </c>
      <c r="CFX60" s="41" t="str">
        <f t="shared" si="277"/>
        <v>Post-PR24</v>
      </c>
      <c r="CFY60" s="41" t="str">
        <f t="shared" si="277"/>
        <v>Post-PR24</v>
      </c>
      <c r="CFZ60" s="41" t="str">
        <f t="shared" si="277"/>
        <v>Post-PR24</v>
      </c>
      <c r="CGA60" s="41" t="str">
        <f t="shared" si="277"/>
        <v>Post-PR24</v>
      </c>
      <c r="CGB60" s="41" t="str">
        <f t="shared" si="277"/>
        <v>Post-PR24</v>
      </c>
      <c r="CGC60" s="41" t="str">
        <f t="shared" si="277"/>
        <v>Post-PR24</v>
      </c>
      <c r="CGD60" s="41" t="str">
        <f t="shared" si="277"/>
        <v>Post-PR24</v>
      </c>
      <c r="CGE60" s="41" t="str">
        <f t="shared" si="277"/>
        <v>Post-PR24</v>
      </c>
      <c r="CGF60" s="41" t="str">
        <f t="shared" si="277"/>
        <v>Post-PR24</v>
      </c>
      <c r="CGG60" s="41" t="str">
        <f t="shared" si="277"/>
        <v>Post-PR24</v>
      </c>
      <c r="CGH60" s="41" t="str">
        <f t="shared" si="277"/>
        <v>Post-PR24</v>
      </c>
      <c r="CGI60" s="41" t="str">
        <f t="shared" si="277"/>
        <v>Post-PR24</v>
      </c>
      <c r="CGJ60" s="41" t="str">
        <f t="shared" si="277"/>
        <v>Post-PR24</v>
      </c>
      <c r="CGK60" s="41" t="str">
        <f t="shared" si="277"/>
        <v>Post-PR24</v>
      </c>
      <c r="CGL60" s="41" t="str">
        <f t="shared" si="277"/>
        <v>Post-PR24</v>
      </c>
      <c r="CGM60" s="41" t="str">
        <f t="shared" si="277"/>
        <v>Post-PR24</v>
      </c>
      <c r="CGN60" s="41" t="str">
        <f t="shared" si="277"/>
        <v>Post-PR24</v>
      </c>
      <c r="CGO60" s="41" t="str">
        <f t="shared" si="277"/>
        <v>Post-PR24</v>
      </c>
      <c r="CGP60" s="41" t="str">
        <f t="shared" si="277"/>
        <v>Post-PR24</v>
      </c>
      <c r="CGQ60" s="41" t="str">
        <f t="shared" si="277"/>
        <v>Post-PR24</v>
      </c>
      <c r="CGR60" s="41" t="str">
        <f t="shared" si="277"/>
        <v>Post-PR24</v>
      </c>
      <c r="CGS60" s="41" t="str">
        <f t="shared" si="277"/>
        <v>Post-PR24</v>
      </c>
      <c r="CGT60" s="41" t="str">
        <f t="shared" si="277"/>
        <v>Post-PR24</v>
      </c>
      <c r="CGU60" s="41" t="str">
        <f t="shared" si="277"/>
        <v>Post-PR24</v>
      </c>
      <c r="CGV60" s="41" t="str">
        <f t="shared" si="277"/>
        <v>Post-PR24</v>
      </c>
      <c r="CGW60" s="41" t="str">
        <f t="shared" si="277"/>
        <v>Post-PR24</v>
      </c>
      <c r="CGX60" s="41" t="str">
        <f t="shared" si="277"/>
        <v>Post-PR24</v>
      </c>
      <c r="CGY60" s="41" t="str">
        <f t="shared" si="277"/>
        <v>Post-PR24</v>
      </c>
      <c r="CGZ60" s="41" t="str">
        <f t="shared" si="277"/>
        <v>Post-PR24</v>
      </c>
      <c r="CHA60" s="41" t="str">
        <f t="shared" si="277"/>
        <v>Post-PR24</v>
      </c>
      <c r="CHB60" s="41" t="str">
        <f t="shared" si="277"/>
        <v>Post-PR24</v>
      </c>
      <c r="CHC60" s="41" t="str">
        <f t="shared" si="277"/>
        <v>Post-PR24</v>
      </c>
      <c r="CHD60" s="41" t="str">
        <f t="shared" si="277"/>
        <v>Post-PR24</v>
      </c>
      <c r="CHE60" s="41" t="str">
        <f t="shared" si="277"/>
        <v>Post-PR24</v>
      </c>
      <c r="CHF60" s="41" t="str">
        <f t="shared" si="277"/>
        <v>Post-PR24</v>
      </c>
      <c r="CHG60" s="41" t="str">
        <f t="shared" si="277"/>
        <v>Post-PR24</v>
      </c>
      <c r="CHH60" s="41" t="str">
        <f t="shared" si="277"/>
        <v>Post-PR24</v>
      </c>
      <c r="CHI60" s="41" t="str">
        <f t="shared" si="277"/>
        <v>Post-PR24</v>
      </c>
      <c r="CHJ60" s="41" t="str">
        <f t="shared" si="277"/>
        <v>Post-PR24</v>
      </c>
      <c r="CHK60" s="41" t="str">
        <f t="shared" si="277"/>
        <v>Post-PR24</v>
      </c>
      <c r="CHL60" s="41" t="str">
        <f t="shared" si="277"/>
        <v>Post-PR24</v>
      </c>
      <c r="CHM60" s="41" t="str">
        <f t="shared" si="277"/>
        <v>Post-PR24</v>
      </c>
      <c r="CHN60" s="41" t="str">
        <f t="shared" si="277"/>
        <v>Post-PR24</v>
      </c>
      <c r="CHO60" s="41" t="str">
        <f t="shared" ref="CHO60:CJZ60" si="278" xml:space="preserve"> IF(CHO58 = 1, "Pre PR24", IF(CHO59 = 1, "PR24", "Post-PR24"))</f>
        <v>Post-PR24</v>
      </c>
      <c r="CHP60" s="41" t="str">
        <f t="shared" si="278"/>
        <v>Post-PR24</v>
      </c>
      <c r="CHQ60" s="41" t="str">
        <f t="shared" si="278"/>
        <v>Post-PR24</v>
      </c>
      <c r="CHR60" s="41" t="str">
        <f t="shared" si="278"/>
        <v>Post-PR24</v>
      </c>
      <c r="CHS60" s="41" t="str">
        <f t="shared" si="278"/>
        <v>Post-PR24</v>
      </c>
      <c r="CHT60" s="41" t="str">
        <f t="shared" si="278"/>
        <v>Post-PR24</v>
      </c>
      <c r="CHU60" s="41" t="str">
        <f t="shared" si="278"/>
        <v>Post-PR24</v>
      </c>
      <c r="CHV60" s="41" t="str">
        <f t="shared" si="278"/>
        <v>Post-PR24</v>
      </c>
      <c r="CHW60" s="41" t="str">
        <f t="shared" si="278"/>
        <v>Post-PR24</v>
      </c>
      <c r="CHX60" s="41" t="str">
        <f t="shared" si="278"/>
        <v>Post-PR24</v>
      </c>
      <c r="CHY60" s="41" t="str">
        <f t="shared" si="278"/>
        <v>Post-PR24</v>
      </c>
      <c r="CHZ60" s="41" t="str">
        <f t="shared" si="278"/>
        <v>Post-PR24</v>
      </c>
      <c r="CIA60" s="41" t="str">
        <f t="shared" si="278"/>
        <v>Post-PR24</v>
      </c>
      <c r="CIB60" s="41" t="str">
        <f t="shared" si="278"/>
        <v>Post-PR24</v>
      </c>
      <c r="CIC60" s="41" t="str">
        <f t="shared" si="278"/>
        <v>Post-PR24</v>
      </c>
      <c r="CID60" s="41" t="str">
        <f t="shared" si="278"/>
        <v>Post-PR24</v>
      </c>
      <c r="CIE60" s="41" t="str">
        <f t="shared" si="278"/>
        <v>Post-PR24</v>
      </c>
      <c r="CIF60" s="41" t="str">
        <f t="shared" si="278"/>
        <v>Post-PR24</v>
      </c>
      <c r="CIG60" s="41" t="str">
        <f t="shared" si="278"/>
        <v>Post-PR24</v>
      </c>
      <c r="CIH60" s="41" t="str">
        <f t="shared" si="278"/>
        <v>Post-PR24</v>
      </c>
      <c r="CII60" s="41" t="str">
        <f t="shared" si="278"/>
        <v>Post-PR24</v>
      </c>
      <c r="CIJ60" s="41" t="str">
        <f t="shared" si="278"/>
        <v>Post-PR24</v>
      </c>
      <c r="CIK60" s="41" t="str">
        <f t="shared" si="278"/>
        <v>Post-PR24</v>
      </c>
      <c r="CIL60" s="41" t="str">
        <f t="shared" si="278"/>
        <v>Post-PR24</v>
      </c>
      <c r="CIM60" s="41" t="str">
        <f t="shared" si="278"/>
        <v>Post-PR24</v>
      </c>
      <c r="CIN60" s="41" t="str">
        <f t="shared" si="278"/>
        <v>Post-PR24</v>
      </c>
      <c r="CIO60" s="41" t="str">
        <f t="shared" si="278"/>
        <v>Post-PR24</v>
      </c>
      <c r="CIP60" s="41" t="str">
        <f t="shared" si="278"/>
        <v>Post-PR24</v>
      </c>
      <c r="CIQ60" s="41" t="str">
        <f t="shared" si="278"/>
        <v>Post-PR24</v>
      </c>
      <c r="CIR60" s="41" t="str">
        <f t="shared" si="278"/>
        <v>Post-PR24</v>
      </c>
      <c r="CIS60" s="41" t="str">
        <f t="shared" si="278"/>
        <v>Post-PR24</v>
      </c>
      <c r="CIT60" s="41" t="str">
        <f t="shared" si="278"/>
        <v>Post-PR24</v>
      </c>
      <c r="CIU60" s="41" t="str">
        <f t="shared" si="278"/>
        <v>Post-PR24</v>
      </c>
      <c r="CIV60" s="41" t="str">
        <f t="shared" si="278"/>
        <v>Post-PR24</v>
      </c>
      <c r="CIW60" s="41" t="str">
        <f t="shared" si="278"/>
        <v>Post-PR24</v>
      </c>
      <c r="CIX60" s="41" t="str">
        <f t="shared" si="278"/>
        <v>Post-PR24</v>
      </c>
      <c r="CIY60" s="41" t="str">
        <f t="shared" si="278"/>
        <v>Post-PR24</v>
      </c>
      <c r="CIZ60" s="41" t="str">
        <f t="shared" si="278"/>
        <v>Post-PR24</v>
      </c>
      <c r="CJA60" s="41" t="str">
        <f t="shared" si="278"/>
        <v>Post-PR24</v>
      </c>
      <c r="CJB60" s="41" t="str">
        <f t="shared" si="278"/>
        <v>Post-PR24</v>
      </c>
      <c r="CJC60" s="41" t="str">
        <f t="shared" si="278"/>
        <v>Post-PR24</v>
      </c>
      <c r="CJD60" s="41" t="str">
        <f t="shared" si="278"/>
        <v>Post-PR24</v>
      </c>
      <c r="CJE60" s="41" t="str">
        <f t="shared" si="278"/>
        <v>Post-PR24</v>
      </c>
      <c r="CJF60" s="41" t="str">
        <f t="shared" si="278"/>
        <v>Post-PR24</v>
      </c>
      <c r="CJG60" s="41" t="str">
        <f t="shared" si="278"/>
        <v>Post-PR24</v>
      </c>
      <c r="CJH60" s="41" t="str">
        <f t="shared" si="278"/>
        <v>Post-PR24</v>
      </c>
      <c r="CJI60" s="41" t="str">
        <f t="shared" si="278"/>
        <v>Post-PR24</v>
      </c>
      <c r="CJJ60" s="41" t="str">
        <f t="shared" si="278"/>
        <v>Post-PR24</v>
      </c>
      <c r="CJK60" s="41" t="str">
        <f t="shared" si="278"/>
        <v>Post-PR24</v>
      </c>
      <c r="CJL60" s="41" t="str">
        <f t="shared" si="278"/>
        <v>Post-PR24</v>
      </c>
      <c r="CJM60" s="41" t="str">
        <f t="shared" si="278"/>
        <v>Post-PR24</v>
      </c>
      <c r="CJN60" s="41" t="str">
        <f t="shared" si="278"/>
        <v>Post-PR24</v>
      </c>
      <c r="CJO60" s="41" t="str">
        <f t="shared" si="278"/>
        <v>Post-PR24</v>
      </c>
      <c r="CJP60" s="41" t="str">
        <f t="shared" si="278"/>
        <v>Post-PR24</v>
      </c>
      <c r="CJQ60" s="41" t="str">
        <f t="shared" si="278"/>
        <v>Post-PR24</v>
      </c>
      <c r="CJR60" s="41" t="str">
        <f t="shared" si="278"/>
        <v>Post-PR24</v>
      </c>
      <c r="CJS60" s="41" t="str">
        <f t="shared" si="278"/>
        <v>Post-PR24</v>
      </c>
      <c r="CJT60" s="41" t="str">
        <f t="shared" si="278"/>
        <v>Post-PR24</v>
      </c>
      <c r="CJU60" s="41" t="str">
        <f t="shared" si="278"/>
        <v>Post-PR24</v>
      </c>
      <c r="CJV60" s="41" t="str">
        <f t="shared" si="278"/>
        <v>Post-PR24</v>
      </c>
      <c r="CJW60" s="41" t="str">
        <f t="shared" si="278"/>
        <v>Post-PR24</v>
      </c>
      <c r="CJX60" s="41" t="str">
        <f t="shared" si="278"/>
        <v>Post-PR24</v>
      </c>
      <c r="CJY60" s="41" t="str">
        <f t="shared" si="278"/>
        <v>Post-PR24</v>
      </c>
      <c r="CJZ60" s="41" t="str">
        <f t="shared" si="278"/>
        <v>Post-PR24</v>
      </c>
      <c r="CKA60" s="41" t="str">
        <f t="shared" ref="CKA60:CML60" si="279" xml:space="preserve"> IF(CKA58 = 1, "Pre PR24", IF(CKA59 = 1, "PR24", "Post-PR24"))</f>
        <v>Post-PR24</v>
      </c>
      <c r="CKB60" s="41" t="str">
        <f t="shared" si="279"/>
        <v>Post-PR24</v>
      </c>
      <c r="CKC60" s="41" t="str">
        <f t="shared" si="279"/>
        <v>Post-PR24</v>
      </c>
      <c r="CKD60" s="41" t="str">
        <f t="shared" si="279"/>
        <v>Post-PR24</v>
      </c>
      <c r="CKE60" s="41" t="str">
        <f t="shared" si="279"/>
        <v>Post-PR24</v>
      </c>
      <c r="CKF60" s="41" t="str">
        <f t="shared" si="279"/>
        <v>Post-PR24</v>
      </c>
      <c r="CKG60" s="41" t="str">
        <f t="shared" si="279"/>
        <v>Post-PR24</v>
      </c>
      <c r="CKH60" s="41" t="str">
        <f t="shared" si="279"/>
        <v>Post-PR24</v>
      </c>
      <c r="CKI60" s="41" t="str">
        <f t="shared" si="279"/>
        <v>Post-PR24</v>
      </c>
      <c r="CKJ60" s="41" t="str">
        <f t="shared" si="279"/>
        <v>Post-PR24</v>
      </c>
      <c r="CKK60" s="41" t="str">
        <f t="shared" si="279"/>
        <v>Post-PR24</v>
      </c>
      <c r="CKL60" s="41" t="str">
        <f t="shared" si="279"/>
        <v>Post-PR24</v>
      </c>
      <c r="CKM60" s="41" t="str">
        <f t="shared" si="279"/>
        <v>Post-PR24</v>
      </c>
      <c r="CKN60" s="41" t="str">
        <f t="shared" si="279"/>
        <v>Post-PR24</v>
      </c>
      <c r="CKO60" s="41" t="str">
        <f t="shared" si="279"/>
        <v>Post-PR24</v>
      </c>
      <c r="CKP60" s="41" t="str">
        <f t="shared" si="279"/>
        <v>Post-PR24</v>
      </c>
      <c r="CKQ60" s="41" t="str">
        <f t="shared" si="279"/>
        <v>Post-PR24</v>
      </c>
      <c r="CKR60" s="41" t="str">
        <f t="shared" si="279"/>
        <v>Post-PR24</v>
      </c>
      <c r="CKS60" s="41" t="str">
        <f t="shared" si="279"/>
        <v>Post-PR24</v>
      </c>
      <c r="CKT60" s="41" t="str">
        <f t="shared" si="279"/>
        <v>Post-PR24</v>
      </c>
      <c r="CKU60" s="41" t="str">
        <f t="shared" si="279"/>
        <v>Post-PR24</v>
      </c>
      <c r="CKV60" s="41" t="str">
        <f t="shared" si="279"/>
        <v>Post-PR24</v>
      </c>
      <c r="CKW60" s="41" t="str">
        <f t="shared" si="279"/>
        <v>Post-PR24</v>
      </c>
      <c r="CKX60" s="41" t="str">
        <f t="shared" si="279"/>
        <v>Post-PR24</v>
      </c>
      <c r="CKY60" s="41" t="str">
        <f t="shared" si="279"/>
        <v>Post-PR24</v>
      </c>
      <c r="CKZ60" s="41" t="str">
        <f t="shared" si="279"/>
        <v>Post-PR24</v>
      </c>
      <c r="CLA60" s="41" t="str">
        <f t="shared" si="279"/>
        <v>Post-PR24</v>
      </c>
      <c r="CLB60" s="41" t="str">
        <f t="shared" si="279"/>
        <v>Post-PR24</v>
      </c>
      <c r="CLC60" s="41" t="str">
        <f t="shared" si="279"/>
        <v>Post-PR24</v>
      </c>
      <c r="CLD60" s="41" t="str">
        <f t="shared" si="279"/>
        <v>Post-PR24</v>
      </c>
      <c r="CLE60" s="41" t="str">
        <f t="shared" si="279"/>
        <v>Post-PR24</v>
      </c>
      <c r="CLF60" s="41" t="str">
        <f t="shared" si="279"/>
        <v>Post-PR24</v>
      </c>
      <c r="CLG60" s="41" t="str">
        <f t="shared" si="279"/>
        <v>Post-PR24</v>
      </c>
      <c r="CLH60" s="41" t="str">
        <f t="shared" si="279"/>
        <v>Post-PR24</v>
      </c>
      <c r="CLI60" s="41" t="str">
        <f t="shared" si="279"/>
        <v>Post-PR24</v>
      </c>
      <c r="CLJ60" s="41" t="str">
        <f t="shared" si="279"/>
        <v>Post-PR24</v>
      </c>
      <c r="CLK60" s="41" t="str">
        <f t="shared" si="279"/>
        <v>Post-PR24</v>
      </c>
      <c r="CLL60" s="41" t="str">
        <f t="shared" si="279"/>
        <v>Post-PR24</v>
      </c>
      <c r="CLM60" s="41" t="str">
        <f t="shared" si="279"/>
        <v>Post-PR24</v>
      </c>
      <c r="CLN60" s="41" t="str">
        <f t="shared" si="279"/>
        <v>Post-PR24</v>
      </c>
      <c r="CLO60" s="41" t="str">
        <f t="shared" si="279"/>
        <v>Post-PR24</v>
      </c>
      <c r="CLP60" s="41" t="str">
        <f t="shared" si="279"/>
        <v>Post-PR24</v>
      </c>
      <c r="CLQ60" s="41" t="str">
        <f t="shared" si="279"/>
        <v>Post-PR24</v>
      </c>
      <c r="CLR60" s="41" t="str">
        <f t="shared" si="279"/>
        <v>Post-PR24</v>
      </c>
      <c r="CLS60" s="41" t="str">
        <f t="shared" si="279"/>
        <v>Post-PR24</v>
      </c>
      <c r="CLT60" s="41" t="str">
        <f t="shared" si="279"/>
        <v>Post-PR24</v>
      </c>
      <c r="CLU60" s="41" t="str">
        <f t="shared" si="279"/>
        <v>Post-PR24</v>
      </c>
      <c r="CLV60" s="41" t="str">
        <f t="shared" si="279"/>
        <v>Post-PR24</v>
      </c>
      <c r="CLW60" s="41" t="str">
        <f t="shared" si="279"/>
        <v>Post-PR24</v>
      </c>
      <c r="CLX60" s="41" t="str">
        <f t="shared" si="279"/>
        <v>Post-PR24</v>
      </c>
      <c r="CLY60" s="41" t="str">
        <f t="shared" si="279"/>
        <v>Post-PR24</v>
      </c>
      <c r="CLZ60" s="41" t="str">
        <f t="shared" si="279"/>
        <v>Post-PR24</v>
      </c>
      <c r="CMA60" s="41" t="str">
        <f t="shared" si="279"/>
        <v>Post-PR24</v>
      </c>
      <c r="CMB60" s="41" t="str">
        <f t="shared" si="279"/>
        <v>Post-PR24</v>
      </c>
      <c r="CMC60" s="41" t="str">
        <f t="shared" si="279"/>
        <v>Post-PR24</v>
      </c>
      <c r="CMD60" s="41" t="str">
        <f t="shared" si="279"/>
        <v>Post-PR24</v>
      </c>
      <c r="CME60" s="41" t="str">
        <f t="shared" si="279"/>
        <v>Post-PR24</v>
      </c>
      <c r="CMF60" s="41" t="str">
        <f t="shared" si="279"/>
        <v>Post-PR24</v>
      </c>
      <c r="CMG60" s="41" t="str">
        <f t="shared" si="279"/>
        <v>Post-PR24</v>
      </c>
      <c r="CMH60" s="41" t="str">
        <f t="shared" si="279"/>
        <v>Post-PR24</v>
      </c>
      <c r="CMI60" s="41" t="str">
        <f t="shared" si="279"/>
        <v>Post-PR24</v>
      </c>
      <c r="CMJ60" s="41" t="str">
        <f t="shared" si="279"/>
        <v>Post-PR24</v>
      </c>
      <c r="CMK60" s="41" t="str">
        <f t="shared" si="279"/>
        <v>Post-PR24</v>
      </c>
      <c r="CML60" s="41" t="str">
        <f t="shared" si="279"/>
        <v>Post-PR24</v>
      </c>
      <c r="CMM60" s="41" t="str">
        <f t="shared" ref="CMM60:COX60" si="280" xml:space="preserve"> IF(CMM58 = 1, "Pre PR24", IF(CMM59 = 1, "PR24", "Post-PR24"))</f>
        <v>Post-PR24</v>
      </c>
      <c r="CMN60" s="41" t="str">
        <f t="shared" si="280"/>
        <v>Post-PR24</v>
      </c>
      <c r="CMO60" s="41" t="str">
        <f t="shared" si="280"/>
        <v>Post-PR24</v>
      </c>
      <c r="CMP60" s="41" t="str">
        <f t="shared" si="280"/>
        <v>Post-PR24</v>
      </c>
      <c r="CMQ60" s="41" t="str">
        <f t="shared" si="280"/>
        <v>Post-PR24</v>
      </c>
      <c r="CMR60" s="41" t="str">
        <f t="shared" si="280"/>
        <v>Post-PR24</v>
      </c>
      <c r="CMS60" s="41" t="str">
        <f t="shared" si="280"/>
        <v>Post-PR24</v>
      </c>
      <c r="CMT60" s="41" t="str">
        <f t="shared" si="280"/>
        <v>Post-PR24</v>
      </c>
      <c r="CMU60" s="41" t="str">
        <f t="shared" si="280"/>
        <v>Post-PR24</v>
      </c>
      <c r="CMV60" s="41" t="str">
        <f t="shared" si="280"/>
        <v>Post-PR24</v>
      </c>
      <c r="CMW60" s="41" t="str">
        <f t="shared" si="280"/>
        <v>Post-PR24</v>
      </c>
      <c r="CMX60" s="41" t="str">
        <f t="shared" si="280"/>
        <v>Post-PR24</v>
      </c>
      <c r="CMY60" s="41" t="str">
        <f t="shared" si="280"/>
        <v>Post-PR24</v>
      </c>
      <c r="CMZ60" s="41" t="str">
        <f t="shared" si="280"/>
        <v>Post-PR24</v>
      </c>
      <c r="CNA60" s="41" t="str">
        <f t="shared" si="280"/>
        <v>Post-PR24</v>
      </c>
      <c r="CNB60" s="41" t="str">
        <f t="shared" si="280"/>
        <v>Post-PR24</v>
      </c>
      <c r="CNC60" s="41" t="str">
        <f t="shared" si="280"/>
        <v>Post-PR24</v>
      </c>
      <c r="CND60" s="41" t="str">
        <f t="shared" si="280"/>
        <v>Post-PR24</v>
      </c>
      <c r="CNE60" s="41" t="str">
        <f t="shared" si="280"/>
        <v>Post-PR24</v>
      </c>
      <c r="CNF60" s="41" t="str">
        <f t="shared" si="280"/>
        <v>Post-PR24</v>
      </c>
      <c r="CNG60" s="41" t="str">
        <f t="shared" si="280"/>
        <v>Post-PR24</v>
      </c>
      <c r="CNH60" s="41" t="str">
        <f t="shared" si="280"/>
        <v>Post-PR24</v>
      </c>
      <c r="CNI60" s="41" t="str">
        <f t="shared" si="280"/>
        <v>Post-PR24</v>
      </c>
      <c r="CNJ60" s="41" t="str">
        <f t="shared" si="280"/>
        <v>Post-PR24</v>
      </c>
      <c r="CNK60" s="41" t="str">
        <f t="shared" si="280"/>
        <v>Post-PR24</v>
      </c>
      <c r="CNL60" s="41" t="str">
        <f t="shared" si="280"/>
        <v>Post-PR24</v>
      </c>
      <c r="CNM60" s="41" t="str">
        <f t="shared" si="280"/>
        <v>Post-PR24</v>
      </c>
      <c r="CNN60" s="41" t="str">
        <f t="shared" si="280"/>
        <v>Post-PR24</v>
      </c>
      <c r="CNO60" s="41" t="str">
        <f t="shared" si="280"/>
        <v>Post-PR24</v>
      </c>
      <c r="CNP60" s="41" t="str">
        <f t="shared" si="280"/>
        <v>Post-PR24</v>
      </c>
      <c r="CNQ60" s="41" t="str">
        <f t="shared" si="280"/>
        <v>Post-PR24</v>
      </c>
      <c r="CNR60" s="41" t="str">
        <f t="shared" si="280"/>
        <v>Post-PR24</v>
      </c>
      <c r="CNS60" s="41" t="str">
        <f t="shared" si="280"/>
        <v>Post-PR24</v>
      </c>
      <c r="CNT60" s="41" t="str">
        <f t="shared" si="280"/>
        <v>Post-PR24</v>
      </c>
      <c r="CNU60" s="41" t="str">
        <f t="shared" si="280"/>
        <v>Post-PR24</v>
      </c>
      <c r="CNV60" s="41" t="str">
        <f t="shared" si="280"/>
        <v>Post-PR24</v>
      </c>
      <c r="CNW60" s="41" t="str">
        <f t="shared" si="280"/>
        <v>Post-PR24</v>
      </c>
      <c r="CNX60" s="41" t="str">
        <f t="shared" si="280"/>
        <v>Post-PR24</v>
      </c>
      <c r="CNY60" s="41" t="str">
        <f t="shared" si="280"/>
        <v>Post-PR24</v>
      </c>
      <c r="CNZ60" s="41" t="str">
        <f t="shared" si="280"/>
        <v>Post-PR24</v>
      </c>
      <c r="COA60" s="41" t="str">
        <f t="shared" si="280"/>
        <v>Post-PR24</v>
      </c>
      <c r="COB60" s="41" t="str">
        <f t="shared" si="280"/>
        <v>Post-PR24</v>
      </c>
      <c r="COC60" s="41" t="str">
        <f t="shared" si="280"/>
        <v>Post-PR24</v>
      </c>
      <c r="COD60" s="41" t="str">
        <f t="shared" si="280"/>
        <v>Post-PR24</v>
      </c>
      <c r="COE60" s="41" t="str">
        <f t="shared" si="280"/>
        <v>Post-PR24</v>
      </c>
      <c r="COF60" s="41" t="str">
        <f t="shared" si="280"/>
        <v>Post-PR24</v>
      </c>
      <c r="COG60" s="41" t="str">
        <f t="shared" si="280"/>
        <v>Post-PR24</v>
      </c>
      <c r="COH60" s="41" t="str">
        <f t="shared" si="280"/>
        <v>Post-PR24</v>
      </c>
      <c r="COI60" s="41" t="str">
        <f t="shared" si="280"/>
        <v>Post-PR24</v>
      </c>
      <c r="COJ60" s="41" t="str">
        <f t="shared" si="280"/>
        <v>Post-PR24</v>
      </c>
      <c r="COK60" s="41" t="str">
        <f t="shared" si="280"/>
        <v>Post-PR24</v>
      </c>
      <c r="COL60" s="41" t="str">
        <f t="shared" si="280"/>
        <v>Post-PR24</v>
      </c>
      <c r="COM60" s="41" t="str">
        <f t="shared" si="280"/>
        <v>Post-PR24</v>
      </c>
      <c r="CON60" s="41" t="str">
        <f t="shared" si="280"/>
        <v>Post-PR24</v>
      </c>
      <c r="COO60" s="41" t="str">
        <f t="shared" si="280"/>
        <v>Post-PR24</v>
      </c>
      <c r="COP60" s="41" t="str">
        <f t="shared" si="280"/>
        <v>Post-PR24</v>
      </c>
      <c r="COQ60" s="41" t="str">
        <f t="shared" si="280"/>
        <v>Post-PR24</v>
      </c>
      <c r="COR60" s="41" t="str">
        <f t="shared" si="280"/>
        <v>Post-PR24</v>
      </c>
      <c r="COS60" s="41" t="str">
        <f t="shared" si="280"/>
        <v>Post-PR24</v>
      </c>
      <c r="COT60" s="41" t="str">
        <f t="shared" si="280"/>
        <v>Post-PR24</v>
      </c>
      <c r="COU60" s="41" t="str">
        <f t="shared" si="280"/>
        <v>Post-PR24</v>
      </c>
      <c r="COV60" s="41" t="str">
        <f t="shared" si="280"/>
        <v>Post-PR24</v>
      </c>
      <c r="COW60" s="41" t="str">
        <f t="shared" si="280"/>
        <v>Post-PR24</v>
      </c>
      <c r="COX60" s="41" t="str">
        <f t="shared" si="280"/>
        <v>Post-PR24</v>
      </c>
      <c r="COY60" s="41" t="str">
        <f t="shared" ref="COY60:CRJ60" si="281" xml:space="preserve"> IF(COY58 = 1, "Pre PR24", IF(COY59 = 1, "PR24", "Post-PR24"))</f>
        <v>Post-PR24</v>
      </c>
      <c r="COZ60" s="41" t="str">
        <f t="shared" si="281"/>
        <v>Post-PR24</v>
      </c>
      <c r="CPA60" s="41" t="str">
        <f t="shared" si="281"/>
        <v>Post-PR24</v>
      </c>
      <c r="CPB60" s="41" t="str">
        <f t="shared" si="281"/>
        <v>Post-PR24</v>
      </c>
      <c r="CPC60" s="41" t="str">
        <f t="shared" si="281"/>
        <v>Post-PR24</v>
      </c>
      <c r="CPD60" s="41" t="str">
        <f t="shared" si="281"/>
        <v>Post-PR24</v>
      </c>
      <c r="CPE60" s="41" t="str">
        <f t="shared" si="281"/>
        <v>Post-PR24</v>
      </c>
      <c r="CPF60" s="41" t="str">
        <f t="shared" si="281"/>
        <v>Post-PR24</v>
      </c>
      <c r="CPG60" s="41" t="str">
        <f t="shared" si="281"/>
        <v>Post-PR24</v>
      </c>
      <c r="CPH60" s="41" t="str">
        <f t="shared" si="281"/>
        <v>Post-PR24</v>
      </c>
      <c r="CPI60" s="41" t="str">
        <f t="shared" si="281"/>
        <v>Post-PR24</v>
      </c>
      <c r="CPJ60" s="41" t="str">
        <f t="shared" si="281"/>
        <v>Post-PR24</v>
      </c>
      <c r="CPK60" s="41" t="str">
        <f t="shared" si="281"/>
        <v>Post-PR24</v>
      </c>
      <c r="CPL60" s="41" t="str">
        <f t="shared" si="281"/>
        <v>Post-PR24</v>
      </c>
      <c r="CPM60" s="41" t="str">
        <f t="shared" si="281"/>
        <v>Post-PR24</v>
      </c>
      <c r="CPN60" s="41" t="str">
        <f t="shared" si="281"/>
        <v>Post-PR24</v>
      </c>
      <c r="CPO60" s="41" t="str">
        <f t="shared" si="281"/>
        <v>Post-PR24</v>
      </c>
      <c r="CPP60" s="41" t="str">
        <f t="shared" si="281"/>
        <v>Post-PR24</v>
      </c>
      <c r="CPQ60" s="41" t="str">
        <f t="shared" si="281"/>
        <v>Post-PR24</v>
      </c>
      <c r="CPR60" s="41" t="str">
        <f t="shared" si="281"/>
        <v>Post-PR24</v>
      </c>
      <c r="CPS60" s="41" t="str">
        <f t="shared" si="281"/>
        <v>Post-PR24</v>
      </c>
      <c r="CPT60" s="41" t="str">
        <f t="shared" si="281"/>
        <v>Post-PR24</v>
      </c>
      <c r="CPU60" s="41" t="str">
        <f t="shared" si="281"/>
        <v>Post-PR24</v>
      </c>
      <c r="CPV60" s="41" t="str">
        <f t="shared" si="281"/>
        <v>Post-PR24</v>
      </c>
      <c r="CPW60" s="41" t="str">
        <f t="shared" si="281"/>
        <v>Post-PR24</v>
      </c>
      <c r="CPX60" s="41" t="str">
        <f t="shared" si="281"/>
        <v>Post-PR24</v>
      </c>
      <c r="CPY60" s="41" t="str">
        <f t="shared" si="281"/>
        <v>Post-PR24</v>
      </c>
      <c r="CPZ60" s="41" t="str">
        <f t="shared" si="281"/>
        <v>Post-PR24</v>
      </c>
      <c r="CQA60" s="41" t="str">
        <f t="shared" si="281"/>
        <v>Post-PR24</v>
      </c>
      <c r="CQB60" s="41" t="str">
        <f t="shared" si="281"/>
        <v>Post-PR24</v>
      </c>
      <c r="CQC60" s="41" t="str">
        <f t="shared" si="281"/>
        <v>Post-PR24</v>
      </c>
      <c r="CQD60" s="41" t="str">
        <f t="shared" si="281"/>
        <v>Post-PR24</v>
      </c>
      <c r="CQE60" s="41" t="str">
        <f t="shared" si="281"/>
        <v>Post-PR24</v>
      </c>
      <c r="CQF60" s="41" t="str">
        <f t="shared" si="281"/>
        <v>Post-PR24</v>
      </c>
      <c r="CQG60" s="41" t="str">
        <f t="shared" si="281"/>
        <v>Post-PR24</v>
      </c>
      <c r="CQH60" s="41" t="str">
        <f t="shared" si="281"/>
        <v>Post-PR24</v>
      </c>
      <c r="CQI60" s="41" t="str">
        <f t="shared" si="281"/>
        <v>Post-PR24</v>
      </c>
      <c r="CQJ60" s="41" t="str">
        <f t="shared" si="281"/>
        <v>Post-PR24</v>
      </c>
      <c r="CQK60" s="41" t="str">
        <f t="shared" si="281"/>
        <v>Post-PR24</v>
      </c>
      <c r="CQL60" s="41" t="str">
        <f t="shared" si="281"/>
        <v>Post-PR24</v>
      </c>
      <c r="CQM60" s="41" t="str">
        <f t="shared" si="281"/>
        <v>Post-PR24</v>
      </c>
      <c r="CQN60" s="41" t="str">
        <f t="shared" si="281"/>
        <v>Post-PR24</v>
      </c>
      <c r="CQO60" s="41" t="str">
        <f t="shared" si="281"/>
        <v>Post-PR24</v>
      </c>
      <c r="CQP60" s="41" t="str">
        <f t="shared" si="281"/>
        <v>Post-PR24</v>
      </c>
      <c r="CQQ60" s="41" t="str">
        <f t="shared" si="281"/>
        <v>Post-PR24</v>
      </c>
      <c r="CQR60" s="41" t="str">
        <f t="shared" si="281"/>
        <v>Post-PR24</v>
      </c>
      <c r="CQS60" s="41" t="str">
        <f t="shared" si="281"/>
        <v>Post-PR24</v>
      </c>
      <c r="CQT60" s="41" t="str">
        <f t="shared" si="281"/>
        <v>Post-PR24</v>
      </c>
      <c r="CQU60" s="41" t="str">
        <f t="shared" si="281"/>
        <v>Post-PR24</v>
      </c>
      <c r="CQV60" s="41" t="str">
        <f t="shared" si="281"/>
        <v>Post-PR24</v>
      </c>
      <c r="CQW60" s="41" t="str">
        <f t="shared" si="281"/>
        <v>Post-PR24</v>
      </c>
      <c r="CQX60" s="41" t="str">
        <f t="shared" si="281"/>
        <v>Post-PR24</v>
      </c>
      <c r="CQY60" s="41" t="str">
        <f t="shared" si="281"/>
        <v>Post-PR24</v>
      </c>
      <c r="CQZ60" s="41" t="str">
        <f t="shared" si="281"/>
        <v>Post-PR24</v>
      </c>
      <c r="CRA60" s="41" t="str">
        <f t="shared" si="281"/>
        <v>Post-PR24</v>
      </c>
      <c r="CRB60" s="41" t="str">
        <f t="shared" si="281"/>
        <v>Post-PR24</v>
      </c>
      <c r="CRC60" s="41" t="str">
        <f t="shared" si="281"/>
        <v>Post-PR24</v>
      </c>
      <c r="CRD60" s="41" t="str">
        <f t="shared" si="281"/>
        <v>Post-PR24</v>
      </c>
      <c r="CRE60" s="41" t="str">
        <f t="shared" si="281"/>
        <v>Post-PR24</v>
      </c>
      <c r="CRF60" s="41" t="str">
        <f t="shared" si="281"/>
        <v>Post-PR24</v>
      </c>
      <c r="CRG60" s="41" t="str">
        <f t="shared" si="281"/>
        <v>Post-PR24</v>
      </c>
      <c r="CRH60" s="41" t="str">
        <f t="shared" si="281"/>
        <v>Post-PR24</v>
      </c>
      <c r="CRI60" s="41" t="str">
        <f t="shared" si="281"/>
        <v>Post-PR24</v>
      </c>
      <c r="CRJ60" s="41" t="str">
        <f t="shared" si="281"/>
        <v>Post-PR24</v>
      </c>
      <c r="CRK60" s="41" t="str">
        <f t="shared" ref="CRK60:CTV60" si="282" xml:space="preserve"> IF(CRK58 = 1, "Pre PR24", IF(CRK59 = 1, "PR24", "Post-PR24"))</f>
        <v>Post-PR24</v>
      </c>
      <c r="CRL60" s="41" t="str">
        <f t="shared" si="282"/>
        <v>Post-PR24</v>
      </c>
      <c r="CRM60" s="41" t="str">
        <f t="shared" si="282"/>
        <v>Post-PR24</v>
      </c>
      <c r="CRN60" s="41" t="str">
        <f t="shared" si="282"/>
        <v>Post-PR24</v>
      </c>
      <c r="CRO60" s="41" t="str">
        <f t="shared" si="282"/>
        <v>Post-PR24</v>
      </c>
      <c r="CRP60" s="41" t="str">
        <f t="shared" si="282"/>
        <v>Post-PR24</v>
      </c>
      <c r="CRQ60" s="41" t="str">
        <f t="shared" si="282"/>
        <v>Post-PR24</v>
      </c>
      <c r="CRR60" s="41" t="str">
        <f t="shared" si="282"/>
        <v>Post-PR24</v>
      </c>
      <c r="CRS60" s="41" t="str">
        <f t="shared" si="282"/>
        <v>Post-PR24</v>
      </c>
      <c r="CRT60" s="41" t="str">
        <f t="shared" si="282"/>
        <v>Post-PR24</v>
      </c>
      <c r="CRU60" s="41" t="str">
        <f t="shared" si="282"/>
        <v>Post-PR24</v>
      </c>
      <c r="CRV60" s="41" t="str">
        <f t="shared" si="282"/>
        <v>Post-PR24</v>
      </c>
      <c r="CRW60" s="41" t="str">
        <f t="shared" si="282"/>
        <v>Post-PR24</v>
      </c>
      <c r="CRX60" s="41" t="str">
        <f t="shared" si="282"/>
        <v>Post-PR24</v>
      </c>
      <c r="CRY60" s="41" t="str">
        <f t="shared" si="282"/>
        <v>Post-PR24</v>
      </c>
      <c r="CRZ60" s="41" t="str">
        <f t="shared" si="282"/>
        <v>Post-PR24</v>
      </c>
      <c r="CSA60" s="41" t="str">
        <f t="shared" si="282"/>
        <v>Post-PR24</v>
      </c>
      <c r="CSB60" s="41" t="str">
        <f t="shared" si="282"/>
        <v>Post-PR24</v>
      </c>
      <c r="CSC60" s="41" t="str">
        <f t="shared" si="282"/>
        <v>Post-PR24</v>
      </c>
      <c r="CSD60" s="41" t="str">
        <f t="shared" si="282"/>
        <v>Post-PR24</v>
      </c>
      <c r="CSE60" s="41" t="str">
        <f t="shared" si="282"/>
        <v>Post-PR24</v>
      </c>
      <c r="CSF60" s="41" t="str">
        <f t="shared" si="282"/>
        <v>Post-PR24</v>
      </c>
      <c r="CSG60" s="41" t="str">
        <f t="shared" si="282"/>
        <v>Post-PR24</v>
      </c>
      <c r="CSH60" s="41" t="str">
        <f t="shared" si="282"/>
        <v>Post-PR24</v>
      </c>
      <c r="CSI60" s="41" t="str">
        <f t="shared" si="282"/>
        <v>Post-PR24</v>
      </c>
      <c r="CSJ60" s="41" t="str">
        <f t="shared" si="282"/>
        <v>Post-PR24</v>
      </c>
      <c r="CSK60" s="41" t="str">
        <f t="shared" si="282"/>
        <v>Post-PR24</v>
      </c>
      <c r="CSL60" s="41" t="str">
        <f t="shared" si="282"/>
        <v>Post-PR24</v>
      </c>
      <c r="CSM60" s="41" t="str">
        <f t="shared" si="282"/>
        <v>Post-PR24</v>
      </c>
      <c r="CSN60" s="41" t="str">
        <f t="shared" si="282"/>
        <v>Post-PR24</v>
      </c>
      <c r="CSO60" s="41" t="str">
        <f t="shared" si="282"/>
        <v>Post-PR24</v>
      </c>
      <c r="CSP60" s="41" t="str">
        <f t="shared" si="282"/>
        <v>Post-PR24</v>
      </c>
      <c r="CSQ60" s="41" t="str">
        <f t="shared" si="282"/>
        <v>Post-PR24</v>
      </c>
      <c r="CSR60" s="41" t="str">
        <f t="shared" si="282"/>
        <v>Post-PR24</v>
      </c>
      <c r="CSS60" s="41" t="str">
        <f t="shared" si="282"/>
        <v>Post-PR24</v>
      </c>
      <c r="CST60" s="41" t="str">
        <f t="shared" si="282"/>
        <v>Post-PR24</v>
      </c>
      <c r="CSU60" s="41" t="str">
        <f t="shared" si="282"/>
        <v>Post-PR24</v>
      </c>
      <c r="CSV60" s="41" t="str">
        <f t="shared" si="282"/>
        <v>Post-PR24</v>
      </c>
      <c r="CSW60" s="41" t="str">
        <f t="shared" si="282"/>
        <v>Post-PR24</v>
      </c>
      <c r="CSX60" s="41" t="str">
        <f t="shared" si="282"/>
        <v>Post-PR24</v>
      </c>
      <c r="CSY60" s="41" t="str">
        <f t="shared" si="282"/>
        <v>Post-PR24</v>
      </c>
      <c r="CSZ60" s="41" t="str">
        <f t="shared" si="282"/>
        <v>Post-PR24</v>
      </c>
      <c r="CTA60" s="41" t="str">
        <f t="shared" si="282"/>
        <v>Post-PR24</v>
      </c>
      <c r="CTB60" s="41" t="str">
        <f t="shared" si="282"/>
        <v>Post-PR24</v>
      </c>
      <c r="CTC60" s="41" t="str">
        <f t="shared" si="282"/>
        <v>Post-PR24</v>
      </c>
      <c r="CTD60" s="41" t="str">
        <f t="shared" si="282"/>
        <v>Post-PR24</v>
      </c>
      <c r="CTE60" s="41" t="str">
        <f t="shared" si="282"/>
        <v>Post-PR24</v>
      </c>
      <c r="CTF60" s="41" t="str">
        <f t="shared" si="282"/>
        <v>Post-PR24</v>
      </c>
      <c r="CTG60" s="41" t="str">
        <f t="shared" si="282"/>
        <v>Post-PR24</v>
      </c>
      <c r="CTH60" s="41" t="str">
        <f t="shared" si="282"/>
        <v>Post-PR24</v>
      </c>
      <c r="CTI60" s="41" t="str">
        <f t="shared" si="282"/>
        <v>Post-PR24</v>
      </c>
      <c r="CTJ60" s="41" t="str">
        <f t="shared" si="282"/>
        <v>Post-PR24</v>
      </c>
      <c r="CTK60" s="41" t="str">
        <f t="shared" si="282"/>
        <v>Post-PR24</v>
      </c>
      <c r="CTL60" s="41" t="str">
        <f t="shared" si="282"/>
        <v>Post-PR24</v>
      </c>
      <c r="CTM60" s="41" t="str">
        <f t="shared" si="282"/>
        <v>Post-PR24</v>
      </c>
      <c r="CTN60" s="41" t="str">
        <f t="shared" si="282"/>
        <v>Post-PR24</v>
      </c>
      <c r="CTO60" s="41" t="str">
        <f t="shared" si="282"/>
        <v>Post-PR24</v>
      </c>
      <c r="CTP60" s="41" t="str">
        <f t="shared" si="282"/>
        <v>Post-PR24</v>
      </c>
      <c r="CTQ60" s="41" t="str">
        <f t="shared" si="282"/>
        <v>Post-PR24</v>
      </c>
      <c r="CTR60" s="41" t="str">
        <f t="shared" si="282"/>
        <v>Post-PR24</v>
      </c>
      <c r="CTS60" s="41" t="str">
        <f t="shared" si="282"/>
        <v>Post-PR24</v>
      </c>
      <c r="CTT60" s="41" t="str">
        <f t="shared" si="282"/>
        <v>Post-PR24</v>
      </c>
      <c r="CTU60" s="41" t="str">
        <f t="shared" si="282"/>
        <v>Post-PR24</v>
      </c>
      <c r="CTV60" s="41" t="str">
        <f t="shared" si="282"/>
        <v>Post-PR24</v>
      </c>
      <c r="CTW60" s="41" t="str">
        <f t="shared" ref="CTW60:CWH60" si="283" xml:space="preserve"> IF(CTW58 = 1, "Pre PR24", IF(CTW59 = 1, "PR24", "Post-PR24"))</f>
        <v>Post-PR24</v>
      </c>
      <c r="CTX60" s="41" t="str">
        <f t="shared" si="283"/>
        <v>Post-PR24</v>
      </c>
      <c r="CTY60" s="41" t="str">
        <f t="shared" si="283"/>
        <v>Post-PR24</v>
      </c>
      <c r="CTZ60" s="41" t="str">
        <f t="shared" si="283"/>
        <v>Post-PR24</v>
      </c>
      <c r="CUA60" s="41" t="str">
        <f t="shared" si="283"/>
        <v>Post-PR24</v>
      </c>
      <c r="CUB60" s="41" t="str">
        <f t="shared" si="283"/>
        <v>Post-PR24</v>
      </c>
      <c r="CUC60" s="41" t="str">
        <f t="shared" si="283"/>
        <v>Post-PR24</v>
      </c>
      <c r="CUD60" s="41" t="str">
        <f t="shared" si="283"/>
        <v>Post-PR24</v>
      </c>
      <c r="CUE60" s="41" t="str">
        <f t="shared" si="283"/>
        <v>Post-PR24</v>
      </c>
      <c r="CUF60" s="41" t="str">
        <f t="shared" si="283"/>
        <v>Post-PR24</v>
      </c>
      <c r="CUG60" s="41" t="str">
        <f t="shared" si="283"/>
        <v>Post-PR24</v>
      </c>
      <c r="CUH60" s="41" t="str">
        <f t="shared" si="283"/>
        <v>Post-PR24</v>
      </c>
      <c r="CUI60" s="41" t="str">
        <f t="shared" si="283"/>
        <v>Post-PR24</v>
      </c>
      <c r="CUJ60" s="41" t="str">
        <f t="shared" si="283"/>
        <v>Post-PR24</v>
      </c>
      <c r="CUK60" s="41" t="str">
        <f t="shared" si="283"/>
        <v>Post-PR24</v>
      </c>
      <c r="CUL60" s="41" t="str">
        <f t="shared" si="283"/>
        <v>Post-PR24</v>
      </c>
      <c r="CUM60" s="41" t="str">
        <f t="shared" si="283"/>
        <v>Post-PR24</v>
      </c>
      <c r="CUN60" s="41" t="str">
        <f t="shared" si="283"/>
        <v>Post-PR24</v>
      </c>
      <c r="CUO60" s="41" t="str">
        <f t="shared" si="283"/>
        <v>Post-PR24</v>
      </c>
      <c r="CUP60" s="41" t="str">
        <f t="shared" si="283"/>
        <v>Post-PR24</v>
      </c>
      <c r="CUQ60" s="41" t="str">
        <f t="shared" si="283"/>
        <v>Post-PR24</v>
      </c>
      <c r="CUR60" s="41" t="str">
        <f t="shared" si="283"/>
        <v>Post-PR24</v>
      </c>
      <c r="CUS60" s="41" t="str">
        <f t="shared" si="283"/>
        <v>Post-PR24</v>
      </c>
      <c r="CUT60" s="41" t="str">
        <f t="shared" si="283"/>
        <v>Post-PR24</v>
      </c>
      <c r="CUU60" s="41" t="str">
        <f t="shared" si="283"/>
        <v>Post-PR24</v>
      </c>
      <c r="CUV60" s="41" t="str">
        <f t="shared" si="283"/>
        <v>Post-PR24</v>
      </c>
      <c r="CUW60" s="41" t="str">
        <f t="shared" si="283"/>
        <v>Post-PR24</v>
      </c>
      <c r="CUX60" s="41" t="str">
        <f t="shared" si="283"/>
        <v>Post-PR24</v>
      </c>
      <c r="CUY60" s="41" t="str">
        <f t="shared" si="283"/>
        <v>Post-PR24</v>
      </c>
      <c r="CUZ60" s="41" t="str">
        <f t="shared" si="283"/>
        <v>Post-PR24</v>
      </c>
      <c r="CVA60" s="41" t="str">
        <f t="shared" si="283"/>
        <v>Post-PR24</v>
      </c>
      <c r="CVB60" s="41" t="str">
        <f t="shared" si="283"/>
        <v>Post-PR24</v>
      </c>
      <c r="CVC60" s="41" t="str">
        <f t="shared" si="283"/>
        <v>Post-PR24</v>
      </c>
      <c r="CVD60" s="41" t="str">
        <f t="shared" si="283"/>
        <v>Post-PR24</v>
      </c>
      <c r="CVE60" s="41" t="str">
        <f t="shared" si="283"/>
        <v>Post-PR24</v>
      </c>
      <c r="CVF60" s="41" t="str">
        <f t="shared" si="283"/>
        <v>Post-PR24</v>
      </c>
      <c r="CVG60" s="41" t="str">
        <f t="shared" si="283"/>
        <v>Post-PR24</v>
      </c>
      <c r="CVH60" s="41" t="str">
        <f t="shared" si="283"/>
        <v>Post-PR24</v>
      </c>
      <c r="CVI60" s="41" t="str">
        <f t="shared" si="283"/>
        <v>Post-PR24</v>
      </c>
      <c r="CVJ60" s="41" t="str">
        <f t="shared" si="283"/>
        <v>Post-PR24</v>
      </c>
      <c r="CVK60" s="41" t="str">
        <f t="shared" si="283"/>
        <v>Post-PR24</v>
      </c>
      <c r="CVL60" s="41" t="str">
        <f t="shared" si="283"/>
        <v>Post-PR24</v>
      </c>
      <c r="CVM60" s="41" t="str">
        <f t="shared" si="283"/>
        <v>Post-PR24</v>
      </c>
      <c r="CVN60" s="41" t="str">
        <f t="shared" si="283"/>
        <v>Post-PR24</v>
      </c>
      <c r="CVO60" s="41" t="str">
        <f t="shared" si="283"/>
        <v>Post-PR24</v>
      </c>
      <c r="CVP60" s="41" t="str">
        <f t="shared" si="283"/>
        <v>Post-PR24</v>
      </c>
      <c r="CVQ60" s="41" t="str">
        <f t="shared" si="283"/>
        <v>Post-PR24</v>
      </c>
      <c r="CVR60" s="41" t="str">
        <f t="shared" si="283"/>
        <v>Post-PR24</v>
      </c>
      <c r="CVS60" s="41" t="str">
        <f t="shared" si="283"/>
        <v>Post-PR24</v>
      </c>
      <c r="CVT60" s="41" t="str">
        <f t="shared" si="283"/>
        <v>Post-PR24</v>
      </c>
      <c r="CVU60" s="41" t="str">
        <f t="shared" si="283"/>
        <v>Post-PR24</v>
      </c>
      <c r="CVV60" s="41" t="str">
        <f t="shared" si="283"/>
        <v>Post-PR24</v>
      </c>
      <c r="CVW60" s="41" t="str">
        <f t="shared" si="283"/>
        <v>Post-PR24</v>
      </c>
      <c r="CVX60" s="41" t="str">
        <f t="shared" si="283"/>
        <v>Post-PR24</v>
      </c>
      <c r="CVY60" s="41" t="str">
        <f t="shared" si="283"/>
        <v>Post-PR24</v>
      </c>
      <c r="CVZ60" s="41" t="str">
        <f t="shared" si="283"/>
        <v>Post-PR24</v>
      </c>
      <c r="CWA60" s="41" t="str">
        <f t="shared" si="283"/>
        <v>Post-PR24</v>
      </c>
      <c r="CWB60" s="41" t="str">
        <f t="shared" si="283"/>
        <v>Post-PR24</v>
      </c>
      <c r="CWC60" s="41" t="str">
        <f t="shared" si="283"/>
        <v>Post-PR24</v>
      </c>
      <c r="CWD60" s="41" t="str">
        <f t="shared" si="283"/>
        <v>Post-PR24</v>
      </c>
      <c r="CWE60" s="41" t="str">
        <f t="shared" si="283"/>
        <v>Post-PR24</v>
      </c>
      <c r="CWF60" s="41" t="str">
        <f t="shared" si="283"/>
        <v>Post-PR24</v>
      </c>
      <c r="CWG60" s="41" t="str">
        <f t="shared" si="283"/>
        <v>Post-PR24</v>
      </c>
      <c r="CWH60" s="41" t="str">
        <f t="shared" si="283"/>
        <v>Post-PR24</v>
      </c>
      <c r="CWI60" s="41" t="str">
        <f t="shared" ref="CWI60:CYT60" si="284" xml:space="preserve"> IF(CWI58 = 1, "Pre PR24", IF(CWI59 = 1, "PR24", "Post-PR24"))</f>
        <v>Post-PR24</v>
      </c>
      <c r="CWJ60" s="41" t="str">
        <f t="shared" si="284"/>
        <v>Post-PR24</v>
      </c>
      <c r="CWK60" s="41" t="str">
        <f t="shared" si="284"/>
        <v>Post-PR24</v>
      </c>
      <c r="CWL60" s="41" t="str">
        <f t="shared" si="284"/>
        <v>Post-PR24</v>
      </c>
      <c r="CWM60" s="41" t="str">
        <f t="shared" si="284"/>
        <v>Post-PR24</v>
      </c>
      <c r="CWN60" s="41" t="str">
        <f t="shared" si="284"/>
        <v>Post-PR24</v>
      </c>
      <c r="CWO60" s="41" t="str">
        <f t="shared" si="284"/>
        <v>Post-PR24</v>
      </c>
      <c r="CWP60" s="41" t="str">
        <f t="shared" si="284"/>
        <v>Post-PR24</v>
      </c>
      <c r="CWQ60" s="41" t="str">
        <f t="shared" si="284"/>
        <v>Post-PR24</v>
      </c>
      <c r="CWR60" s="41" t="str">
        <f t="shared" si="284"/>
        <v>Post-PR24</v>
      </c>
      <c r="CWS60" s="41" t="str">
        <f t="shared" si="284"/>
        <v>Post-PR24</v>
      </c>
      <c r="CWT60" s="41" t="str">
        <f t="shared" si="284"/>
        <v>Post-PR24</v>
      </c>
      <c r="CWU60" s="41" t="str">
        <f t="shared" si="284"/>
        <v>Post-PR24</v>
      </c>
      <c r="CWV60" s="41" t="str">
        <f t="shared" si="284"/>
        <v>Post-PR24</v>
      </c>
      <c r="CWW60" s="41" t="str">
        <f t="shared" si="284"/>
        <v>Post-PR24</v>
      </c>
      <c r="CWX60" s="41" t="str">
        <f t="shared" si="284"/>
        <v>Post-PR24</v>
      </c>
      <c r="CWY60" s="41" t="str">
        <f t="shared" si="284"/>
        <v>Post-PR24</v>
      </c>
      <c r="CWZ60" s="41" t="str">
        <f t="shared" si="284"/>
        <v>Post-PR24</v>
      </c>
      <c r="CXA60" s="41" t="str">
        <f t="shared" si="284"/>
        <v>Post-PR24</v>
      </c>
      <c r="CXB60" s="41" t="str">
        <f t="shared" si="284"/>
        <v>Post-PR24</v>
      </c>
      <c r="CXC60" s="41" t="str">
        <f t="shared" si="284"/>
        <v>Post-PR24</v>
      </c>
      <c r="CXD60" s="41" t="str">
        <f t="shared" si="284"/>
        <v>Post-PR24</v>
      </c>
      <c r="CXE60" s="41" t="str">
        <f t="shared" si="284"/>
        <v>Post-PR24</v>
      </c>
      <c r="CXF60" s="41" t="str">
        <f t="shared" si="284"/>
        <v>Post-PR24</v>
      </c>
      <c r="CXG60" s="41" t="str">
        <f t="shared" si="284"/>
        <v>Post-PR24</v>
      </c>
      <c r="CXH60" s="41" t="str">
        <f t="shared" si="284"/>
        <v>Post-PR24</v>
      </c>
      <c r="CXI60" s="41" t="str">
        <f t="shared" si="284"/>
        <v>Post-PR24</v>
      </c>
      <c r="CXJ60" s="41" t="str">
        <f t="shared" si="284"/>
        <v>Post-PR24</v>
      </c>
      <c r="CXK60" s="41" t="str">
        <f t="shared" si="284"/>
        <v>Post-PR24</v>
      </c>
      <c r="CXL60" s="41" t="str">
        <f t="shared" si="284"/>
        <v>Post-PR24</v>
      </c>
      <c r="CXM60" s="41" t="str">
        <f t="shared" si="284"/>
        <v>Post-PR24</v>
      </c>
      <c r="CXN60" s="41" t="str">
        <f t="shared" si="284"/>
        <v>Post-PR24</v>
      </c>
      <c r="CXO60" s="41" t="str">
        <f t="shared" si="284"/>
        <v>Post-PR24</v>
      </c>
      <c r="CXP60" s="41" t="str">
        <f t="shared" si="284"/>
        <v>Post-PR24</v>
      </c>
      <c r="CXQ60" s="41" t="str">
        <f t="shared" si="284"/>
        <v>Post-PR24</v>
      </c>
      <c r="CXR60" s="41" t="str">
        <f t="shared" si="284"/>
        <v>Post-PR24</v>
      </c>
      <c r="CXS60" s="41" t="str">
        <f t="shared" si="284"/>
        <v>Post-PR24</v>
      </c>
      <c r="CXT60" s="41" t="str">
        <f t="shared" si="284"/>
        <v>Post-PR24</v>
      </c>
      <c r="CXU60" s="41" t="str">
        <f t="shared" si="284"/>
        <v>Post-PR24</v>
      </c>
      <c r="CXV60" s="41" t="str">
        <f t="shared" si="284"/>
        <v>Post-PR24</v>
      </c>
      <c r="CXW60" s="41" t="str">
        <f t="shared" si="284"/>
        <v>Post-PR24</v>
      </c>
      <c r="CXX60" s="41" t="str">
        <f t="shared" si="284"/>
        <v>Post-PR24</v>
      </c>
      <c r="CXY60" s="41" t="str">
        <f t="shared" si="284"/>
        <v>Post-PR24</v>
      </c>
      <c r="CXZ60" s="41" t="str">
        <f t="shared" si="284"/>
        <v>Post-PR24</v>
      </c>
      <c r="CYA60" s="41" t="str">
        <f t="shared" si="284"/>
        <v>Post-PR24</v>
      </c>
      <c r="CYB60" s="41" t="str">
        <f t="shared" si="284"/>
        <v>Post-PR24</v>
      </c>
      <c r="CYC60" s="41" t="str">
        <f t="shared" si="284"/>
        <v>Post-PR24</v>
      </c>
      <c r="CYD60" s="41" t="str">
        <f t="shared" si="284"/>
        <v>Post-PR24</v>
      </c>
      <c r="CYE60" s="41" t="str">
        <f t="shared" si="284"/>
        <v>Post-PR24</v>
      </c>
      <c r="CYF60" s="41" t="str">
        <f t="shared" si="284"/>
        <v>Post-PR24</v>
      </c>
      <c r="CYG60" s="41" t="str">
        <f t="shared" si="284"/>
        <v>Post-PR24</v>
      </c>
      <c r="CYH60" s="41" t="str">
        <f t="shared" si="284"/>
        <v>Post-PR24</v>
      </c>
      <c r="CYI60" s="41" t="str">
        <f t="shared" si="284"/>
        <v>Post-PR24</v>
      </c>
      <c r="CYJ60" s="41" t="str">
        <f t="shared" si="284"/>
        <v>Post-PR24</v>
      </c>
      <c r="CYK60" s="41" t="str">
        <f t="shared" si="284"/>
        <v>Post-PR24</v>
      </c>
      <c r="CYL60" s="41" t="str">
        <f t="shared" si="284"/>
        <v>Post-PR24</v>
      </c>
      <c r="CYM60" s="41" t="str">
        <f t="shared" si="284"/>
        <v>Post-PR24</v>
      </c>
      <c r="CYN60" s="41" t="str">
        <f t="shared" si="284"/>
        <v>Post-PR24</v>
      </c>
      <c r="CYO60" s="41" t="str">
        <f t="shared" si="284"/>
        <v>Post-PR24</v>
      </c>
      <c r="CYP60" s="41" t="str">
        <f t="shared" si="284"/>
        <v>Post-PR24</v>
      </c>
      <c r="CYQ60" s="41" t="str">
        <f t="shared" si="284"/>
        <v>Post-PR24</v>
      </c>
      <c r="CYR60" s="41" t="str">
        <f t="shared" si="284"/>
        <v>Post-PR24</v>
      </c>
      <c r="CYS60" s="41" t="str">
        <f t="shared" si="284"/>
        <v>Post-PR24</v>
      </c>
      <c r="CYT60" s="41" t="str">
        <f t="shared" si="284"/>
        <v>Post-PR24</v>
      </c>
      <c r="CYU60" s="41" t="str">
        <f t="shared" ref="CYU60:DBF60" si="285" xml:space="preserve"> IF(CYU58 = 1, "Pre PR24", IF(CYU59 = 1, "PR24", "Post-PR24"))</f>
        <v>Post-PR24</v>
      </c>
      <c r="CYV60" s="41" t="str">
        <f t="shared" si="285"/>
        <v>Post-PR24</v>
      </c>
      <c r="CYW60" s="41" t="str">
        <f t="shared" si="285"/>
        <v>Post-PR24</v>
      </c>
      <c r="CYX60" s="41" t="str">
        <f t="shared" si="285"/>
        <v>Post-PR24</v>
      </c>
      <c r="CYY60" s="41" t="str">
        <f t="shared" si="285"/>
        <v>Post-PR24</v>
      </c>
      <c r="CYZ60" s="41" t="str">
        <f t="shared" si="285"/>
        <v>Post-PR24</v>
      </c>
      <c r="CZA60" s="41" t="str">
        <f t="shared" si="285"/>
        <v>Post-PR24</v>
      </c>
      <c r="CZB60" s="41" t="str">
        <f t="shared" si="285"/>
        <v>Post-PR24</v>
      </c>
      <c r="CZC60" s="41" t="str">
        <f t="shared" si="285"/>
        <v>Post-PR24</v>
      </c>
      <c r="CZD60" s="41" t="str">
        <f t="shared" si="285"/>
        <v>Post-PR24</v>
      </c>
      <c r="CZE60" s="41" t="str">
        <f t="shared" si="285"/>
        <v>Post-PR24</v>
      </c>
      <c r="CZF60" s="41" t="str">
        <f t="shared" si="285"/>
        <v>Post-PR24</v>
      </c>
      <c r="CZG60" s="41" t="str">
        <f t="shared" si="285"/>
        <v>Post-PR24</v>
      </c>
      <c r="CZH60" s="41" t="str">
        <f t="shared" si="285"/>
        <v>Post-PR24</v>
      </c>
      <c r="CZI60" s="41" t="str">
        <f t="shared" si="285"/>
        <v>Post-PR24</v>
      </c>
      <c r="CZJ60" s="41" t="str">
        <f t="shared" si="285"/>
        <v>Post-PR24</v>
      </c>
      <c r="CZK60" s="41" t="str">
        <f t="shared" si="285"/>
        <v>Post-PR24</v>
      </c>
      <c r="CZL60" s="41" t="str">
        <f t="shared" si="285"/>
        <v>Post-PR24</v>
      </c>
      <c r="CZM60" s="41" t="str">
        <f t="shared" si="285"/>
        <v>Post-PR24</v>
      </c>
      <c r="CZN60" s="41" t="str">
        <f t="shared" si="285"/>
        <v>Post-PR24</v>
      </c>
      <c r="CZO60" s="41" t="str">
        <f t="shared" si="285"/>
        <v>Post-PR24</v>
      </c>
      <c r="CZP60" s="41" t="str">
        <f t="shared" si="285"/>
        <v>Post-PR24</v>
      </c>
      <c r="CZQ60" s="41" t="str">
        <f t="shared" si="285"/>
        <v>Post-PR24</v>
      </c>
      <c r="CZR60" s="41" t="str">
        <f t="shared" si="285"/>
        <v>Post-PR24</v>
      </c>
      <c r="CZS60" s="41" t="str">
        <f t="shared" si="285"/>
        <v>Post-PR24</v>
      </c>
      <c r="CZT60" s="41" t="str">
        <f t="shared" si="285"/>
        <v>Post-PR24</v>
      </c>
      <c r="CZU60" s="41" t="str">
        <f t="shared" si="285"/>
        <v>Post-PR24</v>
      </c>
      <c r="CZV60" s="41" t="str">
        <f t="shared" si="285"/>
        <v>Post-PR24</v>
      </c>
      <c r="CZW60" s="41" t="str">
        <f t="shared" si="285"/>
        <v>Post-PR24</v>
      </c>
      <c r="CZX60" s="41" t="str">
        <f t="shared" si="285"/>
        <v>Post-PR24</v>
      </c>
      <c r="CZY60" s="41" t="str">
        <f t="shared" si="285"/>
        <v>Post-PR24</v>
      </c>
      <c r="CZZ60" s="41" t="str">
        <f t="shared" si="285"/>
        <v>Post-PR24</v>
      </c>
      <c r="DAA60" s="41" t="str">
        <f t="shared" si="285"/>
        <v>Post-PR24</v>
      </c>
      <c r="DAB60" s="41" t="str">
        <f t="shared" si="285"/>
        <v>Post-PR24</v>
      </c>
      <c r="DAC60" s="41" t="str">
        <f t="shared" si="285"/>
        <v>Post-PR24</v>
      </c>
      <c r="DAD60" s="41" t="str">
        <f t="shared" si="285"/>
        <v>Post-PR24</v>
      </c>
      <c r="DAE60" s="41" t="str">
        <f t="shared" si="285"/>
        <v>Post-PR24</v>
      </c>
      <c r="DAF60" s="41" t="str">
        <f t="shared" si="285"/>
        <v>Post-PR24</v>
      </c>
      <c r="DAG60" s="41" t="str">
        <f t="shared" si="285"/>
        <v>Post-PR24</v>
      </c>
      <c r="DAH60" s="41" t="str">
        <f t="shared" si="285"/>
        <v>Post-PR24</v>
      </c>
      <c r="DAI60" s="41" t="str">
        <f t="shared" si="285"/>
        <v>Post-PR24</v>
      </c>
      <c r="DAJ60" s="41" t="str">
        <f t="shared" si="285"/>
        <v>Post-PR24</v>
      </c>
      <c r="DAK60" s="41" t="str">
        <f t="shared" si="285"/>
        <v>Post-PR24</v>
      </c>
      <c r="DAL60" s="41" t="str">
        <f t="shared" si="285"/>
        <v>Post-PR24</v>
      </c>
      <c r="DAM60" s="41" t="str">
        <f t="shared" si="285"/>
        <v>Post-PR24</v>
      </c>
      <c r="DAN60" s="41" t="str">
        <f t="shared" si="285"/>
        <v>Post-PR24</v>
      </c>
      <c r="DAO60" s="41" t="str">
        <f t="shared" si="285"/>
        <v>Post-PR24</v>
      </c>
      <c r="DAP60" s="41" t="str">
        <f t="shared" si="285"/>
        <v>Post-PR24</v>
      </c>
      <c r="DAQ60" s="41" t="str">
        <f t="shared" si="285"/>
        <v>Post-PR24</v>
      </c>
      <c r="DAR60" s="41" t="str">
        <f t="shared" si="285"/>
        <v>Post-PR24</v>
      </c>
      <c r="DAS60" s="41" t="str">
        <f t="shared" si="285"/>
        <v>Post-PR24</v>
      </c>
      <c r="DAT60" s="41" t="str">
        <f t="shared" si="285"/>
        <v>Post-PR24</v>
      </c>
      <c r="DAU60" s="41" t="str">
        <f t="shared" si="285"/>
        <v>Post-PR24</v>
      </c>
      <c r="DAV60" s="41" t="str">
        <f t="shared" si="285"/>
        <v>Post-PR24</v>
      </c>
      <c r="DAW60" s="41" t="str">
        <f t="shared" si="285"/>
        <v>Post-PR24</v>
      </c>
      <c r="DAX60" s="41" t="str">
        <f t="shared" si="285"/>
        <v>Post-PR24</v>
      </c>
      <c r="DAY60" s="41" t="str">
        <f t="shared" si="285"/>
        <v>Post-PR24</v>
      </c>
      <c r="DAZ60" s="41" t="str">
        <f t="shared" si="285"/>
        <v>Post-PR24</v>
      </c>
      <c r="DBA60" s="41" t="str">
        <f t="shared" si="285"/>
        <v>Post-PR24</v>
      </c>
      <c r="DBB60" s="41" t="str">
        <f t="shared" si="285"/>
        <v>Post-PR24</v>
      </c>
      <c r="DBC60" s="41" t="str">
        <f t="shared" si="285"/>
        <v>Post-PR24</v>
      </c>
      <c r="DBD60" s="41" t="str">
        <f t="shared" si="285"/>
        <v>Post-PR24</v>
      </c>
      <c r="DBE60" s="41" t="str">
        <f t="shared" si="285"/>
        <v>Post-PR24</v>
      </c>
      <c r="DBF60" s="41" t="str">
        <f t="shared" si="285"/>
        <v>Post-PR24</v>
      </c>
      <c r="DBG60" s="41" t="str">
        <f t="shared" ref="DBG60:DDR60" si="286" xml:space="preserve"> IF(DBG58 = 1, "Pre PR24", IF(DBG59 = 1, "PR24", "Post-PR24"))</f>
        <v>Post-PR24</v>
      </c>
      <c r="DBH60" s="41" t="str">
        <f t="shared" si="286"/>
        <v>Post-PR24</v>
      </c>
      <c r="DBI60" s="41" t="str">
        <f t="shared" si="286"/>
        <v>Post-PR24</v>
      </c>
      <c r="DBJ60" s="41" t="str">
        <f t="shared" si="286"/>
        <v>Post-PR24</v>
      </c>
      <c r="DBK60" s="41" t="str">
        <f t="shared" si="286"/>
        <v>Post-PR24</v>
      </c>
      <c r="DBL60" s="41" t="str">
        <f t="shared" si="286"/>
        <v>Post-PR24</v>
      </c>
      <c r="DBM60" s="41" t="str">
        <f t="shared" si="286"/>
        <v>Post-PR24</v>
      </c>
      <c r="DBN60" s="41" t="str">
        <f t="shared" si="286"/>
        <v>Post-PR24</v>
      </c>
      <c r="DBO60" s="41" t="str">
        <f t="shared" si="286"/>
        <v>Post-PR24</v>
      </c>
      <c r="DBP60" s="41" t="str">
        <f t="shared" si="286"/>
        <v>Post-PR24</v>
      </c>
      <c r="DBQ60" s="41" t="str">
        <f t="shared" si="286"/>
        <v>Post-PR24</v>
      </c>
      <c r="DBR60" s="41" t="str">
        <f t="shared" si="286"/>
        <v>Post-PR24</v>
      </c>
      <c r="DBS60" s="41" t="str">
        <f t="shared" si="286"/>
        <v>Post-PR24</v>
      </c>
      <c r="DBT60" s="41" t="str">
        <f t="shared" si="286"/>
        <v>Post-PR24</v>
      </c>
      <c r="DBU60" s="41" t="str">
        <f t="shared" si="286"/>
        <v>Post-PR24</v>
      </c>
      <c r="DBV60" s="41" t="str">
        <f t="shared" si="286"/>
        <v>Post-PR24</v>
      </c>
      <c r="DBW60" s="41" t="str">
        <f t="shared" si="286"/>
        <v>Post-PR24</v>
      </c>
      <c r="DBX60" s="41" t="str">
        <f t="shared" si="286"/>
        <v>Post-PR24</v>
      </c>
      <c r="DBY60" s="41" t="str">
        <f t="shared" si="286"/>
        <v>Post-PR24</v>
      </c>
      <c r="DBZ60" s="41" t="str">
        <f t="shared" si="286"/>
        <v>Post-PR24</v>
      </c>
      <c r="DCA60" s="41" t="str">
        <f t="shared" si="286"/>
        <v>Post-PR24</v>
      </c>
      <c r="DCB60" s="41" t="str">
        <f t="shared" si="286"/>
        <v>Post-PR24</v>
      </c>
      <c r="DCC60" s="41" t="str">
        <f t="shared" si="286"/>
        <v>Post-PR24</v>
      </c>
      <c r="DCD60" s="41" t="str">
        <f t="shared" si="286"/>
        <v>Post-PR24</v>
      </c>
      <c r="DCE60" s="41" t="str">
        <f t="shared" si="286"/>
        <v>Post-PR24</v>
      </c>
      <c r="DCF60" s="41" t="str">
        <f t="shared" si="286"/>
        <v>Post-PR24</v>
      </c>
      <c r="DCG60" s="41" t="str">
        <f t="shared" si="286"/>
        <v>Post-PR24</v>
      </c>
      <c r="DCH60" s="41" t="str">
        <f t="shared" si="286"/>
        <v>Post-PR24</v>
      </c>
      <c r="DCI60" s="41" t="str">
        <f t="shared" si="286"/>
        <v>Post-PR24</v>
      </c>
      <c r="DCJ60" s="41" t="str">
        <f t="shared" si="286"/>
        <v>Post-PR24</v>
      </c>
      <c r="DCK60" s="41" t="str">
        <f t="shared" si="286"/>
        <v>Post-PR24</v>
      </c>
      <c r="DCL60" s="41" t="str">
        <f t="shared" si="286"/>
        <v>Post-PR24</v>
      </c>
      <c r="DCM60" s="41" t="str">
        <f t="shared" si="286"/>
        <v>Post-PR24</v>
      </c>
      <c r="DCN60" s="41" t="str">
        <f t="shared" si="286"/>
        <v>Post-PR24</v>
      </c>
      <c r="DCO60" s="41" t="str">
        <f t="shared" si="286"/>
        <v>Post-PR24</v>
      </c>
      <c r="DCP60" s="41" t="str">
        <f t="shared" si="286"/>
        <v>Post-PR24</v>
      </c>
      <c r="DCQ60" s="41" t="str">
        <f t="shared" si="286"/>
        <v>Post-PR24</v>
      </c>
      <c r="DCR60" s="41" t="str">
        <f t="shared" si="286"/>
        <v>Post-PR24</v>
      </c>
      <c r="DCS60" s="41" t="str">
        <f t="shared" si="286"/>
        <v>Post-PR24</v>
      </c>
      <c r="DCT60" s="41" t="str">
        <f t="shared" si="286"/>
        <v>Post-PR24</v>
      </c>
      <c r="DCU60" s="41" t="str">
        <f t="shared" si="286"/>
        <v>Post-PR24</v>
      </c>
      <c r="DCV60" s="41" t="str">
        <f t="shared" si="286"/>
        <v>Post-PR24</v>
      </c>
      <c r="DCW60" s="41" t="str">
        <f t="shared" si="286"/>
        <v>Post-PR24</v>
      </c>
      <c r="DCX60" s="41" t="str">
        <f t="shared" si="286"/>
        <v>Post-PR24</v>
      </c>
      <c r="DCY60" s="41" t="str">
        <f t="shared" si="286"/>
        <v>Post-PR24</v>
      </c>
      <c r="DCZ60" s="41" t="str">
        <f t="shared" si="286"/>
        <v>Post-PR24</v>
      </c>
      <c r="DDA60" s="41" t="str">
        <f t="shared" si="286"/>
        <v>Post-PR24</v>
      </c>
      <c r="DDB60" s="41" t="str">
        <f t="shared" si="286"/>
        <v>Post-PR24</v>
      </c>
      <c r="DDC60" s="41" t="str">
        <f t="shared" si="286"/>
        <v>Post-PR24</v>
      </c>
      <c r="DDD60" s="41" t="str">
        <f t="shared" si="286"/>
        <v>Post-PR24</v>
      </c>
      <c r="DDE60" s="41" t="str">
        <f t="shared" si="286"/>
        <v>Post-PR24</v>
      </c>
      <c r="DDF60" s="41" t="str">
        <f t="shared" si="286"/>
        <v>Post-PR24</v>
      </c>
      <c r="DDG60" s="41" t="str">
        <f t="shared" si="286"/>
        <v>Post-PR24</v>
      </c>
      <c r="DDH60" s="41" t="str">
        <f t="shared" si="286"/>
        <v>Post-PR24</v>
      </c>
      <c r="DDI60" s="41" t="str">
        <f t="shared" si="286"/>
        <v>Post-PR24</v>
      </c>
      <c r="DDJ60" s="41" t="str">
        <f t="shared" si="286"/>
        <v>Post-PR24</v>
      </c>
      <c r="DDK60" s="41" t="str">
        <f t="shared" si="286"/>
        <v>Post-PR24</v>
      </c>
      <c r="DDL60" s="41" t="str">
        <f t="shared" si="286"/>
        <v>Post-PR24</v>
      </c>
      <c r="DDM60" s="41" t="str">
        <f t="shared" si="286"/>
        <v>Post-PR24</v>
      </c>
      <c r="DDN60" s="41" t="str">
        <f t="shared" si="286"/>
        <v>Post-PR24</v>
      </c>
      <c r="DDO60" s="41" t="str">
        <f t="shared" si="286"/>
        <v>Post-PR24</v>
      </c>
      <c r="DDP60" s="41" t="str">
        <f t="shared" si="286"/>
        <v>Post-PR24</v>
      </c>
      <c r="DDQ60" s="41" t="str">
        <f t="shared" si="286"/>
        <v>Post-PR24</v>
      </c>
      <c r="DDR60" s="41" t="str">
        <f t="shared" si="286"/>
        <v>Post-PR24</v>
      </c>
      <c r="DDS60" s="41" t="str">
        <f t="shared" ref="DDS60:DGD60" si="287" xml:space="preserve"> IF(DDS58 = 1, "Pre PR24", IF(DDS59 = 1, "PR24", "Post-PR24"))</f>
        <v>Post-PR24</v>
      </c>
      <c r="DDT60" s="41" t="str">
        <f t="shared" si="287"/>
        <v>Post-PR24</v>
      </c>
      <c r="DDU60" s="41" t="str">
        <f t="shared" si="287"/>
        <v>Post-PR24</v>
      </c>
      <c r="DDV60" s="41" t="str">
        <f t="shared" si="287"/>
        <v>Post-PR24</v>
      </c>
      <c r="DDW60" s="41" t="str">
        <f t="shared" si="287"/>
        <v>Post-PR24</v>
      </c>
      <c r="DDX60" s="41" t="str">
        <f t="shared" si="287"/>
        <v>Post-PR24</v>
      </c>
      <c r="DDY60" s="41" t="str">
        <f t="shared" si="287"/>
        <v>Post-PR24</v>
      </c>
      <c r="DDZ60" s="41" t="str">
        <f t="shared" si="287"/>
        <v>Post-PR24</v>
      </c>
      <c r="DEA60" s="41" t="str">
        <f t="shared" si="287"/>
        <v>Post-PR24</v>
      </c>
      <c r="DEB60" s="41" t="str">
        <f t="shared" si="287"/>
        <v>Post-PR24</v>
      </c>
      <c r="DEC60" s="41" t="str">
        <f t="shared" si="287"/>
        <v>Post-PR24</v>
      </c>
      <c r="DED60" s="41" t="str">
        <f t="shared" si="287"/>
        <v>Post-PR24</v>
      </c>
      <c r="DEE60" s="41" t="str">
        <f t="shared" si="287"/>
        <v>Post-PR24</v>
      </c>
      <c r="DEF60" s="41" t="str">
        <f t="shared" si="287"/>
        <v>Post-PR24</v>
      </c>
      <c r="DEG60" s="41" t="str">
        <f t="shared" si="287"/>
        <v>Post-PR24</v>
      </c>
      <c r="DEH60" s="41" t="str">
        <f t="shared" si="287"/>
        <v>Post-PR24</v>
      </c>
      <c r="DEI60" s="41" t="str">
        <f t="shared" si="287"/>
        <v>Post-PR24</v>
      </c>
      <c r="DEJ60" s="41" t="str">
        <f t="shared" si="287"/>
        <v>Post-PR24</v>
      </c>
      <c r="DEK60" s="41" t="str">
        <f t="shared" si="287"/>
        <v>Post-PR24</v>
      </c>
      <c r="DEL60" s="41" t="str">
        <f t="shared" si="287"/>
        <v>Post-PR24</v>
      </c>
      <c r="DEM60" s="41" t="str">
        <f t="shared" si="287"/>
        <v>Post-PR24</v>
      </c>
      <c r="DEN60" s="41" t="str">
        <f t="shared" si="287"/>
        <v>Post-PR24</v>
      </c>
      <c r="DEO60" s="41" t="str">
        <f t="shared" si="287"/>
        <v>Post-PR24</v>
      </c>
      <c r="DEP60" s="41" t="str">
        <f t="shared" si="287"/>
        <v>Post-PR24</v>
      </c>
      <c r="DEQ60" s="41" t="str">
        <f t="shared" si="287"/>
        <v>Post-PR24</v>
      </c>
      <c r="DER60" s="41" t="str">
        <f t="shared" si="287"/>
        <v>Post-PR24</v>
      </c>
      <c r="DES60" s="41" t="str">
        <f t="shared" si="287"/>
        <v>Post-PR24</v>
      </c>
      <c r="DET60" s="41" t="str">
        <f t="shared" si="287"/>
        <v>Post-PR24</v>
      </c>
      <c r="DEU60" s="41" t="str">
        <f t="shared" si="287"/>
        <v>Post-PR24</v>
      </c>
      <c r="DEV60" s="41" t="str">
        <f t="shared" si="287"/>
        <v>Post-PR24</v>
      </c>
      <c r="DEW60" s="41" t="str">
        <f t="shared" si="287"/>
        <v>Post-PR24</v>
      </c>
      <c r="DEX60" s="41" t="str">
        <f t="shared" si="287"/>
        <v>Post-PR24</v>
      </c>
      <c r="DEY60" s="41" t="str">
        <f t="shared" si="287"/>
        <v>Post-PR24</v>
      </c>
      <c r="DEZ60" s="41" t="str">
        <f t="shared" si="287"/>
        <v>Post-PR24</v>
      </c>
      <c r="DFA60" s="41" t="str">
        <f t="shared" si="287"/>
        <v>Post-PR24</v>
      </c>
      <c r="DFB60" s="41" t="str">
        <f t="shared" si="287"/>
        <v>Post-PR24</v>
      </c>
      <c r="DFC60" s="41" t="str">
        <f t="shared" si="287"/>
        <v>Post-PR24</v>
      </c>
      <c r="DFD60" s="41" t="str">
        <f t="shared" si="287"/>
        <v>Post-PR24</v>
      </c>
      <c r="DFE60" s="41" t="str">
        <f t="shared" si="287"/>
        <v>Post-PR24</v>
      </c>
      <c r="DFF60" s="41" t="str">
        <f t="shared" si="287"/>
        <v>Post-PR24</v>
      </c>
      <c r="DFG60" s="41" t="str">
        <f t="shared" si="287"/>
        <v>Post-PR24</v>
      </c>
      <c r="DFH60" s="41" t="str">
        <f t="shared" si="287"/>
        <v>Post-PR24</v>
      </c>
      <c r="DFI60" s="41" t="str">
        <f t="shared" si="287"/>
        <v>Post-PR24</v>
      </c>
      <c r="DFJ60" s="41" t="str">
        <f t="shared" si="287"/>
        <v>Post-PR24</v>
      </c>
      <c r="DFK60" s="41" t="str">
        <f t="shared" si="287"/>
        <v>Post-PR24</v>
      </c>
      <c r="DFL60" s="41" t="str">
        <f t="shared" si="287"/>
        <v>Post-PR24</v>
      </c>
      <c r="DFM60" s="41" t="str">
        <f t="shared" si="287"/>
        <v>Post-PR24</v>
      </c>
      <c r="DFN60" s="41" t="str">
        <f t="shared" si="287"/>
        <v>Post-PR24</v>
      </c>
      <c r="DFO60" s="41" t="str">
        <f t="shared" si="287"/>
        <v>Post-PR24</v>
      </c>
      <c r="DFP60" s="41" t="str">
        <f t="shared" si="287"/>
        <v>Post-PR24</v>
      </c>
      <c r="DFQ60" s="41" t="str">
        <f t="shared" si="287"/>
        <v>Post-PR24</v>
      </c>
      <c r="DFR60" s="41" t="str">
        <f t="shared" si="287"/>
        <v>Post-PR24</v>
      </c>
      <c r="DFS60" s="41" t="str">
        <f t="shared" si="287"/>
        <v>Post-PR24</v>
      </c>
      <c r="DFT60" s="41" t="str">
        <f t="shared" si="287"/>
        <v>Post-PR24</v>
      </c>
      <c r="DFU60" s="41" t="str">
        <f t="shared" si="287"/>
        <v>Post-PR24</v>
      </c>
      <c r="DFV60" s="41" t="str">
        <f t="shared" si="287"/>
        <v>Post-PR24</v>
      </c>
      <c r="DFW60" s="41" t="str">
        <f t="shared" si="287"/>
        <v>Post-PR24</v>
      </c>
      <c r="DFX60" s="41" t="str">
        <f t="shared" si="287"/>
        <v>Post-PR24</v>
      </c>
      <c r="DFY60" s="41" t="str">
        <f t="shared" si="287"/>
        <v>Post-PR24</v>
      </c>
      <c r="DFZ60" s="41" t="str">
        <f t="shared" si="287"/>
        <v>Post-PR24</v>
      </c>
      <c r="DGA60" s="41" t="str">
        <f t="shared" si="287"/>
        <v>Post-PR24</v>
      </c>
      <c r="DGB60" s="41" t="str">
        <f t="shared" si="287"/>
        <v>Post-PR24</v>
      </c>
      <c r="DGC60" s="41" t="str">
        <f t="shared" si="287"/>
        <v>Post-PR24</v>
      </c>
      <c r="DGD60" s="41" t="str">
        <f t="shared" si="287"/>
        <v>Post-PR24</v>
      </c>
      <c r="DGE60" s="41" t="str">
        <f t="shared" ref="DGE60:DIP60" si="288" xml:space="preserve"> IF(DGE58 = 1, "Pre PR24", IF(DGE59 = 1, "PR24", "Post-PR24"))</f>
        <v>Post-PR24</v>
      </c>
      <c r="DGF60" s="41" t="str">
        <f t="shared" si="288"/>
        <v>Post-PR24</v>
      </c>
      <c r="DGG60" s="41" t="str">
        <f t="shared" si="288"/>
        <v>Post-PR24</v>
      </c>
      <c r="DGH60" s="41" t="str">
        <f t="shared" si="288"/>
        <v>Post-PR24</v>
      </c>
      <c r="DGI60" s="41" t="str">
        <f t="shared" si="288"/>
        <v>Post-PR24</v>
      </c>
      <c r="DGJ60" s="41" t="str">
        <f t="shared" si="288"/>
        <v>Post-PR24</v>
      </c>
      <c r="DGK60" s="41" t="str">
        <f t="shared" si="288"/>
        <v>Post-PR24</v>
      </c>
      <c r="DGL60" s="41" t="str">
        <f t="shared" si="288"/>
        <v>Post-PR24</v>
      </c>
      <c r="DGM60" s="41" t="str">
        <f t="shared" si="288"/>
        <v>Post-PR24</v>
      </c>
      <c r="DGN60" s="41" t="str">
        <f t="shared" si="288"/>
        <v>Post-PR24</v>
      </c>
      <c r="DGO60" s="41" t="str">
        <f t="shared" si="288"/>
        <v>Post-PR24</v>
      </c>
      <c r="DGP60" s="41" t="str">
        <f t="shared" si="288"/>
        <v>Post-PR24</v>
      </c>
      <c r="DGQ60" s="41" t="str">
        <f t="shared" si="288"/>
        <v>Post-PR24</v>
      </c>
      <c r="DGR60" s="41" t="str">
        <f t="shared" si="288"/>
        <v>Post-PR24</v>
      </c>
      <c r="DGS60" s="41" t="str">
        <f t="shared" si="288"/>
        <v>Post-PR24</v>
      </c>
      <c r="DGT60" s="41" t="str">
        <f t="shared" si="288"/>
        <v>Post-PR24</v>
      </c>
      <c r="DGU60" s="41" t="str">
        <f t="shared" si="288"/>
        <v>Post-PR24</v>
      </c>
      <c r="DGV60" s="41" t="str">
        <f t="shared" si="288"/>
        <v>Post-PR24</v>
      </c>
      <c r="DGW60" s="41" t="str">
        <f t="shared" si="288"/>
        <v>Post-PR24</v>
      </c>
      <c r="DGX60" s="41" t="str">
        <f t="shared" si="288"/>
        <v>Post-PR24</v>
      </c>
      <c r="DGY60" s="41" t="str">
        <f t="shared" si="288"/>
        <v>Post-PR24</v>
      </c>
      <c r="DGZ60" s="41" t="str">
        <f t="shared" si="288"/>
        <v>Post-PR24</v>
      </c>
      <c r="DHA60" s="41" t="str">
        <f t="shared" si="288"/>
        <v>Post-PR24</v>
      </c>
      <c r="DHB60" s="41" t="str">
        <f t="shared" si="288"/>
        <v>Post-PR24</v>
      </c>
      <c r="DHC60" s="41" t="str">
        <f t="shared" si="288"/>
        <v>Post-PR24</v>
      </c>
      <c r="DHD60" s="41" t="str">
        <f t="shared" si="288"/>
        <v>Post-PR24</v>
      </c>
      <c r="DHE60" s="41" t="str">
        <f t="shared" si="288"/>
        <v>Post-PR24</v>
      </c>
      <c r="DHF60" s="41" t="str">
        <f t="shared" si="288"/>
        <v>Post-PR24</v>
      </c>
      <c r="DHG60" s="41" t="str">
        <f t="shared" si="288"/>
        <v>Post-PR24</v>
      </c>
      <c r="DHH60" s="41" t="str">
        <f t="shared" si="288"/>
        <v>Post-PR24</v>
      </c>
      <c r="DHI60" s="41" t="str">
        <f t="shared" si="288"/>
        <v>Post-PR24</v>
      </c>
      <c r="DHJ60" s="41" t="str">
        <f t="shared" si="288"/>
        <v>Post-PR24</v>
      </c>
      <c r="DHK60" s="41" t="str">
        <f t="shared" si="288"/>
        <v>Post-PR24</v>
      </c>
      <c r="DHL60" s="41" t="str">
        <f t="shared" si="288"/>
        <v>Post-PR24</v>
      </c>
      <c r="DHM60" s="41" t="str">
        <f t="shared" si="288"/>
        <v>Post-PR24</v>
      </c>
      <c r="DHN60" s="41" t="str">
        <f t="shared" si="288"/>
        <v>Post-PR24</v>
      </c>
      <c r="DHO60" s="41" t="str">
        <f t="shared" si="288"/>
        <v>Post-PR24</v>
      </c>
      <c r="DHP60" s="41" t="str">
        <f t="shared" si="288"/>
        <v>Post-PR24</v>
      </c>
      <c r="DHQ60" s="41" t="str">
        <f t="shared" si="288"/>
        <v>Post-PR24</v>
      </c>
      <c r="DHR60" s="41" t="str">
        <f t="shared" si="288"/>
        <v>Post-PR24</v>
      </c>
      <c r="DHS60" s="41" t="str">
        <f t="shared" si="288"/>
        <v>Post-PR24</v>
      </c>
      <c r="DHT60" s="41" t="str">
        <f t="shared" si="288"/>
        <v>Post-PR24</v>
      </c>
      <c r="DHU60" s="41" t="str">
        <f t="shared" si="288"/>
        <v>Post-PR24</v>
      </c>
      <c r="DHV60" s="41" t="str">
        <f t="shared" si="288"/>
        <v>Post-PR24</v>
      </c>
      <c r="DHW60" s="41" t="str">
        <f t="shared" si="288"/>
        <v>Post-PR24</v>
      </c>
      <c r="DHX60" s="41" t="str">
        <f t="shared" si="288"/>
        <v>Post-PR24</v>
      </c>
      <c r="DHY60" s="41" t="str">
        <f t="shared" si="288"/>
        <v>Post-PR24</v>
      </c>
      <c r="DHZ60" s="41" t="str">
        <f t="shared" si="288"/>
        <v>Post-PR24</v>
      </c>
      <c r="DIA60" s="41" t="str">
        <f t="shared" si="288"/>
        <v>Post-PR24</v>
      </c>
      <c r="DIB60" s="41" t="str">
        <f t="shared" si="288"/>
        <v>Post-PR24</v>
      </c>
      <c r="DIC60" s="41" t="str">
        <f t="shared" si="288"/>
        <v>Post-PR24</v>
      </c>
      <c r="DID60" s="41" t="str">
        <f t="shared" si="288"/>
        <v>Post-PR24</v>
      </c>
      <c r="DIE60" s="41" t="str">
        <f t="shared" si="288"/>
        <v>Post-PR24</v>
      </c>
      <c r="DIF60" s="41" t="str">
        <f t="shared" si="288"/>
        <v>Post-PR24</v>
      </c>
      <c r="DIG60" s="41" t="str">
        <f t="shared" si="288"/>
        <v>Post-PR24</v>
      </c>
      <c r="DIH60" s="41" t="str">
        <f t="shared" si="288"/>
        <v>Post-PR24</v>
      </c>
      <c r="DII60" s="41" t="str">
        <f t="shared" si="288"/>
        <v>Post-PR24</v>
      </c>
      <c r="DIJ60" s="41" t="str">
        <f t="shared" si="288"/>
        <v>Post-PR24</v>
      </c>
      <c r="DIK60" s="41" t="str">
        <f t="shared" si="288"/>
        <v>Post-PR24</v>
      </c>
      <c r="DIL60" s="41" t="str">
        <f t="shared" si="288"/>
        <v>Post-PR24</v>
      </c>
      <c r="DIM60" s="41" t="str">
        <f t="shared" si="288"/>
        <v>Post-PR24</v>
      </c>
      <c r="DIN60" s="41" t="str">
        <f t="shared" si="288"/>
        <v>Post-PR24</v>
      </c>
      <c r="DIO60" s="41" t="str">
        <f t="shared" si="288"/>
        <v>Post-PR24</v>
      </c>
      <c r="DIP60" s="41" t="str">
        <f t="shared" si="288"/>
        <v>Post-PR24</v>
      </c>
      <c r="DIQ60" s="41" t="str">
        <f t="shared" ref="DIQ60:DLB60" si="289" xml:space="preserve"> IF(DIQ58 = 1, "Pre PR24", IF(DIQ59 = 1, "PR24", "Post-PR24"))</f>
        <v>Post-PR24</v>
      </c>
      <c r="DIR60" s="41" t="str">
        <f t="shared" si="289"/>
        <v>Post-PR24</v>
      </c>
      <c r="DIS60" s="41" t="str">
        <f t="shared" si="289"/>
        <v>Post-PR24</v>
      </c>
      <c r="DIT60" s="41" t="str">
        <f t="shared" si="289"/>
        <v>Post-PR24</v>
      </c>
      <c r="DIU60" s="41" t="str">
        <f t="shared" si="289"/>
        <v>Post-PR24</v>
      </c>
      <c r="DIV60" s="41" t="str">
        <f t="shared" si="289"/>
        <v>Post-PR24</v>
      </c>
      <c r="DIW60" s="41" t="str">
        <f t="shared" si="289"/>
        <v>Post-PR24</v>
      </c>
      <c r="DIX60" s="41" t="str">
        <f t="shared" si="289"/>
        <v>Post-PR24</v>
      </c>
      <c r="DIY60" s="41" t="str">
        <f t="shared" si="289"/>
        <v>Post-PR24</v>
      </c>
      <c r="DIZ60" s="41" t="str">
        <f t="shared" si="289"/>
        <v>Post-PR24</v>
      </c>
      <c r="DJA60" s="41" t="str">
        <f t="shared" si="289"/>
        <v>Post-PR24</v>
      </c>
      <c r="DJB60" s="41" t="str">
        <f t="shared" si="289"/>
        <v>Post-PR24</v>
      </c>
      <c r="DJC60" s="41" t="str">
        <f t="shared" si="289"/>
        <v>Post-PR24</v>
      </c>
      <c r="DJD60" s="41" t="str">
        <f t="shared" si="289"/>
        <v>Post-PR24</v>
      </c>
      <c r="DJE60" s="41" t="str">
        <f t="shared" si="289"/>
        <v>Post-PR24</v>
      </c>
      <c r="DJF60" s="41" t="str">
        <f t="shared" si="289"/>
        <v>Post-PR24</v>
      </c>
      <c r="DJG60" s="41" t="str">
        <f t="shared" si="289"/>
        <v>Post-PR24</v>
      </c>
      <c r="DJH60" s="41" t="str">
        <f t="shared" si="289"/>
        <v>Post-PR24</v>
      </c>
      <c r="DJI60" s="41" t="str">
        <f t="shared" si="289"/>
        <v>Post-PR24</v>
      </c>
      <c r="DJJ60" s="41" t="str">
        <f t="shared" si="289"/>
        <v>Post-PR24</v>
      </c>
      <c r="DJK60" s="41" t="str">
        <f t="shared" si="289"/>
        <v>Post-PR24</v>
      </c>
      <c r="DJL60" s="41" t="str">
        <f t="shared" si="289"/>
        <v>Post-PR24</v>
      </c>
      <c r="DJM60" s="41" t="str">
        <f t="shared" si="289"/>
        <v>Post-PR24</v>
      </c>
      <c r="DJN60" s="41" t="str">
        <f t="shared" si="289"/>
        <v>Post-PR24</v>
      </c>
      <c r="DJO60" s="41" t="str">
        <f t="shared" si="289"/>
        <v>Post-PR24</v>
      </c>
      <c r="DJP60" s="41" t="str">
        <f t="shared" si="289"/>
        <v>Post-PR24</v>
      </c>
      <c r="DJQ60" s="41" t="str">
        <f t="shared" si="289"/>
        <v>Post-PR24</v>
      </c>
      <c r="DJR60" s="41" t="str">
        <f t="shared" si="289"/>
        <v>Post-PR24</v>
      </c>
      <c r="DJS60" s="41" t="str">
        <f t="shared" si="289"/>
        <v>Post-PR24</v>
      </c>
      <c r="DJT60" s="41" t="str">
        <f t="shared" si="289"/>
        <v>Post-PR24</v>
      </c>
      <c r="DJU60" s="41" t="str">
        <f t="shared" si="289"/>
        <v>Post-PR24</v>
      </c>
      <c r="DJV60" s="41" t="str">
        <f t="shared" si="289"/>
        <v>Post-PR24</v>
      </c>
      <c r="DJW60" s="41" t="str">
        <f t="shared" si="289"/>
        <v>Post-PR24</v>
      </c>
      <c r="DJX60" s="41" t="str">
        <f t="shared" si="289"/>
        <v>Post-PR24</v>
      </c>
      <c r="DJY60" s="41" t="str">
        <f t="shared" si="289"/>
        <v>Post-PR24</v>
      </c>
      <c r="DJZ60" s="41" t="str">
        <f t="shared" si="289"/>
        <v>Post-PR24</v>
      </c>
      <c r="DKA60" s="41" t="str">
        <f t="shared" si="289"/>
        <v>Post-PR24</v>
      </c>
      <c r="DKB60" s="41" t="str">
        <f t="shared" si="289"/>
        <v>Post-PR24</v>
      </c>
      <c r="DKC60" s="41" t="str">
        <f t="shared" si="289"/>
        <v>Post-PR24</v>
      </c>
      <c r="DKD60" s="41" t="str">
        <f t="shared" si="289"/>
        <v>Post-PR24</v>
      </c>
      <c r="DKE60" s="41" t="str">
        <f t="shared" si="289"/>
        <v>Post-PR24</v>
      </c>
      <c r="DKF60" s="41" t="str">
        <f t="shared" si="289"/>
        <v>Post-PR24</v>
      </c>
      <c r="DKG60" s="41" t="str">
        <f t="shared" si="289"/>
        <v>Post-PR24</v>
      </c>
      <c r="DKH60" s="41" t="str">
        <f t="shared" si="289"/>
        <v>Post-PR24</v>
      </c>
      <c r="DKI60" s="41" t="str">
        <f t="shared" si="289"/>
        <v>Post-PR24</v>
      </c>
      <c r="DKJ60" s="41" t="str">
        <f t="shared" si="289"/>
        <v>Post-PR24</v>
      </c>
      <c r="DKK60" s="41" t="str">
        <f t="shared" si="289"/>
        <v>Post-PR24</v>
      </c>
      <c r="DKL60" s="41" t="str">
        <f t="shared" si="289"/>
        <v>Post-PR24</v>
      </c>
      <c r="DKM60" s="41" t="str">
        <f t="shared" si="289"/>
        <v>Post-PR24</v>
      </c>
      <c r="DKN60" s="41" t="str">
        <f t="shared" si="289"/>
        <v>Post-PR24</v>
      </c>
      <c r="DKO60" s="41" t="str">
        <f t="shared" si="289"/>
        <v>Post-PR24</v>
      </c>
      <c r="DKP60" s="41" t="str">
        <f t="shared" si="289"/>
        <v>Post-PR24</v>
      </c>
      <c r="DKQ60" s="41" t="str">
        <f t="shared" si="289"/>
        <v>Post-PR24</v>
      </c>
      <c r="DKR60" s="41" t="str">
        <f t="shared" si="289"/>
        <v>Post-PR24</v>
      </c>
      <c r="DKS60" s="41" t="str">
        <f t="shared" si="289"/>
        <v>Post-PR24</v>
      </c>
      <c r="DKT60" s="41" t="str">
        <f t="shared" si="289"/>
        <v>Post-PR24</v>
      </c>
      <c r="DKU60" s="41" t="str">
        <f t="shared" si="289"/>
        <v>Post-PR24</v>
      </c>
      <c r="DKV60" s="41" t="str">
        <f t="shared" si="289"/>
        <v>Post-PR24</v>
      </c>
      <c r="DKW60" s="41" t="str">
        <f t="shared" si="289"/>
        <v>Post-PR24</v>
      </c>
      <c r="DKX60" s="41" t="str">
        <f t="shared" si="289"/>
        <v>Post-PR24</v>
      </c>
      <c r="DKY60" s="41" t="str">
        <f t="shared" si="289"/>
        <v>Post-PR24</v>
      </c>
      <c r="DKZ60" s="41" t="str">
        <f t="shared" si="289"/>
        <v>Post-PR24</v>
      </c>
      <c r="DLA60" s="41" t="str">
        <f t="shared" si="289"/>
        <v>Post-PR24</v>
      </c>
      <c r="DLB60" s="41" t="str">
        <f t="shared" si="289"/>
        <v>Post-PR24</v>
      </c>
      <c r="DLC60" s="41" t="str">
        <f t="shared" ref="DLC60:DNN60" si="290" xml:space="preserve"> IF(DLC58 = 1, "Pre PR24", IF(DLC59 = 1, "PR24", "Post-PR24"))</f>
        <v>Post-PR24</v>
      </c>
      <c r="DLD60" s="41" t="str">
        <f t="shared" si="290"/>
        <v>Post-PR24</v>
      </c>
      <c r="DLE60" s="41" t="str">
        <f t="shared" si="290"/>
        <v>Post-PR24</v>
      </c>
      <c r="DLF60" s="41" t="str">
        <f t="shared" si="290"/>
        <v>Post-PR24</v>
      </c>
      <c r="DLG60" s="41" t="str">
        <f t="shared" si="290"/>
        <v>Post-PR24</v>
      </c>
      <c r="DLH60" s="41" t="str">
        <f t="shared" si="290"/>
        <v>Post-PR24</v>
      </c>
      <c r="DLI60" s="41" t="str">
        <f t="shared" si="290"/>
        <v>Post-PR24</v>
      </c>
      <c r="DLJ60" s="41" t="str">
        <f t="shared" si="290"/>
        <v>Post-PR24</v>
      </c>
      <c r="DLK60" s="41" t="str">
        <f t="shared" si="290"/>
        <v>Post-PR24</v>
      </c>
      <c r="DLL60" s="41" t="str">
        <f t="shared" si="290"/>
        <v>Post-PR24</v>
      </c>
      <c r="DLM60" s="41" t="str">
        <f t="shared" si="290"/>
        <v>Post-PR24</v>
      </c>
      <c r="DLN60" s="41" t="str">
        <f t="shared" si="290"/>
        <v>Post-PR24</v>
      </c>
      <c r="DLO60" s="41" t="str">
        <f t="shared" si="290"/>
        <v>Post-PR24</v>
      </c>
      <c r="DLP60" s="41" t="str">
        <f t="shared" si="290"/>
        <v>Post-PR24</v>
      </c>
      <c r="DLQ60" s="41" t="str">
        <f t="shared" si="290"/>
        <v>Post-PR24</v>
      </c>
      <c r="DLR60" s="41" t="str">
        <f t="shared" si="290"/>
        <v>Post-PR24</v>
      </c>
      <c r="DLS60" s="41" t="str">
        <f t="shared" si="290"/>
        <v>Post-PR24</v>
      </c>
      <c r="DLT60" s="41" t="str">
        <f t="shared" si="290"/>
        <v>Post-PR24</v>
      </c>
      <c r="DLU60" s="41" t="str">
        <f t="shared" si="290"/>
        <v>Post-PR24</v>
      </c>
      <c r="DLV60" s="41" t="str">
        <f t="shared" si="290"/>
        <v>Post-PR24</v>
      </c>
      <c r="DLW60" s="41" t="str">
        <f t="shared" si="290"/>
        <v>Post-PR24</v>
      </c>
      <c r="DLX60" s="41" t="str">
        <f t="shared" si="290"/>
        <v>Post-PR24</v>
      </c>
      <c r="DLY60" s="41" t="str">
        <f t="shared" si="290"/>
        <v>Post-PR24</v>
      </c>
      <c r="DLZ60" s="41" t="str">
        <f t="shared" si="290"/>
        <v>Post-PR24</v>
      </c>
      <c r="DMA60" s="41" t="str">
        <f t="shared" si="290"/>
        <v>Post-PR24</v>
      </c>
      <c r="DMB60" s="41" t="str">
        <f t="shared" si="290"/>
        <v>Post-PR24</v>
      </c>
      <c r="DMC60" s="41" t="str">
        <f t="shared" si="290"/>
        <v>Post-PR24</v>
      </c>
      <c r="DMD60" s="41" t="str">
        <f t="shared" si="290"/>
        <v>Post-PR24</v>
      </c>
      <c r="DME60" s="41" t="str">
        <f t="shared" si="290"/>
        <v>Post-PR24</v>
      </c>
      <c r="DMF60" s="41" t="str">
        <f t="shared" si="290"/>
        <v>Post-PR24</v>
      </c>
      <c r="DMG60" s="41" t="str">
        <f t="shared" si="290"/>
        <v>Post-PR24</v>
      </c>
      <c r="DMH60" s="41" t="str">
        <f t="shared" si="290"/>
        <v>Post-PR24</v>
      </c>
      <c r="DMI60" s="41" t="str">
        <f t="shared" si="290"/>
        <v>Post-PR24</v>
      </c>
      <c r="DMJ60" s="41" t="str">
        <f t="shared" si="290"/>
        <v>Post-PR24</v>
      </c>
      <c r="DMK60" s="41" t="str">
        <f t="shared" si="290"/>
        <v>Post-PR24</v>
      </c>
      <c r="DML60" s="41" t="str">
        <f t="shared" si="290"/>
        <v>Post-PR24</v>
      </c>
      <c r="DMM60" s="41" t="str">
        <f t="shared" si="290"/>
        <v>Post-PR24</v>
      </c>
      <c r="DMN60" s="41" t="str">
        <f t="shared" si="290"/>
        <v>Post-PR24</v>
      </c>
      <c r="DMO60" s="41" t="str">
        <f t="shared" si="290"/>
        <v>Post-PR24</v>
      </c>
      <c r="DMP60" s="41" t="str">
        <f t="shared" si="290"/>
        <v>Post-PR24</v>
      </c>
      <c r="DMQ60" s="41" t="str">
        <f t="shared" si="290"/>
        <v>Post-PR24</v>
      </c>
      <c r="DMR60" s="41" t="str">
        <f t="shared" si="290"/>
        <v>Post-PR24</v>
      </c>
      <c r="DMS60" s="41" t="str">
        <f t="shared" si="290"/>
        <v>Post-PR24</v>
      </c>
      <c r="DMT60" s="41" t="str">
        <f t="shared" si="290"/>
        <v>Post-PR24</v>
      </c>
      <c r="DMU60" s="41" t="str">
        <f t="shared" si="290"/>
        <v>Post-PR24</v>
      </c>
      <c r="DMV60" s="41" t="str">
        <f t="shared" si="290"/>
        <v>Post-PR24</v>
      </c>
      <c r="DMW60" s="41" t="str">
        <f t="shared" si="290"/>
        <v>Post-PR24</v>
      </c>
      <c r="DMX60" s="41" t="str">
        <f t="shared" si="290"/>
        <v>Post-PR24</v>
      </c>
      <c r="DMY60" s="41" t="str">
        <f t="shared" si="290"/>
        <v>Post-PR24</v>
      </c>
      <c r="DMZ60" s="41" t="str">
        <f t="shared" si="290"/>
        <v>Post-PR24</v>
      </c>
      <c r="DNA60" s="41" t="str">
        <f t="shared" si="290"/>
        <v>Post-PR24</v>
      </c>
      <c r="DNB60" s="41" t="str">
        <f t="shared" si="290"/>
        <v>Post-PR24</v>
      </c>
      <c r="DNC60" s="41" t="str">
        <f t="shared" si="290"/>
        <v>Post-PR24</v>
      </c>
      <c r="DND60" s="41" t="str">
        <f t="shared" si="290"/>
        <v>Post-PR24</v>
      </c>
      <c r="DNE60" s="41" t="str">
        <f t="shared" si="290"/>
        <v>Post-PR24</v>
      </c>
      <c r="DNF60" s="41" t="str">
        <f t="shared" si="290"/>
        <v>Post-PR24</v>
      </c>
      <c r="DNG60" s="41" t="str">
        <f t="shared" si="290"/>
        <v>Post-PR24</v>
      </c>
      <c r="DNH60" s="41" t="str">
        <f t="shared" si="290"/>
        <v>Post-PR24</v>
      </c>
      <c r="DNI60" s="41" t="str">
        <f t="shared" si="290"/>
        <v>Post-PR24</v>
      </c>
      <c r="DNJ60" s="41" t="str">
        <f t="shared" si="290"/>
        <v>Post-PR24</v>
      </c>
      <c r="DNK60" s="41" t="str">
        <f t="shared" si="290"/>
        <v>Post-PR24</v>
      </c>
      <c r="DNL60" s="41" t="str">
        <f t="shared" si="290"/>
        <v>Post-PR24</v>
      </c>
      <c r="DNM60" s="41" t="str">
        <f t="shared" si="290"/>
        <v>Post-PR24</v>
      </c>
      <c r="DNN60" s="41" t="str">
        <f t="shared" si="290"/>
        <v>Post-PR24</v>
      </c>
      <c r="DNO60" s="41" t="str">
        <f t="shared" ref="DNO60:DPZ60" si="291" xml:space="preserve"> IF(DNO58 = 1, "Pre PR24", IF(DNO59 = 1, "PR24", "Post-PR24"))</f>
        <v>Post-PR24</v>
      </c>
      <c r="DNP60" s="41" t="str">
        <f t="shared" si="291"/>
        <v>Post-PR24</v>
      </c>
      <c r="DNQ60" s="41" t="str">
        <f t="shared" si="291"/>
        <v>Post-PR24</v>
      </c>
      <c r="DNR60" s="41" t="str">
        <f t="shared" si="291"/>
        <v>Post-PR24</v>
      </c>
      <c r="DNS60" s="41" t="str">
        <f t="shared" si="291"/>
        <v>Post-PR24</v>
      </c>
      <c r="DNT60" s="41" t="str">
        <f t="shared" si="291"/>
        <v>Post-PR24</v>
      </c>
      <c r="DNU60" s="41" t="str">
        <f t="shared" si="291"/>
        <v>Post-PR24</v>
      </c>
      <c r="DNV60" s="41" t="str">
        <f t="shared" si="291"/>
        <v>Post-PR24</v>
      </c>
      <c r="DNW60" s="41" t="str">
        <f t="shared" si="291"/>
        <v>Post-PR24</v>
      </c>
      <c r="DNX60" s="41" t="str">
        <f t="shared" si="291"/>
        <v>Post-PR24</v>
      </c>
      <c r="DNY60" s="41" t="str">
        <f t="shared" si="291"/>
        <v>Post-PR24</v>
      </c>
      <c r="DNZ60" s="41" t="str">
        <f t="shared" si="291"/>
        <v>Post-PR24</v>
      </c>
      <c r="DOA60" s="41" t="str">
        <f t="shared" si="291"/>
        <v>Post-PR24</v>
      </c>
      <c r="DOB60" s="41" t="str">
        <f t="shared" si="291"/>
        <v>Post-PR24</v>
      </c>
      <c r="DOC60" s="41" t="str">
        <f t="shared" si="291"/>
        <v>Post-PR24</v>
      </c>
      <c r="DOD60" s="41" t="str">
        <f t="shared" si="291"/>
        <v>Post-PR24</v>
      </c>
      <c r="DOE60" s="41" t="str">
        <f t="shared" si="291"/>
        <v>Post-PR24</v>
      </c>
      <c r="DOF60" s="41" t="str">
        <f t="shared" si="291"/>
        <v>Post-PR24</v>
      </c>
      <c r="DOG60" s="41" t="str">
        <f t="shared" si="291"/>
        <v>Post-PR24</v>
      </c>
      <c r="DOH60" s="41" t="str">
        <f t="shared" si="291"/>
        <v>Post-PR24</v>
      </c>
      <c r="DOI60" s="41" t="str">
        <f t="shared" si="291"/>
        <v>Post-PR24</v>
      </c>
      <c r="DOJ60" s="41" t="str">
        <f t="shared" si="291"/>
        <v>Post-PR24</v>
      </c>
      <c r="DOK60" s="41" t="str">
        <f t="shared" si="291"/>
        <v>Post-PR24</v>
      </c>
      <c r="DOL60" s="41" t="str">
        <f t="shared" si="291"/>
        <v>Post-PR24</v>
      </c>
      <c r="DOM60" s="41" t="str">
        <f t="shared" si="291"/>
        <v>Post-PR24</v>
      </c>
      <c r="DON60" s="41" t="str">
        <f t="shared" si="291"/>
        <v>Post-PR24</v>
      </c>
      <c r="DOO60" s="41" t="str">
        <f t="shared" si="291"/>
        <v>Post-PR24</v>
      </c>
      <c r="DOP60" s="41" t="str">
        <f t="shared" si="291"/>
        <v>Post-PR24</v>
      </c>
      <c r="DOQ60" s="41" t="str">
        <f t="shared" si="291"/>
        <v>Post-PR24</v>
      </c>
      <c r="DOR60" s="41" t="str">
        <f t="shared" si="291"/>
        <v>Post-PR24</v>
      </c>
      <c r="DOS60" s="41" t="str">
        <f t="shared" si="291"/>
        <v>Post-PR24</v>
      </c>
      <c r="DOT60" s="41" t="str">
        <f t="shared" si="291"/>
        <v>Post-PR24</v>
      </c>
      <c r="DOU60" s="41" t="str">
        <f t="shared" si="291"/>
        <v>Post-PR24</v>
      </c>
      <c r="DOV60" s="41" t="str">
        <f t="shared" si="291"/>
        <v>Post-PR24</v>
      </c>
      <c r="DOW60" s="41" t="str">
        <f t="shared" si="291"/>
        <v>Post-PR24</v>
      </c>
      <c r="DOX60" s="41" t="str">
        <f t="shared" si="291"/>
        <v>Post-PR24</v>
      </c>
      <c r="DOY60" s="41" t="str">
        <f t="shared" si="291"/>
        <v>Post-PR24</v>
      </c>
      <c r="DOZ60" s="41" t="str">
        <f t="shared" si="291"/>
        <v>Post-PR24</v>
      </c>
      <c r="DPA60" s="41" t="str">
        <f t="shared" si="291"/>
        <v>Post-PR24</v>
      </c>
      <c r="DPB60" s="41" t="str">
        <f t="shared" si="291"/>
        <v>Post-PR24</v>
      </c>
      <c r="DPC60" s="41" t="str">
        <f t="shared" si="291"/>
        <v>Post-PR24</v>
      </c>
      <c r="DPD60" s="41" t="str">
        <f t="shared" si="291"/>
        <v>Post-PR24</v>
      </c>
      <c r="DPE60" s="41" t="str">
        <f t="shared" si="291"/>
        <v>Post-PR24</v>
      </c>
      <c r="DPF60" s="41" t="str">
        <f t="shared" si="291"/>
        <v>Post-PR24</v>
      </c>
      <c r="DPG60" s="41" t="str">
        <f t="shared" si="291"/>
        <v>Post-PR24</v>
      </c>
      <c r="DPH60" s="41" t="str">
        <f t="shared" si="291"/>
        <v>Post-PR24</v>
      </c>
      <c r="DPI60" s="41" t="str">
        <f t="shared" si="291"/>
        <v>Post-PR24</v>
      </c>
      <c r="DPJ60" s="41" t="str">
        <f t="shared" si="291"/>
        <v>Post-PR24</v>
      </c>
      <c r="DPK60" s="41" t="str">
        <f t="shared" si="291"/>
        <v>Post-PR24</v>
      </c>
      <c r="DPL60" s="41" t="str">
        <f t="shared" si="291"/>
        <v>Post-PR24</v>
      </c>
      <c r="DPM60" s="41" t="str">
        <f t="shared" si="291"/>
        <v>Post-PR24</v>
      </c>
      <c r="DPN60" s="41" t="str">
        <f t="shared" si="291"/>
        <v>Post-PR24</v>
      </c>
      <c r="DPO60" s="41" t="str">
        <f t="shared" si="291"/>
        <v>Post-PR24</v>
      </c>
      <c r="DPP60" s="41" t="str">
        <f t="shared" si="291"/>
        <v>Post-PR24</v>
      </c>
      <c r="DPQ60" s="41" t="str">
        <f t="shared" si="291"/>
        <v>Post-PR24</v>
      </c>
      <c r="DPR60" s="41" t="str">
        <f t="shared" si="291"/>
        <v>Post-PR24</v>
      </c>
      <c r="DPS60" s="41" t="str">
        <f t="shared" si="291"/>
        <v>Post-PR24</v>
      </c>
      <c r="DPT60" s="41" t="str">
        <f t="shared" si="291"/>
        <v>Post-PR24</v>
      </c>
      <c r="DPU60" s="41" t="str">
        <f t="shared" si="291"/>
        <v>Post-PR24</v>
      </c>
      <c r="DPV60" s="41" t="str">
        <f t="shared" si="291"/>
        <v>Post-PR24</v>
      </c>
      <c r="DPW60" s="41" t="str">
        <f t="shared" si="291"/>
        <v>Post-PR24</v>
      </c>
      <c r="DPX60" s="41" t="str">
        <f t="shared" si="291"/>
        <v>Post-PR24</v>
      </c>
      <c r="DPY60" s="41" t="str">
        <f t="shared" si="291"/>
        <v>Post-PR24</v>
      </c>
      <c r="DPZ60" s="41" t="str">
        <f t="shared" si="291"/>
        <v>Post-PR24</v>
      </c>
      <c r="DQA60" s="41" t="str">
        <f t="shared" ref="DQA60:DSL60" si="292" xml:space="preserve"> IF(DQA58 = 1, "Pre PR24", IF(DQA59 = 1, "PR24", "Post-PR24"))</f>
        <v>Post-PR24</v>
      </c>
      <c r="DQB60" s="41" t="str">
        <f t="shared" si="292"/>
        <v>Post-PR24</v>
      </c>
      <c r="DQC60" s="41" t="str">
        <f t="shared" si="292"/>
        <v>Post-PR24</v>
      </c>
      <c r="DQD60" s="41" t="str">
        <f t="shared" si="292"/>
        <v>Post-PR24</v>
      </c>
      <c r="DQE60" s="41" t="str">
        <f t="shared" si="292"/>
        <v>Post-PR24</v>
      </c>
      <c r="DQF60" s="41" t="str">
        <f t="shared" si="292"/>
        <v>Post-PR24</v>
      </c>
      <c r="DQG60" s="41" t="str">
        <f t="shared" si="292"/>
        <v>Post-PR24</v>
      </c>
      <c r="DQH60" s="41" t="str">
        <f t="shared" si="292"/>
        <v>Post-PR24</v>
      </c>
      <c r="DQI60" s="41" t="str">
        <f t="shared" si="292"/>
        <v>Post-PR24</v>
      </c>
      <c r="DQJ60" s="41" t="str">
        <f t="shared" si="292"/>
        <v>Post-PR24</v>
      </c>
      <c r="DQK60" s="41" t="str">
        <f t="shared" si="292"/>
        <v>Post-PR24</v>
      </c>
      <c r="DQL60" s="41" t="str">
        <f t="shared" si="292"/>
        <v>Post-PR24</v>
      </c>
      <c r="DQM60" s="41" t="str">
        <f t="shared" si="292"/>
        <v>Post-PR24</v>
      </c>
      <c r="DQN60" s="41" t="str">
        <f t="shared" si="292"/>
        <v>Post-PR24</v>
      </c>
      <c r="DQO60" s="41" t="str">
        <f t="shared" si="292"/>
        <v>Post-PR24</v>
      </c>
      <c r="DQP60" s="41" t="str">
        <f t="shared" si="292"/>
        <v>Post-PR24</v>
      </c>
      <c r="DQQ60" s="41" t="str">
        <f t="shared" si="292"/>
        <v>Post-PR24</v>
      </c>
      <c r="DQR60" s="41" t="str">
        <f t="shared" si="292"/>
        <v>Post-PR24</v>
      </c>
      <c r="DQS60" s="41" t="str">
        <f t="shared" si="292"/>
        <v>Post-PR24</v>
      </c>
      <c r="DQT60" s="41" t="str">
        <f t="shared" si="292"/>
        <v>Post-PR24</v>
      </c>
      <c r="DQU60" s="41" t="str">
        <f t="shared" si="292"/>
        <v>Post-PR24</v>
      </c>
      <c r="DQV60" s="41" t="str">
        <f t="shared" si="292"/>
        <v>Post-PR24</v>
      </c>
      <c r="DQW60" s="41" t="str">
        <f t="shared" si="292"/>
        <v>Post-PR24</v>
      </c>
      <c r="DQX60" s="41" t="str">
        <f t="shared" si="292"/>
        <v>Post-PR24</v>
      </c>
      <c r="DQY60" s="41" t="str">
        <f t="shared" si="292"/>
        <v>Post-PR24</v>
      </c>
      <c r="DQZ60" s="41" t="str">
        <f t="shared" si="292"/>
        <v>Post-PR24</v>
      </c>
      <c r="DRA60" s="41" t="str">
        <f t="shared" si="292"/>
        <v>Post-PR24</v>
      </c>
      <c r="DRB60" s="41" t="str">
        <f t="shared" si="292"/>
        <v>Post-PR24</v>
      </c>
      <c r="DRC60" s="41" t="str">
        <f t="shared" si="292"/>
        <v>Post-PR24</v>
      </c>
      <c r="DRD60" s="41" t="str">
        <f t="shared" si="292"/>
        <v>Post-PR24</v>
      </c>
      <c r="DRE60" s="41" t="str">
        <f t="shared" si="292"/>
        <v>Post-PR24</v>
      </c>
      <c r="DRF60" s="41" t="str">
        <f t="shared" si="292"/>
        <v>Post-PR24</v>
      </c>
      <c r="DRG60" s="41" t="str">
        <f t="shared" si="292"/>
        <v>Post-PR24</v>
      </c>
      <c r="DRH60" s="41" t="str">
        <f t="shared" si="292"/>
        <v>Post-PR24</v>
      </c>
      <c r="DRI60" s="41" t="str">
        <f t="shared" si="292"/>
        <v>Post-PR24</v>
      </c>
      <c r="DRJ60" s="41" t="str">
        <f t="shared" si="292"/>
        <v>Post-PR24</v>
      </c>
      <c r="DRK60" s="41" t="str">
        <f t="shared" si="292"/>
        <v>Post-PR24</v>
      </c>
      <c r="DRL60" s="41" t="str">
        <f t="shared" si="292"/>
        <v>Post-PR24</v>
      </c>
      <c r="DRM60" s="41" t="str">
        <f t="shared" si="292"/>
        <v>Post-PR24</v>
      </c>
      <c r="DRN60" s="41" t="str">
        <f t="shared" si="292"/>
        <v>Post-PR24</v>
      </c>
      <c r="DRO60" s="41" t="str">
        <f t="shared" si="292"/>
        <v>Post-PR24</v>
      </c>
      <c r="DRP60" s="41" t="str">
        <f t="shared" si="292"/>
        <v>Post-PR24</v>
      </c>
      <c r="DRQ60" s="41" t="str">
        <f t="shared" si="292"/>
        <v>Post-PR24</v>
      </c>
      <c r="DRR60" s="41" t="str">
        <f t="shared" si="292"/>
        <v>Post-PR24</v>
      </c>
      <c r="DRS60" s="41" t="str">
        <f t="shared" si="292"/>
        <v>Post-PR24</v>
      </c>
      <c r="DRT60" s="41" t="str">
        <f t="shared" si="292"/>
        <v>Post-PR24</v>
      </c>
      <c r="DRU60" s="41" t="str">
        <f t="shared" si="292"/>
        <v>Post-PR24</v>
      </c>
      <c r="DRV60" s="41" t="str">
        <f t="shared" si="292"/>
        <v>Post-PR24</v>
      </c>
      <c r="DRW60" s="41" t="str">
        <f t="shared" si="292"/>
        <v>Post-PR24</v>
      </c>
      <c r="DRX60" s="41" t="str">
        <f t="shared" si="292"/>
        <v>Post-PR24</v>
      </c>
      <c r="DRY60" s="41" t="str">
        <f t="shared" si="292"/>
        <v>Post-PR24</v>
      </c>
      <c r="DRZ60" s="41" t="str">
        <f t="shared" si="292"/>
        <v>Post-PR24</v>
      </c>
      <c r="DSA60" s="41" t="str">
        <f t="shared" si="292"/>
        <v>Post-PR24</v>
      </c>
      <c r="DSB60" s="41" t="str">
        <f t="shared" si="292"/>
        <v>Post-PR24</v>
      </c>
      <c r="DSC60" s="41" t="str">
        <f t="shared" si="292"/>
        <v>Post-PR24</v>
      </c>
      <c r="DSD60" s="41" t="str">
        <f t="shared" si="292"/>
        <v>Post-PR24</v>
      </c>
      <c r="DSE60" s="41" t="str">
        <f t="shared" si="292"/>
        <v>Post-PR24</v>
      </c>
      <c r="DSF60" s="41" t="str">
        <f t="shared" si="292"/>
        <v>Post-PR24</v>
      </c>
      <c r="DSG60" s="41" t="str">
        <f t="shared" si="292"/>
        <v>Post-PR24</v>
      </c>
      <c r="DSH60" s="41" t="str">
        <f t="shared" si="292"/>
        <v>Post-PR24</v>
      </c>
      <c r="DSI60" s="41" t="str">
        <f t="shared" si="292"/>
        <v>Post-PR24</v>
      </c>
      <c r="DSJ60" s="41" t="str">
        <f t="shared" si="292"/>
        <v>Post-PR24</v>
      </c>
      <c r="DSK60" s="41" t="str">
        <f t="shared" si="292"/>
        <v>Post-PR24</v>
      </c>
      <c r="DSL60" s="41" t="str">
        <f t="shared" si="292"/>
        <v>Post-PR24</v>
      </c>
      <c r="DSM60" s="41" t="str">
        <f t="shared" ref="DSM60:DUX60" si="293" xml:space="preserve"> IF(DSM58 = 1, "Pre PR24", IF(DSM59 = 1, "PR24", "Post-PR24"))</f>
        <v>Post-PR24</v>
      </c>
      <c r="DSN60" s="41" t="str">
        <f t="shared" si="293"/>
        <v>Post-PR24</v>
      </c>
      <c r="DSO60" s="41" t="str">
        <f t="shared" si="293"/>
        <v>Post-PR24</v>
      </c>
      <c r="DSP60" s="41" t="str">
        <f t="shared" si="293"/>
        <v>Post-PR24</v>
      </c>
      <c r="DSQ60" s="41" t="str">
        <f t="shared" si="293"/>
        <v>Post-PR24</v>
      </c>
      <c r="DSR60" s="41" t="str">
        <f t="shared" si="293"/>
        <v>Post-PR24</v>
      </c>
      <c r="DSS60" s="41" t="str">
        <f t="shared" si="293"/>
        <v>Post-PR24</v>
      </c>
      <c r="DST60" s="41" t="str">
        <f t="shared" si="293"/>
        <v>Post-PR24</v>
      </c>
      <c r="DSU60" s="41" t="str">
        <f t="shared" si="293"/>
        <v>Post-PR24</v>
      </c>
      <c r="DSV60" s="41" t="str">
        <f t="shared" si="293"/>
        <v>Post-PR24</v>
      </c>
      <c r="DSW60" s="41" t="str">
        <f t="shared" si="293"/>
        <v>Post-PR24</v>
      </c>
      <c r="DSX60" s="41" t="str">
        <f t="shared" si="293"/>
        <v>Post-PR24</v>
      </c>
      <c r="DSY60" s="41" t="str">
        <f t="shared" si="293"/>
        <v>Post-PR24</v>
      </c>
      <c r="DSZ60" s="41" t="str">
        <f t="shared" si="293"/>
        <v>Post-PR24</v>
      </c>
      <c r="DTA60" s="41" t="str">
        <f t="shared" si="293"/>
        <v>Post-PR24</v>
      </c>
      <c r="DTB60" s="41" t="str">
        <f t="shared" si="293"/>
        <v>Post-PR24</v>
      </c>
      <c r="DTC60" s="41" t="str">
        <f t="shared" si="293"/>
        <v>Post-PR24</v>
      </c>
      <c r="DTD60" s="41" t="str">
        <f t="shared" si="293"/>
        <v>Post-PR24</v>
      </c>
      <c r="DTE60" s="41" t="str">
        <f t="shared" si="293"/>
        <v>Post-PR24</v>
      </c>
      <c r="DTF60" s="41" t="str">
        <f t="shared" si="293"/>
        <v>Post-PR24</v>
      </c>
      <c r="DTG60" s="41" t="str">
        <f t="shared" si="293"/>
        <v>Post-PR24</v>
      </c>
      <c r="DTH60" s="41" t="str">
        <f t="shared" si="293"/>
        <v>Post-PR24</v>
      </c>
      <c r="DTI60" s="41" t="str">
        <f t="shared" si="293"/>
        <v>Post-PR24</v>
      </c>
      <c r="DTJ60" s="41" t="str">
        <f t="shared" si="293"/>
        <v>Post-PR24</v>
      </c>
      <c r="DTK60" s="41" t="str">
        <f t="shared" si="293"/>
        <v>Post-PR24</v>
      </c>
      <c r="DTL60" s="41" t="str">
        <f t="shared" si="293"/>
        <v>Post-PR24</v>
      </c>
      <c r="DTM60" s="41" t="str">
        <f t="shared" si="293"/>
        <v>Post-PR24</v>
      </c>
      <c r="DTN60" s="41" t="str">
        <f t="shared" si="293"/>
        <v>Post-PR24</v>
      </c>
      <c r="DTO60" s="41" t="str">
        <f t="shared" si="293"/>
        <v>Post-PR24</v>
      </c>
      <c r="DTP60" s="41" t="str">
        <f t="shared" si="293"/>
        <v>Post-PR24</v>
      </c>
      <c r="DTQ60" s="41" t="str">
        <f t="shared" si="293"/>
        <v>Post-PR24</v>
      </c>
      <c r="DTR60" s="41" t="str">
        <f t="shared" si="293"/>
        <v>Post-PR24</v>
      </c>
      <c r="DTS60" s="41" t="str">
        <f t="shared" si="293"/>
        <v>Post-PR24</v>
      </c>
      <c r="DTT60" s="41" t="str">
        <f t="shared" si="293"/>
        <v>Post-PR24</v>
      </c>
      <c r="DTU60" s="41" t="str">
        <f t="shared" si="293"/>
        <v>Post-PR24</v>
      </c>
      <c r="DTV60" s="41" t="str">
        <f t="shared" si="293"/>
        <v>Post-PR24</v>
      </c>
      <c r="DTW60" s="41" t="str">
        <f t="shared" si="293"/>
        <v>Post-PR24</v>
      </c>
      <c r="DTX60" s="41" t="str">
        <f t="shared" si="293"/>
        <v>Post-PR24</v>
      </c>
      <c r="DTY60" s="41" t="str">
        <f t="shared" si="293"/>
        <v>Post-PR24</v>
      </c>
      <c r="DTZ60" s="41" t="str">
        <f t="shared" si="293"/>
        <v>Post-PR24</v>
      </c>
      <c r="DUA60" s="41" t="str">
        <f t="shared" si="293"/>
        <v>Post-PR24</v>
      </c>
      <c r="DUB60" s="41" t="str">
        <f t="shared" si="293"/>
        <v>Post-PR24</v>
      </c>
      <c r="DUC60" s="41" t="str">
        <f t="shared" si="293"/>
        <v>Post-PR24</v>
      </c>
      <c r="DUD60" s="41" t="str">
        <f t="shared" si="293"/>
        <v>Post-PR24</v>
      </c>
      <c r="DUE60" s="41" t="str">
        <f t="shared" si="293"/>
        <v>Post-PR24</v>
      </c>
      <c r="DUF60" s="41" t="str">
        <f t="shared" si="293"/>
        <v>Post-PR24</v>
      </c>
      <c r="DUG60" s="41" t="str">
        <f t="shared" si="293"/>
        <v>Post-PR24</v>
      </c>
      <c r="DUH60" s="41" t="str">
        <f t="shared" si="293"/>
        <v>Post-PR24</v>
      </c>
      <c r="DUI60" s="41" t="str">
        <f t="shared" si="293"/>
        <v>Post-PR24</v>
      </c>
      <c r="DUJ60" s="41" t="str">
        <f t="shared" si="293"/>
        <v>Post-PR24</v>
      </c>
      <c r="DUK60" s="41" t="str">
        <f t="shared" si="293"/>
        <v>Post-PR24</v>
      </c>
      <c r="DUL60" s="41" t="str">
        <f t="shared" si="293"/>
        <v>Post-PR24</v>
      </c>
      <c r="DUM60" s="41" t="str">
        <f t="shared" si="293"/>
        <v>Post-PR24</v>
      </c>
      <c r="DUN60" s="41" t="str">
        <f t="shared" si="293"/>
        <v>Post-PR24</v>
      </c>
      <c r="DUO60" s="41" t="str">
        <f t="shared" si="293"/>
        <v>Post-PR24</v>
      </c>
      <c r="DUP60" s="41" t="str">
        <f t="shared" si="293"/>
        <v>Post-PR24</v>
      </c>
      <c r="DUQ60" s="41" t="str">
        <f t="shared" si="293"/>
        <v>Post-PR24</v>
      </c>
      <c r="DUR60" s="41" t="str">
        <f t="shared" si="293"/>
        <v>Post-PR24</v>
      </c>
      <c r="DUS60" s="41" t="str">
        <f t="shared" si="293"/>
        <v>Post-PR24</v>
      </c>
      <c r="DUT60" s="41" t="str">
        <f t="shared" si="293"/>
        <v>Post-PR24</v>
      </c>
      <c r="DUU60" s="41" t="str">
        <f t="shared" si="293"/>
        <v>Post-PR24</v>
      </c>
      <c r="DUV60" s="41" t="str">
        <f t="shared" si="293"/>
        <v>Post-PR24</v>
      </c>
      <c r="DUW60" s="41" t="str">
        <f t="shared" si="293"/>
        <v>Post-PR24</v>
      </c>
      <c r="DUX60" s="41" t="str">
        <f t="shared" si="293"/>
        <v>Post-PR24</v>
      </c>
      <c r="DUY60" s="41" t="str">
        <f t="shared" ref="DUY60:DXJ60" si="294" xml:space="preserve"> IF(DUY58 = 1, "Pre PR24", IF(DUY59 = 1, "PR24", "Post-PR24"))</f>
        <v>Post-PR24</v>
      </c>
      <c r="DUZ60" s="41" t="str">
        <f t="shared" si="294"/>
        <v>Post-PR24</v>
      </c>
      <c r="DVA60" s="41" t="str">
        <f t="shared" si="294"/>
        <v>Post-PR24</v>
      </c>
      <c r="DVB60" s="41" t="str">
        <f t="shared" si="294"/>
        <v>Post-PR24</v>
      </c>
      <c r="DVC60" s="41" t="str">
        <f t="shared" si="294"/>
        <v>Post-PR24</v>
      </c>
      <c r="DVD60" s="41" t="str">
        <f t="shared" si="294"/>
        <v>Post-PR24</v>
      </c>
      <c r="DVE60" s="41" t="str">
        <f t="shared" si="294"/>
        <v>Post-PR24</v>
      </c>
      <c r="DVF60" s="41" t="str">
        <f t="shared" si="294"/>
        <v>Post-PR24</v>
      </c>
      <c r="DVG60" s="41" t="str">
        <f t="shared" si="294"/>
        <v>Post-PR24</v>
      </c>
      <c r="DVH60" s="41" t="str">
        <f t="shared" si="294"/>
        <v>Post-PR24</v>
      </c>
      <c r="DVI60" s="41" t="str">
        <f t="shared" si="294"/>
        <v>Post-PR24</v>
      </c>
      <c r="DVJ60" s="41" t="str">
        <f t="shared" si="294"/>
        <v>Post-PR24</v>
      </c>
      <c r="DVK60" s="41" t="str">
        <f t="shared" si="294"/>
        <v>Post-PR24</v>
      </c>
      <c r="DVL60" s="41" t="str">
        <f t="shared" si="294"/>
        <v>Post-PR24</v>
      </c>
      <c r="DVM60" s="41" t="str">
        <f t="shared" si="294"/>
        <v>Post-PR24</v>
      </c>
      <c r="DVN60" s="41" t="str">
        <f t="shared" si="294"/>
        <v>Post-PR24</v>
      </c>
      <c r="DVO60" s="41" t="str">
        <f t="shared" si="294"/>
        <v>Post-PR24</v>
      </c>
      <c r="DVP60" s="41" t="str">
        <f t="shared" si="294"/>
        <v>Post-PR24</v>
      </c>
      <c r="DVQ60" s="41" t="str">
        <f t="shared" si="294"/>
        <v>Post-PR24</v>
      </c>
      <c r="DVR60" s="41" t="str">
        <f t="shared" si="294"/>
        <v>Post-PR24</v>
      </c>
      <c r="DVS60" s="41" t="str">
        <f t="shared" si="294"/>
        <v>Post-PR24</v>
      </c>
      <c r="DVT60" s="41" t="str">
        <f t="shared" si="294"/>
        <v>Post-PR24</v>
      </c>
      <c r="DVU60" s="41" t="str">
        <f t="shared" si="294"/>
        <v>Post-PR24</v>
      </c>
      <c r="DVV60" s="41" t="str">
        <f t="shared" si="294"/>
        <v>Post-PR24</v>
      </c>
      <c r="DVW60" s="41" t="str">
        <f t="shared" si="294"/>
        <v>Post-PR24</v>
      </c>
      <c r="DVX60" s="41" t="str">
        <f t="shared" si="294"/>
        <v>Post-PR24</v>
      </c>
      <c r="DVY60" s="41" t="str">
        <f t="shared" si="294"/>
        <v>Post-PR24</v>
      </c>
      <c r="DVZ60" s="41" t="str">
        <f t="shared" si="294"/>
        <v>Post-PR24</v>
      </c>
      <c r="DWA60" s="41" t="str">
        <f t="shared" si="294"/>
        <v>Post-PR24</v>
      </c>
      <c r="DWB60" s="41" t="str">
        <f t="shared" si="294"/>
        <v>Post-PR24</v>
      </c>
      <c r="DWC60" s="41" t="str">
        <f t="shared" si="294"/>
        <v>Post-PR24</v>
      </c>
      <c r="DWD60" s="41" t="str">
        <f t="shared" si="294"/>
        <v>Post-PR24</v>
      </c>
      <c r="DWE60" s="41" t="str">
        <f t="shared" si="294"/>
        <v>Post-PR24</v>
      </c>
      <c r="DWF60" s="41" t="str">
        <f t="shared" si="294"/>
        <v>Post-PR24</v>
      </c>
      <c r="DWG60" s="41" t="str">
        <f t="shared" si="294"/>
        <v>Post-PR24</v>
      </c>
      <c r="DWH60" s="41" t="str">
        <f t="shared" si="294"/>
        <v>Post-PR24</v>
      </c>
      <c r="DWI60" s="41" t="str">
        <f t="shared" si="294"/>
        <v>Post-PR24</v>
      </c>
      <c r="DWJ60" s="41" t="str">
        <f t="shared" si="294"/>
        <v>Post-PR24</v>
      </c>
      <c r="DWK60" s="41" t="str">
        <f t="shared" si="294"/>
        <v>Post-PR24</v>
      </c>
      <c r="DWL60" s="41" t="str">
        <f t="shared" si="294"/>
        <v>Post-PR24</v>
      </c>
      <c r="DWM60" s="41" t="str">
        <f t="shared" si="294"/>
        <v>Post-PR24</v>
      </c>
      <c r="DWN60" s="41" t="str">
        <f t="shared" si="294"/>
        <v>Post-PR24</v>
      </c>
      <c r="DWO60" s="41" t="str">
        <f t="shared" si="294"/>
        <v>Post-PR24</v>
      </c>
      <c r="DWP60" s="41" t="str">
        <f t="shared" si="294"/>
        <v>Post-PR24</v>
      </c>
      <c r="DWQ60" s="41" t="str">
        <f t="shared" si="294"/>
        <v>Post-PR24</v>
      </c>
      <c r="DWR60" s="41" t="str">
        <f t="shared" si="294"/>
        <v>Post-PR24</v>
      </c>
      <c r="DWS60" s="41" t="str">
        <f t="shared" si="294"/>
        <v>Post-PR24</v>
      </c>
      <c r="DWT60" s="41" t="str">
        <f t="shared" si="294"/>
        <v>Post-PR24</v>
      </c>
      <c r="DWU60" s="41" t="str">
        <f t="shared" si="294"/>
        <v>Post-PR24</v>
      </c>
      <c r="DWV60" s="41" t="str">
        <f t="shared" si="294"/>
        <v>Post-PR24</v>
      </c>
      <c r="DWW60" s="41" t="str">
        <f t="shared" si="294"/>
        <v>Post-PR24</v>
      </c>
      <c r="DWX60" s="41" t="str">
        <f t="shared" si="294"/>
        <v>Post-PR24</v>
      </c>
      <c r="DWY60" s="41" t="str">
        <f t="shared" si="294"/>
        <v>Post-PR24</v>
      </c>
      <c r="DWZ60" s="41" t="str">
        <f t="shared" si="294"/>
        <v>Post-PR24</v>
      </c>
      <c r="DXA60" s="41" t="str">
        <f t="shared" si="294"/>
        <v>Post-PR24</v>
      </c>
      <c r="DXB60" s="41" t="str">
        <f t="shared" si="294"/>
        <v>Post-PR24</v>
      </c>
      <c r="DXC60" s="41" t="str">
        <f t="shared" si="294"/>
        <v>Post-PR24</v>
      </c>
      <c r="DXD60" s="41" t="str">
        <f t="shared" si="294"/>
        <v>Post-PR24</v>
      </c>
      <c r="DXE60" s="41" t="str">
        <f t="shared" si="294"/>
        <v>Post-PR24</v>
      </c>
      <c r="DXF60" s="41" t="str">
        <f t="shared" si="294"/>
        <v>Post-PR24</v>
      </c>
      <c r="DXG60" s="41" t="str">
        <f t="shared" si="294"/>
        <v>Post-PR24</v>
      </c>
      <c r="DXH60" s="41" t="str">
        <f t="shared" si="294"/>
        <v>Post-PR24</v>
      </c>
      <c r="DXI60" s="41" t="str">
        <f t="shared" si="294"/>
        <v>Post-PR24</v>
      </c>
      <c r="DXJ60" s="41" t="str">
        <f t="shared" si="294"/>
        <v>Post-PR24</v>
      </c>
      <c r="DXK60" s="41" t="str">
        <f t="shared" ref="DXK60:DZV60" si="295" xml:space="preserve"> IF(DXK58 = 1, "Pre PR24", IF(DXK59 = 1, "PR24", "Post-PR24"))</f>
        <v>Post-PR24</v>
      </c>
      <c r="DXL60" s="41" t="str">
        <f t="shared" si="295"/>
        <v>Post-PR24</v>
      </c>
      <c r="DXM60" s="41" t="str">
        <f t="shared" si="295"/>
        <v>Post-PR24</v>
      </c>
      <c r="DXN60" s="41" t="str">
        <f t="shared" si="295"/>
        <v>Post-PR24</v>
      </c>
      <c r="DXO60" s="41" t="str">
        <f t="shared" si="295"/>
        <v>Post-PR24</v>
      </c>
      <c r="DXP60" s="41" t="str">
        <f t="shared" si="295"/>
        <v>Post-PR24</v>
      </c>
      <c r="DXQ60" s="41" t="str">
        <f t="shared" si="295"/>
        <v>Post-PR24</v>
      </c>
      <c r="DXR60" s="41" t="str">
        <f t="shared" si="295"/>
        <v>Post-PR24</v>
      </c>
      <c r="DXS60" s="41" t="str">
        <f t="shared" si="295"/>
        <v>Post-PR24</v>
      </c>
      <c r="DXT60" s="41" t="str">
        <f t="shared" si="295"/>
        <v>Post-PR24</v>
      </c>
      <c r="DXU60" s="41" t="str">
        <f t="shared" si="295"/>
        <v>Post-PR24</v>
      </c>
      <c r="DXV60" s="41" t="str">
        <f t="shared" si="295"/>
        <v>Post-PR24</v>
      </c>
      <c r="DXW60" s="41" t="str">
        <f t="shared" si="295"/>
        <v>Post-PR24</v>
      </c>
      <c r="DXX60" s="41" t="str">
        <f t="shared" si="295"/>
        <v>Post-PR24</v>
      </c>
      <c r="DXY60" s="41" t="str">
        <f t="shared" si="295"/>
        <v>Post-PR24</v>
      </c>
      <c r="DXZ60" s="41" t="str">
        <f t="shared" si="295"/>
        <v>Post-PR24</v>
      </c>
      <c r="DYA60" s="41" t="str">
        <f t="shared" si="295"/>
        <v>Post-PR24</v>
      </c>
      <c r="DYB60" s="41" t="str">
        <f t="shared" si="295"/>
        <v>Post-PR24</v>
      </c>
      <c r="DYC60" s="41" t="str">
        <f t="shared" si="295"/>
        <v>Post-PR24</v>
      </c>
      <c r="DYD60" s="41" t="str">
        <f t="shared" si="295"/>
        <v>Post-PR24</v>
      </c>
      <c r="DYE60" s="41" t="str">
        <f t="shared" si="295"/>
        <v>Post-PR24</v>
      </c>
      <c r="DYF60" s="41" t="str">
        <f t="shared" si="295"/>
        <v>Post-PR24</v>
      </c>
      <c r="DYG60" s="41" t="str">
        <f t="shared" si="295"/>
        <v>Post-PR24</v>
      </c>
      <c r="DYH60" s="41" t="str">
        <f t="shared" si="295"/>
        <v>Post-PR24</v>
      </c>
      <c r="DYI60" s="41" t="str">
        <f t="shared" si="295"/>
        <v>Post-PR24</v>
      </c>
      <c r="DYJ60" s="41" t="str">
        <f t="shared" si="295"/>
        <v>Post-PR24</v>
      </c>
      <c r="DYK60" s="41" t="str">
        <f t="shared" si="295"/>
        <v>Post-PR24</v>
      </c>
      <c r="DYL60" s="41" t="str">
        <f t="shared" si="295"/>
        <v>Post-PR24</v>
      </c>
      <c r="DYM60" s="41" t="str">
        <f t="shared" si="295"/>
        <v>Post-PR24</v>
      </c>
      <c r="DYN60" s="41" t="str">
        <f t="shared" si="295"/>
        <v>Post-PR24</v>
      </c>
      <c r="DYO60" s="41" t="str">
        <f t="shared" si="295"/>
        <v>Post-PR24</v>
      </c>
      <c r="DYP60" s="41" t="str">
        <f t="shared" si="295"/>
        <v>Post-PR24</v>
      </c>
      <c r="DYQ60" s="41" t="str">
        <f t="shared" si="295"/>
        <v>Post-PR24</v>
      </c>
      <c r="DYR60" s="41" t="str">
        <f t="shared" si="295"/>
        <v>Post-PR24</v>
      </c>
      <c r="DYS60" s="41" t="str">
        <f t="shared" si="295"/>
        <v>Post-PR24</v>
      </c>
      <c r="DYT60" s="41" t="str">
        <f t="shared" si="295"/>
        <v>Post-PR24</v>
      </c>
      <c r="DYU60" s="41" t="str">
        <f t="shared" si="295"/>
        <v>Post-PR24</v>
      </c>
      <c r="DYV60" s="41" t="str">
        <f t="shared" si="295"/>
        <v>Post-PR24</v>
      </c>
      <c r="DYW60" s="41" t="str">
        <f t="shared" si="295"/>
        <v>Post-PR24</v>
      </c>
      <c r="DYX60" s="41" t="str">
        <f t="shared" si="295"/>
        <v>Post-PR24</v>
      </c>
      <c r="DYY60" s="41" t="str">
        <f t="shared" si="295"/>
        <v>Post-PR24</v>
      </c>
      <c r="DYZ60" s="41" t="str">
        <f t="shared" si="295"/>
        <v>Post-PR24</v>
      </c>
      <c r="DZA60" s="41" t="str">
        <f t="shared" si="295"/>
        <v>Post-PR24</v>
      </c>
      <c r="DZB60" s="41" t="str">
        <f t="shared" si="295"/>
        <v>Post-PR24</v>
      </c>
      <c r="DZC60" s="41" t="str">
        <f t="shared" si="295"/>
        <v>Post-PR24</v>
      </c>
      <c r="DZD60" s="41" t="str">
        <f t="shared" si="295"/>
        <v>Post-PR24</v>
      </c>
      <c r="DZE60" s="41" t="str">
        <f t="shared" si="295"/>
        <v>Post-PR24</v>
      </c>
      <c r="DZF60" s="41" t="str">
        <f t="shared" si="295"/>
        <v>Post-PR24</v>
      </c>
      <c r="DZG60" s="41" t="str">
        <f t="shared" si="295"/>
        <v>Post-PR24</v>
      </c>
      <c r="DZH60" s="41" t="str">
        <f t="shared" si="295"/>
        <v>Post-PR24</v>
      </c>
      <c r="DZI60" s="41" t="str">
        <f t="shared" si="295"/>
        <v>Post-PR24</v>
      </c>
      <c r="DZJ60" s="41" t="str">
        <f t="shared" si="295"/>
        <v>Post-PR24</v>
      </c>
      <c r="DZK60" s="41" t="str">
        <f t="shared" si="295"/>
        <v>Post-PR24</v>
      </c>
      <c r="DZL60" s="41" t="str">
        <f t="shared" si="295"/>
        <v>Post-PR24</v>
      </c>
      <c r="DZM60" s="41" t="str">
        <f t="shared" si="295"/>
        <v>Post-PR24</v>
      </c>
      <c r="DZN60" s="41" t="str">
        <f t="shared" si="295"/>
        <v>Post-PR24</v>
      </c>
      <c r="DZO60" s="41" t="str">
        <f t="shared" si="295"/>
        <v>Post-PR24</v>
      </c>
      <c r="DZP60" s="41" t="str">
        <f t="shared" si="295"/>
        <v>Post-PR24</v>
      </c>
      <c r="DZQ60" s="41" t="str">
        <f t="shared" si="295"/>
        <v>Post-PR24</v>
      </c>
      <c r="DZR60" s="41" t="str">
        <f t="shared" si="295"/>
        <v>Post-PR24</v>
      </c>
      <c r="DZS60" s="41" t="str">
        <f t="shared" si="295"/>
        <v>Post-PR24</v>
      </c>
      <c r="DZT60" s="41" t="str">
        <f t="shared" si="295"/>
        <v>Post-PR24</v>
      </c>
      <c r="DZU60" s="41" t="str">
        <f t="shared" si="295"/>
        <v>Post-PR24</v>
      </c>
      <c r="DZV60" s="41" t="str">
        <f t="shared" si="295"/>
        <v>Post-PR24</v>
      </c>
      <c r="DZW60" s="41" t="str">
        <f t="shared" ref="DZW60:ECH60" si="296" xml:space="preserve"> IF(DZW58 = 1, "Pre PR24", IF(DZW59 = 1, "PR24", "Post-PR24"))</f>
        <v>Post-PR24</v>
      </c>
      <c r="DZX60" s="41" t="str">
        <f t="shared" si="296"/>
        <v>Post-PR24</v>
      </c>
      <c r="DZY60" s="41" t="str">
        <f t="shared" si="296"/>
        <v>Post-PR24</v>
      </c>
      <c r="DZZ60" s="41" t="str">
        <f t="shared" si="296"/>
        <v>Post-PR24</v>
      </c>
      <c r="EAA60" s="41" t="str">
        <f t="shared" si="296"/>
        <v>Post-PR24</v>
      </c>
      <c r="EAB60" s="41" t="str">
        <f t="shared" si="296"/>
        <v>Post-PR24</v>
      </c>
      <c r="EAC60" s="41" t="str">
        <f t="shared" si="296"/>
        <v>Post-PR24</v>
      </c>
      <c r="EAD60" s="41" t="str">
        <f t="shared" si="296"/>
        <v>Post-PR24</v>
      </c>
      <c r="EAE60" s="41" t="str">
        <f t="shared" si="296"/>
        <v>Post-PR24</v>
      </c>
      <c r="EAF60" s="41" t="str">
        <f t="shared" si="296"/>
        <v>Post-PR24</v>
      </c>
      <c r="EAG60" s="41" t="str">
        <f t="shared" si="296"/>
        <v>Post-PR24</v>
      </c>
      <c r="EAH60" s="41" t="str">
        <f t="shared" si="296"/>
        <v>Post-PR24</v>
      </c>
      <c r="EAI60" s="41" t="str">
        <f t="shared" si="296"/>
        <v>Post-PR24</v>
      </c>
      <c r="EAJ60" s="41" t="str">
        <f t="shared" si="296"/>
        <v>Post-PR24</v>
      </c>
      <c r="EAK60" s="41" t="str">
        <f t="shared" si="296"/>
        <v>Post-PR24</v>
      </c>
      <c r="EAL60" s="41" t="str">
        <f t="shared" si="296"/>
        <v>Post-PR24</v>
      </c>
      <c r="EAM60" s="41" t="str">
        <f t="shared" si="296"/>
        <v>Post-PR24</v>
      </c>
      <c r="EAN60" s="41" t="str">
        <f t="shared" si="296"/>
        <v>Post-PR24</v>
      </c>
      <c r="EAO60" s="41" t="str">
        <f t="shared" si="296"/>
        <v>Post-PR24</v>
      </c>
      <c r="EAP60" s="41" t="str">
        <f t="shared" si="296"/>
        <v>Post-PR24</v>
      </c>
      <c r="EAQ60" s="41" t="str">
        <f t="shared" si="296"/>
        <v>Post-PR24</v>
      </c>
      <c r="EAR60" s="41" t="str">
        <f t="shared" si="296"/>
        <v>Post-PR24</v>
      </c>
      <c r="EAS60" s="41" t="str">
        <f t="shared" si="296"/>
        <v>Post-PR24</v>
      </c>
      <c r="EAT60" s="41" t="str">
        <f t="shared" si="296"/>
        <v>Post-PR24</v>
      </c>
      <c r="EAU60" s="41" t="str">
        <f t="shared" si="296"/>
        <v>Post-PR24</v>
      </c>
      <c r="EAV60" s="41" t="str">
        <f t="shared" si="296"/>
        <v>Post-PR24</v>
      </c>
      <c r="EAW60" s="41" t="str">
        <f t="shared" si="296"/>
        <v>Post-PR24</v>
      </c>
      <c r="EAX60" s="41" t="str">
        <f t="shared" si="296"/>
        <v>Post-PR24</v>
      </c>
      <c r="EAY60" s="41" t="str">
        <f t="shared" si="296"/>
        <v>Post-PR24</v>
      </c>
      <c r="EAZ60" s="41" t="str">
        <f t="shared" si="296"/>
        <v>Post-PR24</v>
      </c>
      <c r="EBA60" s="41" t="str">
        <f t="shared" si="296"/>
        <v>Post-PR24</v>
      </c>
      <c r="EBB60" s="41" t="str">
        <f t="shared" si="296"/>
        <v>Post-PR24</v>
      </c>
      <c r="EBC60" s="41" t="str">
        <f t="shared" si="296"/>
        <v>Post-PR24</v>
      </c>
      <c r="EBD60" s="41" t="str">
        <f t="shared" si="296"/>
        <v>Post-PR24</v>
      </c>
      <c r="EBE60" s="41" t="str">
        <f t="shared" si="296"/>
        <v>Post-PR24</v>
      </c>
      <c r="EBF60" s="41" t="str">
        <f t="shared" si="296"/>
        <v>Post-PR24</v>
      </c>
      <c r="EBG60" s="41" t="str">
        <f t="shared" si="296"/>
        <v>Post-PR24</v>
      </c>
      <c r="EBH60" s="41" t="str">
        <f t="shared" si="296"/>
        <v>Post-PR24</v>
      </c>
      <c r="EBI60" s="41" t="str">
        <f t="shared" si="296"/>
        <v>Post-PR24</v>
      </c>
      <c r="EBJ60" s="41" t="str">
        <f t="shared" si="296"/>
        <v>Post-PR24</v>
      </c>
      <c r="EBK60" s="41" t="str">
        <f t="shared" si="296"/>
        <v>Post-PR24</v>
      </c>
      <c r="EBL60" s="41" t="str">
        <f t="shared" si="296"/>
        <v>Post-PR24</v>
      </c>
      <c r="EBM60" s="41" t="str">
        <f t="shared" si="296"/>
        <v>Post-PR24</v>
      </c>
      <c r="EBN60" s="41" t="str">
        <f t="shared" si="296"/>
        <v>Post-PR24</v>
      </c>
      <c r="EBO60" s="41" t="str">
        <f t="shared" si="296"/>
        <v>Post-PR24</v>
      </c>
      <c r="EBP60" s="41" t="str">
        <f t="shared" si="296"/>
        <v>Post-PR24</v>
      </c>
      <c r="EBQ60" s="41" t="str">
        <f t="shared" si="296"/>
        <v>Post-PR24</v>
      </c>
      <c r="EBR60" s="41" t="str">
        <f t="shared" si="296"/>
        <v>Post-PR24</v>
      </c>
      <c r="EBS60" s="41" t="str">
        <f t="shared" si="296"/>
        <v>Post-PR24</v>
      </c>
      <c r="EBT60" s="41" t="str">
        <f t="shared" si="296"/>
        <v>Post-PR24</v>
      </c>
      <c r="EBU60" s="41" t="str">
        <f t="shared" si="296"/>
        <v>Post-PR24</v>
      </c>
      <c r="EBV60" s="41" t="str">
        <f t="shared" si="296"/>
        <v>Post-PR24</v>
      </c>
      <c r="EBW60" s="41" t="str">
        <f t="shared" si="296"/>
        <v>Post-PR24</v>
      </c>
      <c r="EBX60" s="41" t="str">
        <f t="shared" si="296"/>
        <v>Post-PR24</v>
      </c>
      <c r="EBY60" s="41" t="str">
        <f t="shared" si="296"/>
        <v>Post-PR24</v>
      </c>
      <c r="EBZ60" s="41" t="str">
        <f t="shared" si="296"/>
        <v>Post-PR24</v>
      </c>
      <c r="ECA60" s="41" t="str">
        <f t="shared" si="296"/>
        <v>Post-PR24</v>
      </c>
      <c r="ECB60" s="41" t="str">
        <f t="shared" si="296"/>
        <v>Post-PR24</v>
      </c>
      <c r="ECC60" s="41" t="str">
        <f t="shared" si="296"/>
        <v>Post-PR24</v>
      </c>
      <c r="ECD60" s="41" t="str">
        <f t="shared" si="296"/>
        <v>Post-PR24</v>
      </c>
      <c r="ECE60" s="41" t="str">
        <f t="shared" si="296"/>
        <v>Post-PR24</v>
      </c>
      <c r="ECF60" s="41" t="str">
        <f t="shared" si="296"/>
        <v>Post-PR24</v>
      </c>
      <c r="ECG60" s="41" t="str">
        <f t="shared" si="296"/>
        <v>Post-PR24</v>
      </c>
      <c r="ECH60" s="41" t="str">
        <f t="shared" si="296"/>
        <v>Post-PR24</v>
      </c>
      <c r="ECI60" s="41" t="str">
        <f t="shared" ref="ECI60:EET60" si="297" xml:space="preserve"> IF(ECI58 = 1, "Pre PR24", IF(ECI59 = 1, "PR24", "Post-PR24"))</f>
        <v>Post-PR24</v>
      </c>
      <c r="ECJ60" s="41" t="str">
        <f t="shared" si="297"/>
        <v>Post-PR24</v>
      </c>
      <c r="ECK60" s="41" t="str">
        <f t="shared" si="297"/>
        <v>Post-PR24</v>
      </c>
      <c r="ECL60" s="41" t="str">
        <f t="shared" si="297"/>
        <v>Post-PR24</v>
      </c>
      <c r="ECM60" s="41" t="str">
        <f t="shared" si="297"/>
        <v>Post-PR24</v>
      </c>
      <c r="ECN60" s="41" t="str">
        <f t="shared" si="297"/>
        <v>Post-PR24</v>
      </c>
      <c r="ECO60" s="41" t="str">
        <f t="shared" si="297"/>
        <v>Post-PR24</v>
      </c>
      <c r="ECP60" s="41" t="str">
        <f t="shared" si="297"/>
        <v>Post-PR24</v>
      </c>
      <c r="ECQ60" s="41" t="str">
        <f t="shared" si="297"/>
        <v>Post-PR24</v>
      </c>
      <c r="ECR60" s="41" t="str">
        <f t="shared" si="297"/>
        <v>Post-PR24</v>
      </c>
      <c r="ECS60" s="41" t="str">
        <f t="shared" si="297"/>
        <v>Post-PR24</v>
      </c>
      <c r="ECT60" s="41" t="str">
        <f t="shared" si="297"/>
        <v>Post-PR24</v>
      </c>
      <c r="ECU60" s="41" t="str">
        <f t="shared" si="297"/>
        <v>Post-PR24</v>
      </c>
      <c r="ECV60" s="41" t="str">
        <f t="shared" si="297"/>
        <v>Post-PR24</v>
      </c>
      <c r="ECW60" s="41" t="str">
        <f t="shared" si="297"/>
        <v>Post-PR24</v>
      </c>
      <c r="ECX60" s="41" t="str">
        <f t="shared" si="297"/>
        <v>Post-PR24</v>
      </c>
      <c r="ECY60" s="41" t="str">
        <f t="shared" si="297"/>
        <v>Post-PR24</v>
      </c>
      <c r="ECZ60" s="41" t="str">
        <f t="shared" si="297"/>
        <v>Post-PR24</v>
      </c>
      <c r="EDA60" s="41" t="str">
        <f t="shared" si="297"/>
        <v>Post-PR24</v>
      </c>
      <c r="EDB60" s="41" t="str">
        <f t="shared" si="297"/>
        <v>Post-PR24</v>
      </c>
      <c r="EDC60" s="41" t="str">
        <f t="shared" si="297"/>
        <v>Post-PR24</v>
      </c>
      <c r="EDD60" s="41" t="str">
        <f t="shared" si="297"/>
        <v>Post-PR24</v>
      </c>
      <c r="EDE60" s="41" t="str">
        <f t="shared" si="297"/>
        <v>Post-PR24</v>
      </c>
      <c r="EDF60" s="41" t="str">
        <f t="shared" si="297"/>
        <v>Post-PR24</v>
      </c>
      <c r="EDG60" s="41" t="str">
        <f t="shared" si="297"/>
        <v>Post-PR24</v>
      </c>
      <c r="EDH60" s="41" t="str">
        <f t="shared" si="297"/>
        <v>Post-PR24</v>
      </c>
      <c r="EDI60" s="41" t="str">
        <f t="shared" si="297"/>
        <v>Post-PR24</v>
      </c>
      <c r="EDJ60" s="41" t="str">
        <f t="shared" si="297"/>
        <v>Post-PR24</v>
      </c>
      <c r="EDK60" s="41" t="str">
        <f t="shared" si="297"/>
        <v>Post-PR24</v>
      </c>
      <c r="EDL60" s="41" t="str">
        <f t="shared" si="297"/>
        <v>Post-PR24</v>
      </c>
      <c r="EDM60" s="41" t="str">
        <f t="shared" si="297"/>
        <v>Post-PR24</v>
      </c>
      <c r="EDN60" s="41" t="str">
        <f t="shared" si="297"/>
        <v>Post-PR24</v>
      </c>
      <c r="EDO60" s="41" t="str">
        <f t="shared" si="297"/>
        <v>Post-PR24</v>
      </c>
      <c r="EDP60" s="41" t="str">
        <f t="shared" si="297"/>
        <v>Post-PR24</v>
      </c>
      <c r="EDQ60" s="41" t="str">
        <f t="shared" si="297"/>
        <v>Post-PR24</v>
      </c>
      <c r="EDR60" s="41" t="str">
        <f t="shared" si="297"/>
        <v>Post-PR24</v>
      </c>
      <c r="EDS60" s="41" t="str">
        <f t="shared" si="297"/>
        <v>Post-PR24</v>
      </c>
      <c r="EDT60" s="41" t="str">
        <f t="shared" si="297"/>
        <v>Post-PR24</v>
      </c>
      <c r="EDU60" s="41" t="str">
        <f t="shared" si="297"/>
        <v>Post-PR24</v>
      </c>
      <c r="EDV60" s="41" t="str">
        <f t="shared" si="297"/>
        <v>Post-PR24</v>
      </c>
      <c r="EDW60" s="41" t="str">
        <f t="shared" si="297"/>
        <v>Post-PR24</v>
      </c>
      <c r="EDX60" s="41" t="str">
        <f t="shared" si="297"/>
        <v>Post-PR24</v>
      </c>
      <c r="EDY60" s="41" t="str">
        <f t="shared" si="297"/>
        <v>Post-PR24</v>
      </c>
      <c r="EDZ60" s="41" t="str">
        <f t="shared" si="297"/>
        <v>Post-PR24</v>
      </c>
      <c r="EEA60" s="41" t="str">
        <f t="shared" si="297"/>
        <v>Post-PR24</v>
      </c>
      <c r="EEB60" s="41" t="str">
        <f t="shared" si="297"/>
        <v>Post-PR24</v>
      </c>
      <c r="EEC60" s="41" t="str">
        <f t="shared" si="297"/>
        <v>Post-PR24</v>
      </c>
      <c r="EED60" s="41" t="str">
        <f t="shared" si="297"/>
        <v>Post-PR24</v>
      </c>
      <c r="EEE60" s="41" t="str">
        <f t="shared" si="297"/>
        <v>Post-PR24</v>
      </c>
      <c r="EEF60" s="41" t="str">
        <f t="shared" si="297"/>
        <v>Post-PR24</v>
      </c>
      <c r="EEG60" s="41" t="str">
        <f t="shared" si="297"/>
        <v>Post-PR24</v>
      </c>
      <c r="EEH60" s="41" t="str">
        <f t="shared" si="297"/>
        <v>Post-PR24</v>
      </c>
      <c r="EEI60" s="41" t="str">
        <f t="shared" si="297"/>
        <v>Post-PR24</v>
      </c>
      <c r="EEJ60" s="41" t="str">
        <f t="shared" si="297"/>
        <v>Post-PR24</v>
      </c>
      <c r="EEK60" s="41" t="str">
        <f t="shared" si="297"/>
        <v>Post-PR24</v>
      </c>
      <c r="EEL60" s="41" t="str">
        <f t="shared" si="297"/>
        <v>Post-PR24</v>
      </c>
      <c r="EEM60" s="41" t="str">
        <f t="shared" si="297"/>
        <v>Post-PR24</v>
      </c>
      <c r="EEN60" s="41" t="str">
        <f t="shared" si="297"/>
        <v>Post-PR24</v>
      </c>
      <c r="EEO60" s="41" t="str">
        <f t="shared" si="297"/>
        <v>Post-PR24</v>
      </c>
      <c r="EEP60" s="41" t="str">
        <f t="shared" si="297"/>
        <v>Post-PR24</v>
      </c>
      <c r="EEQ60" s="41" t="str">
        <f t="shared" si="297"/>
        <v>Post-PR24</v>
      </c>
      <c r="EER60" s="41" t="str">
        <f t="shared" si="297"/>
        <v>Post-PR24</v>
      </c>
      <c r="EES60" s="41" t="str">
        <f t="shared" si="297"/>
        <v>Post-PR24</v>
      </c>
      <c r="EET60" s="41" t="str">
        <f t="shared" si="297"/>
        <v>Post-PR24</v>
      </c>
      <c r="EEU60" s="41" t="str">
        <f t="shared" ref="EEU60:EHF60" si="298" xml:space="preserve"> IF(EEU58 = 1, "Pre PR24", IF(EEU59 = 1, "PR24", "Post-PR24"))</f>
        <v>Post-PR24</v>
      </c>
      <c r="EEV60" s="41" t="str">
        <f t="shared" si="298"/>
        <v>Post-PR24</v>
      </c>
      <c r="EEW60" s="41" t="str">
        <f t="shared" si="298"/>
        <v>Post-PR24</v>
      </c>
      <c r="EEX60" s="41" t="str">
        <f t="shared" si="298"/>
        <v>Post-PR24</v>
      </c>
      <c r="EEY60" s="41" t="str">
        <f t="shared" si="298"/>
        <v>Post-PR24</v>
      </c>
      <c r="EEZ60" s="41" t="str">
        <f t="shared" si="298"/>
        <v>Post-PR24</v>
      </c>
      <c r="EFA60" s="41" t="str">
        <f t="shared" si="298"/>
        <v>Post-PR24</v>
      </c>
      <c r="EFB60" s="41" t="str">
        <f t="shared" si="298"/>
        <v>Post-PR24</v>
      </c>
      <c r="EFC60" s="41" t="str">
        <f t="shared" si="298"/>
        <v>Post-PR24</v>
      </c>
      <c r="EFD60" s="41" t="str">
        <f t="shared" si="298"/>
        <v>Post-PR24</v>
      </c>
      <c r="EFE60" s="41" t="str">
        <f t="shared" si="298"/>
        <v>Post-PR24</v>
      </c>
      <c r="EFF60" s="41" t="str">
        <f t="shared" si="298"/>
        <v>Post-PR24</v>
      </c>
      <c r="EFG60" s="41" t="str">
        <f t="shared" si="298"/>
        <v>Post-PR24</v>
      </c>
      <c r="EFH60" s="41" t="str">
        <f t="shared" si="298"/>
        <v>Post-PR24</v>
      </c>
      <c r="EFI60" s="41" t="str">
        <f t="shared" si="298"/>
        <v>Post-PR24</v>
      </c>
      <c r="EFJ60" s="41" t="str">
        <f t="shared" si="298"/>
        <v>Post-PR24</v>
      </c>
      <c r="EFK60" s="41" t="str">
        <f t="shared" si="298"/>
        <v>Post-PR24</v>
      </c>
      <c r="EFL60" s="41" t="str">
        <f t="shared" si="298"/>
        <v>Post-PR24</v>
      </c>
      <c r="EFM60" s="41" t="str">
        <f t="shared" si="298"/>
        <v>Post-PR24</v>
      </c>
      <c r="EFN60" s="41" t="str">
        <f t="shared" si="298"/>
        <v>Post-PR24</v>
      </c>
      <c r="EFO60" s="41" t="str">
        <f t="shared" si="298"/>
        <v>Post-PR24</v>
      </c>
      <c r="EFP60" s="41" t="str">
        <f t="shared" si="298"/>
        <v>Post-PR24</v>
      </c>
      <c r="EFQ60" s="41" t="str">
        <f t="shared" si="298"/>
        <v>Post-PR24</v>
      </c>
      <c r="EFR60" s="41" t="str">
        <f t="shared" si="298"/>
        <v>Post-PR24</v>
      </c>
      <c r="EFS60" s="41" t="str">
        <f t="shared" si="298"/>
        <v>Post-PR24</v>
      </c>
      <c r="EFT60" s="41" t="str">
        <f t="shared" si="298"/>
        <v>Post-PR24</v>
      </c>
      <c r="EFU60" s="41" t="str">
        <f t="shared" si="298"/>
        <v>Post-PR24</v>
      </c>
      <c r="EFV60" s="41" t="str">
        <f t="shared" si="298"/>
        <v>Post-PR24</v>
      </c>
      <c r="EFW60" s="41" t="str">
        <f t="shared" si="298"/>
        <v>Post-PR24</v>
      </c>
      <c r="EFX60" s="41" t="str">
        <f t="shared" si="298"/>
        <v>Post-PR24</v>
      </c>
      <c r="EFY60" s="41" t="str">
        <f t="shared" si="298"/>
        <v>Post-PR24</v>
      </c>
      <c r="EFZ60" s="41" t="str">
        <f t="shared" si="298"/>
        <v>Post-PR24</v>
      </c>
      <c r="EGA60" s="41" t="str">
        <f t="shared" si="298"/>
        <v>Post-PR24</v>
      </c>
      <c r="EGB60" s="41" t="str">
        <f t="shared" si="298"/>
        <v>Post-PR24</v>
      </c>
      <c r="EGC60" s="41" t="str">
        <f t="shared" si="298"/>
        <v>Post-PR24</v>
      </c>
      <c r="EGD60" s="41" t="str">
        <f t="shared" si="298"/>
        <v>Post-PR24</v>
      </c>
      <c r="EGE60" s="41" t="str">
        <f t="shared" si="298"/>
        <v>Post-PR24</v>
      </c>
      <c r="EGF60" s="41" t="str">
        <f t="shared" si="298"/>
        <v>Post-PR24</v>
      </c>
      <c r="EGG60" s="41" t="str">
        <f t="shared" si="298"/>
        <v>Post-PR24</v>
      </c>
      <c r="EGH60" s="41" t="str">
        <f t="shared" si="298"/>
        <v>Post-PR24</v>
      </c>
      <c r="EGI60" s="41" t="str">
        <f t="shared" si="298"/>
        <v>Post-PR24</v>
      </c>
      <c r="EGJ60" s="41" t="str">
        <f t="shared" si="298"/>
        <v>Post-PR24</v>
      </c>
      <c r="EGK60" s="41" t="str">
        <f t="shared" si="298"/>
        <v>Post-PR24</v>
      </c>
      <c r="EGL60" s="41" t="str">
        <f t="shared" si="298"/>
        <v>Post-PR24</v>
      </c>
      <c r="EGM60" s="41" t="str">
        <f t="shared" si="298"/>
        <v>Post-PR24</v>
      </c>
      <c r="EGN60" s="41" t="str">
        <f t="shared" si="298"/>
        <v>Post-PR24</v>
      </c>
      <c r="EGO60" s="41" t="str">
        <f t="shared" si="298"/>
        <v>Post-PR24</v>
      </c>
      <c r="EGP60" s="41" t="str">
        <f t="shared" si="298"/>
        <v>Post-PR24</v>
      </c>
      <c r="EGQ60" s="41" t="str">
        <f t="shared" si="298"/>
        <v>Post-PR24</v>
      </c>
      <c r="EGR60" s="41" t="str">
        <f t="shared" si="298"/>
        <v>Post-PR24</v>
      </c>
      <c r="EGS60" s="41" t="str">
        <f t="shared" si="298"/>
        <v>Post-PR24</v>
      </c>
      <c r="EGT60" s="41" t="str">
        <f t="shared" si="298"/>
        <v>Post-PR24</v>
      </c>
      <c r="EGU60" s="41" t="str">
        <f t="shared" si="298"/>
        <v>Post-PR24</v>
      </c>
      <c r="EGV60" s="41" t="str">
        <f t="shared" si="298"/>
        <v>Post-PR24</v>
      </c>
      <c r="EGW60" s="41" t="str">
        <f t="shared" si="298"/>
        <v>Post-PR24</v>
      </c>
      <c r="EGX60" s="41" t="str">
        <f t="shared" si="298"/>
        <v>Post-PR24</v>
      </c>
      <c r="EGY60" s="41" t="str">
        <f t="shared" si="298"/>
        <v>Post-PR24</v>
      </c>
      <c r="EGZ60" s="41" t="str">
        <f t="shared" si="298"/>
        <v>Post-PR24</v>
      </c>
      <c r="EHA60" s="41" t="str">
        <f t="shared" si="298"/>
        <v>Post-PR24</v>
      </c>
      <c r="EHB60" s="41" t="str">
        <f t="shared" si="298"/>
        <v>Post-PR24</v>
      </c>
      <c r="EHC60" s="41" t="str">
        <f t="shared" si="298"/>
        <v>Post-PR24</v>
      </c>
      <c r="EHD60" s="41" t="str">
        <f t="shared" si="298"/>
        <v>Post-PR24</v>
      </c>
      <c r="EHE60" s="41" t="str">
        <f t="shared" si="298"/>
        <v>Post-PR24</v>
      </c>
      <c r="EHF60" s="41" t="str">
        <f t="shared" si="298"/>
        <v>Post-PR24</v>
      </c>
      <c r="EHG60" s="41" t="str">
        <f t="shared" ref="EHG60:EJR60" si="299" xml:space="preserve"> IF(EHG58 = 1, "Pre PR24", IF(EHG59 = 1, "PR24", "Post-PR24"))</f>
        <v>Post-PR24</v>
      </c>
      <c r="EHH60" s="41" t="str">
        <f t="shared" si="299"/>
        <v>Post-PR24</v>
      </c>
      <c r="EHI60" s="41" t="str">
        <f t="shared" si="299"/>
        <v>Post-PR24</v>
      </c>
      <c r="EHJ60" s="41" t="str">
        <f t="shared" si="299"/>
        <v>Post-PR24</v>
      </c>
      <c r="EHK60" s="41" t="str">
        <f t="shared" si="299"/>
        <v>Post-PR24</v>
      </c>
      <c r="EHL60" s="41" t="str">
        <f t="shared" si="299"/>
        <v>Post-PR24</v>
      </c>
      <c r="EHM60" s="41" t="str">
        <f t="shared" si="299"/>
        <v>Post-PR24</v>
      </c>
      <c r="EHN60" s="41" t="str">
        <f t="shared" si="299"/>
        <v>Post-PR24</v>
      </c>
      <c r="EHO60" s="41" t="str">
        <f t="shared" si="299"/>
        <v>Post-PR24</v>
      </c>
      <c r="EHP60" s="41" t="str">
        <f t="shared" si="299"/>
        <v>Post-PR24</v>
      </c>
      <c r="EHQ60" s="41" t="str">
        <f t="shared" si="299"/>
        <v>Post-PR24</v>
      </c>
      <c r="EHR60" s="41" t="str">
        <f t="shared" si="299"/>
        <v>Post-PR24</v>
      </c>
      <c r="EHS60" s="41" t="str">
        <f t="shared" si="299"/>
        <v>Post-PR24</v>
      </c>
      <c r="EHT60" s="41" t="str">
        <f t="shared" si="299"/>
        <v>Post-PR24</v>
      </c>
      <c r="EHU60" s="41" t="str">
        <f t="shared" si="299"/>
        <v>Post-PR24</v>
      </c>
      <c r="EHV60" s="41" t="str">
        <f t="shared" si="299"/>
        <v>Post-PR24</v>
      </c>
      <c r="EHW60" s="41" t="str">
        <f t="shared" si="299"/>
        <v>Post-PR24</v>
      </c>
      <c r="EHX60" s="41" t="str">
        <f t="shared" si="299"/>
        <v>Post-PR24</v>
      </c>
      <c r="EHY60" s="41" t="str">
        <f t="shared" si="299"/>
        <v>Post-PR24</v>
      </c>
      <c r="EHZ60" s="41" t="str">
        <f t="shared" si="299"/>
        <v>Post-PR24</v>
      </c>
      <c r="EIA60" s="41" t="str">
        <f t="shared" si="299"/>
        <v>Post-PR24</v>
      </c>
      <c r="EIB60" s="41" t="str">
        <f t="shared" si="299"/>
        <v>Post-PR24</v>
      </c>
      <c r="EIC60" s="41" t="str">
        <f t="shared" si="299"/>
        <v>Post-PR24</v>
      </c>
      <c r="EID60" s="41" t="str">
        <f t="shared" si="299"/>
        <v>Post-PR24</v>
      </c>
      <c r="EIE60" s="41" t="str">
        <f t="shared" si="299"/>
        <v>Post-PR24</v>
      </c>
      <c r="EIF60" s="41" t="str">
        <f t="shared" si="299"/>
        <v>Post-PR24</v>
      </c>
      <c r="EIG60" s="41" t="str">
        <f t="shared" si="299"/>
        <v>Post-PR24</v>
      </c>
      <c r="EIH60" s="41" t="str">
        <f t="shared" si="299"/>
        <v>Post-PR24</v>
      </c>
      <c r="EII60" s="41" t="str">
        <f t="shared" si="299"/>
        <v>Post-PR24</v>
      </c>
      <c r="EIJ60" s="41" t="str">
        <f t="shared" si="299"/>
        <v>Post-PR24</v>
      </c>
      <c r="EIK60" s="41" t="str">
        <f t="shared" si="299"/>
        <v>Post-PR24</v>
      </c>
      <c r="EIL60" s="41" t="str">
        <f t="shared" si="299"/>
        <v>Post-PR24</v>
      </c>
      <c r="EIM60" s="41" t="str">
        <f t="shared" si="299"/>
        <v>Post-PR24</v>
      </c>
      <c r="EIN60" s="41" t="str">
        <f t="shared" si="299"/>
        <v>Post-PR24</v>
      </c>
      <c r="EIO60" s="41" t="str">
        <f t="shared" si="299"/>
        <v>Post-PR24</v>
      </c>
      <c r="EIP60" s="41" t="str">
        <f t="shared" si="299"/>
        <v>Post-PR24</v>
      </c>
      <c r="EIQ60" s="41" t="str">
        <f t="shared" si="299"/>
        <v>Post-PR24</v>
      </c>
      <c r="EIR60" s="41" t="str">
        <f t="shared" si="299"/>
        <v>Post-PR24</v>
      </c>
      <c r="EIS60" s="41" t="str">
        <f t="shared" si="299"/>
        <v>Post-PR24</v>
      </c>
      <c r="EIT60" s="41" t="str">
        <f t="shared" si="299"/>
        <v>Post-PR24</v>
      </c>
      <c r="EIU60" s="41" t="str">
        <f t="shared" si="299"/>
        <v>Post-PR24</v>
      </c>
      <c r="EIV60" s="41" t="str">
        <f t="shared" si="299"/>
        <v>Post-PR24</v>
      </c>
      <c r="EIW60" s="41" t="str">
        <f t="shared" si="299"/>
        <v>Post-PR24</v>
      </c>
      <c r="EIX60" s="41" t="str">
        <f t="shared" si="299"/>
        <v>Post-PR24</v>
      </c>
      <c r="EIY60" s="41" t="str">
        <f t="shared" si="299"/>
        <v>Post-PR24</v>
      </c>
      <c r="EIZ60" s="41" t="str">
        <f t="shared" si="299"/>
        <v>Post-PR24</v>
      </c>
      <c r="EJA60" s="41" t="str">
        <f t="shared" si="299"/>
        <v>Post-PR24</v>
      </c>
      <c r="EJB60" s="41" t="str">
        <f t="shared" si="299"/>
        <v>Post-PR24</v>
      </c>
      <c r="EJC60" s="41" t="str">
        <f t="shared" si="299"/>
        <v>Post-PR24</v>
      </c>
      <c r="EJD60" s="41" t="str">
        <f t="shared" si="299"/>
        <v>Post-PR24</v>
      </c>
      <c r="EJE60" s="41" t="str">
        <f t="shared" si="299"/>
        <v>Post-PR24</v>
      </c>
      <c r="EJF60" s="41" t="str">
        <f t="shared" si="299"/>
        <v>Post-PR24</v>
      </c>
      <c r="EJG60" s="41" t="str">
        <f t="shared" si="299"/>
        <v>Post-PR24</v>
      </c>
      <c r="EJH60" s="41" t="str">
        <f t="shared" si="299"/>
        <v>Post-PR24</v>
      </c>
      <c r="EJI60" s="41" t="str">
        <f t="shared" si="299"/>
        <v>Post-PR24</v>
      </c>
      <c r="EJJ60" s="41" t="str">
        <f t="shared" si="299"/>
        <v>Post-PR24</v>
      </c>
      <c r="EJK60" s="41" t="str">
        <f t="shared" si="299"/>
        <v>Post-PR24</v>
      </c>
      <c r="EJL60" s="41" t="str">
        <f t="shared" si="299"/>
        <v>Post-PR24</v>
      </c>
      <c r="EJM60" s="41" t="str">
        <f t="shared" si="299"/>
        <v>Post-PR24</v>
      </c>
      <c r="EJN60" s="41" t="str">
        <f t="shared" si="299"/>
        <v>Post-PR24</v>
      </c>
      <c r="EJO60" s="41" t="str">
        <f t="shared" si="299"/>
        <v>Post-PR24</v>
      </c>
      <c r="EJP60" s="41" t="str">
        <f t="shared" si="299"/>
        <v>Post-PR24</v>
      </c>
      <c r="EJQ60" s="41" t="str">
        <f t="shared" si="299"/>
        <v>Post-PR24</v>
      </c>
      <c r="EJR60" s="41" t="str">
        <f t="shared" si="299"/>
        <v>Post-PR24</v>
      </c>
      <c r="EJS60" s="41" t="str">
        <f t="shared" ref="EJS60:EMD60" si="300" xml:space="preserve"> IF(EJS58 = 1, "Pre PR24", IF(EJS59 = 1, "PR24", "Post-PR24"))</f>
        <v>Post-PR24</v>
      </c>
      <c r="EJT60" s="41" t="str">
        <f t="shared" si="300"/>
        <v>Post-PR24</v>
      </c>
      <c r="EJU60" s="41" t="str">
        <f t="shared" si="300"/>
        <v>Post-PR24</v>
      </c>
      <c r="EJV60" s="41" t="str">
        <f t="shared" si="300"/>
        <v>Post-PR24</v>
      </c>
      <c r="EJW60" s="41" t="str">
        <f t="shared" si="300"/>
        <v>Post-PR24</v>
      </c>
      <c r="EJX60" s="41" t="str">
        <f t="shared" si="300"/>
        <v>Post-PR24</v>
      </c>
      <c r="EJY60" s="41" t="str">
        <f t="shared" si="300"/>
        <v>Post-PR24</v>
      </c>
      <c r="EJZ60" s="41" t="str">
        <f t="shared" si="300"/>
        <v>Post-PR24</v>
      </c>
      <c r="EKA60" s="41" t="str">
        <f t="shared" si="300"/>
        <v>Post-PR24</v>
      </c>
      <c r="EKB60" s="41" t="str">
        <f t="shared" si="300"/>
        <v>Post-PR24</v>
      </c>
      <c r="EKC60" s="41" t="str">
        <f t="shared" si="300"/>
        <v>Post-PR24</v>
      </c>
      <c r="EKD60" s="41" t="str">
        <f t="shared" si="300"/>
        <v>Post-PR24</v>
      </c>
      <c r="EKE60" s="41" t="str">
        <f t="shared" si="300"/>
        <v>Post-PR24</v>
      </c>
      <c r="EKF60" s="41" t="str">
        <f t="shared" si="300"/>
        <v>Post-PR24</v>
      </c>
      <c r="EKG60" s="41" t="str">
        <f t="shared" si="300"/>
        <v>Post-PR24</v>
      </c>
      <c r="EKH60" s="41" t="str">
        <f t="shared" si="300"/>
        <v>Post-PR24</v>
      </c>
      <c r="EKI60" s="41" t="str">
        <f t="shared" si="300"/>
        <v>Post-PR24</v>
      </c>
      <c r="EKJ60" s="41" t="str">
        <f t="shared" si="300"/>
        <v>Post-PR24</v>
      </c>
      <c r="EKK60" s="41" t="str">
        <f t="shared" si="300"/>
        <v>Post-PR24</v>
      </c>
      <c r="EKL60" s="41" t="str">
        <f t="shared" si="300"/>
        <v>Post-PR24</v>
      </c>
      <c r="EKM60" s="41" t="str">
        <f t="shared" si="300"/>
        <v>Post-PR24</v>
      </c>
      <c r="EKN60" s="41" t="str">
        <f t="shared" si="300"/>
        <v>Post-PR24</v>
      </c>
      <c r="EKO60" s="41" t="str">
        <f t="shared" si="300"/>
        <v>Post-PR24</v>
      </c>
      <c r="EKP60" s="41" t="str">
        <f t="shared" si="300"/>
        <v>Post-PR24</v>
      </c>
      <c r="EKQ60" s="41" t="str">
        <f t="shared" si="300"/>
        <v>Post-PR24</v>
      </c>
      <c r="EKR60" s="41" t="str">
        <f t="shared" si="300"/>
        <v>Post-PR24</v>
      </c>
      <c r="EKS60" s="41" t="str">
        <f t="shared" si="300"/>
        <v>Post-PR24</v>
      </c>
      <c r="EKT60" s="41" t="str">
        <f t="shared" si="300"/>
        <v>Post-PR24</v>
      </c>
      <c r="EKU60" s="41" t="str">
        <f t="shared" si="300"/>
        <v>Post-PR24</v>
      </c>
      <c r="EKV60" s="41" t="str">
        <f t="shared" si="300"/>
        <v>Post-PR24</v>
      </c>
      <c r="EKW60" s="41" t="str">
        <f t="shared" si="300"/>
        <v>Post-PR24</v>
      </c>
      <c r="EKX60" s="41" t="str">
        <f t="shared" si="300"/>
        <v>Post-PR24</v>
      </c>
      <c r="EKY60" s="41" t="str">
        <f t="shared" si="300"/>
        <v>Post-PR24</v>
      </c>
      <c r="EKZ60" s="41" t="str">
        <f t="shared" si="300"/>
        <v>Post-PR24</v>
      </c>
      <c r="ELA60" s="41" t="str">
        <f t="shared" si="300"/>
        <v>Post-PR24</v>
      </c>
      <c r="ELB60" s="41" t="str">
        <f t="shared" si="300"/>
        <v>Post-PR24</v>
      </c>
      <c r="ELC60" s="41" t="str">
        <f t="shared" si="300"/>
        <v>Post-PR24</v>
      </c>
      <c r="ELD60" s="41" t="str">
        <f t="shared" si="300"/>
        <v>Post-PR24</v>
      </c>
      <c r="ELE60" s="41" t="str">
        <f t="shared" si="300"/>
        <v>Post-PR24</v>
      </c>
      <c r="ELF60" s="41" t="str">
        <f t="shared" si="300"/>
        <v>Post-PR24</v>
      </c>
      <c r="ELG60" s="41" t="str">
        <f t="shared" si="300"/>
        <v>Post-PR24</v>
      </c>
      <c r="ELH60" s="41" t="str">
        <f t="shared" si="300"/>
        <v>Post-PR24</v>
      </c>
      <c r="ELI60" s="41" t="str">
        <f t="shared" si="300"/>
        <v>Post-PR24</v>
      </c>
      <c r="ELJ60" s="41" t="str">
        <f t="shared" si="300"/>
        <v>Post-PR24</v>
      </c>
      <c r="ELK60" s="41" t="str">
        <f t="shared" si="300"/>
        <v>Post-PR24</v>
      </c>
      <c r="ELL60" s="41" t="str">
        <f t="shared" si="300"/>
        <v>Post-PR24</v>
      </c>
      <c r="ELM60" s="41" t="str">
        <f t="shared" si="300"/>
        <v>Post-PR24</v>
      </c>
      <c r="ELN60" s="41" t="str">
        <f t="shared" si="300"/>
        <v>Post-PR24</v>
      </c>
      <c r="ELO60" s="41" t="str">
        <f t="shared" si="300"/>
        <v>Post-PR24</v>
      </c>
      <c r="ELP60" s="41" t="str">
        <f t="shared" si="300"/>
        <v>Post-PR24</v>
      </c>
      <c r="ELQ60" s="41" t="str">
        <f t="shared" si="300"/>
        <v>Post-PR24</v>
      </c>
      <c r="ELR60" s="41" t="str">
        <f t="shared" si="300"/>
        <v>Post-PR24</v>
      </c>
      <c r="ELS60" s="41" t="str">
        <f t="shared" si="300"/>
        <v>Post-PR24</v>
      </c>
      <c r="ELT60" s="41" t="str">
        <f t="shared" si="300"/>
        <v>Post-PR24</v>
      </c>
      <c r="ELU60" s="41" t="str">
        <f t="shared" si="300"/>
        <v>Post-PR24</v>
      </c>
      <c r="ELV60" s="41" t="str">
        <f t="shared" si="300"/>
        <v>Post-PR24</v>
      </c>
      <c r="ELW60" s="41" t="str">
        <f t="shared" si="300"/>
        <v>Post-PR24</v>
      </c>
      <c r="ELX60" s="41" t="str">
        <f t="shared" si="300"/>
        <v>Post-PR24</v>
      </c>
      <c r="ELY60" s="41" t="str">
        <f t="shared" si="300"/>
        <v>Post-PR24</v>
      </c>
      <c r="ELZ60" s="41" t="str">
        <f t="shared" si="300"/>
        <v>Post-PR24</v>
      </c>
      <c r="EMA60" s="41" t="str">
        <f t="shared" si="300"/>
        <v>Post-PR24</v>
      </c>
      <c r="EMB60" s="41" t="str">
        <f t="shared" si="300"/>
        <v>Post-PR24</v>
      </c>
      <c r="EMC60" s="41" t="str">
        <f t="shared" si="300"/>
        <v>Post-PR24</v>
      </c>
      <c r="EMD60" s="41" t="str">
        <f t="shared" si="300"/>
        <v>Post-PR24</v>
      </c>
      <c r="EME60" s="41" t="str">
        <f t="shared" ref="EME60:EOP60" si="301" xml:space="preserve"> IF(EME58 = 1, "Pre PR24", IF(EME59 = 1, "PR24", "Post-PR24"))</f>
        <v>Post-PR24</v>
      </c>
      <c r="EMF60" s="41" t="str">
        <f t="shared" si="301"/>
        <v>Post-PR24</v>
      </c>
      <c r="EMG60" s="41" t="str">
        <f t="shared" si="301"/>
        <v>Post-PR24</v>
      </c>
      <c r="EMH60" s="41" t="str">
        <f t="shared" si="301"/>
        <v>Post-PR24</v>
      </c>
      <c r="EMI60" s="41" t="str">
        <f t="shared" si="301"/>
        <v>Post-PR24</v>
      </c>
      <c r="EMJ60" s="41" t="str">
        <f t="shared" si="301"/>
        <v>Post-PR24</v>
      </c>
      <c r="EMK60" s="41" t="str">
        <f t="shared" si="301"/>
        <v>Post-PR24</v>
      </c>
      <c r="EML60" s="41" t="str">
        <f t="shared" si="301"/>
        <v>Post-PR24</v>
      </c>
      <c r="EMM60" s="41" t="str">
        <f t="shared" si="301"/>
        <v>Post-PR24</v>
      </c>
      <c r="EMN60" s="41" t="str">
        <f t="shared" si="301"/>
        <v>Post-PR24</v>
      </c>
      <c r="EMO60" s="41" t="str">
        <f t="shared" si="301"/>
        <v>Post-PR24</v>
      </c>
      <c r="EMP60" s="41" t="str">
        <f t="shared" si="301"/>
        <v>Post-PR24</v>
      </c>
      <c r="EMQ60" s="41" t="str">
        <f t="shared" si="301"/>
        <v>Post-PR24</v>
      </c>
      <c r="EMR60" s="41" t="str">
        <f t="shared" si="301"/>
        <v>Post-PR24</v>
      </c>
      <c r="EMS60" s="41" t="str">
        <f t="shared" si="301"/>
        <v>Post-PR24</v>
      </c>
      <c r="EMT60" s="41" t="str">
        <f t="shared" si="301"/>
        <v>Post-PR24</v>
      </c>
      <c r="EMU60" s="41" t="str">
        <f t="shared" si="301"/>
        <v>Post-PR24</v>
      </c>
      <c r="EMV60" s="41" t="str">
        <f t="shared" si="301"/>
        <v>Post-PR24</v>
      </c>
      <c r="EMW60" s="41" t="str">
        <f t="shared" si="301"/>
        <v>Post-PR24</v>
      </c>
      <c r="EMX60" s="41" t="str">
        <f t="shared" si="301"/>
        <v>Post-PR24</v>
      </c>
      <c r="EMY60" s="41" t="str">
        <f t="shared" si="301"/>
        <v>Post-PR24</v>
      </c>
      <c r="EMZ60" s="41" t="str">
        <f t="shared" si="301"/>
        <v>Post-PR24</v>
      </c>
      <c r="ENA60" s="41" t="str">
        <f t="shared" si="301"/>
        <v>Post-PR24</v>
      </c>
      <c r="ENB60" s="41" t="str">
        <f t="shared" si="301"/>
        <v>Post-PR24</v>
      </c>
      <c r="ENC60" s="41" t="str">
        <f t="shared" si="301"/>
        <v>Post-PR24</v>
      </c>
      <c r="END60" s="41" t="str">
        <f t="shared" si="301"/>
        <v>Post-PR24</v>
      </c>
      <c r="ENE60" s="41" t="str">
        <f t="shared" si="301"/>
        <v>Post-PR24</v>
      </c>
      <c r="ENF60" s="41" t="str">
        <f t="shared" si="301"/>
        <v>Post-PR24</v>
      </c>
      <c r="ENG60" s="41" t="str">
        <f t="shared" si="301"/>
        <v>Post-PR24</v>
      </c>
      <c r="ENH60" s="41" t="str">
        <f t="shared" si="301"/>
        <v>Post-PR24</v>
      </c>
      <c r="ENI60" s="41" t="str">
        <f t="shared" si="301"/>
        <v>Post-PR24</v>
      </c>
      <c r="ENJ60" s="41" t="str">
        <f t="shared" si="301"/>
        <v>Post-PR24</v>
      </c>
      <c r="ENK60" s="41" t="str">
        <f t="shared" si="301"/>
        <v>Post-PR24</v>
      </c>
      <c r="ENL60" s="41" t="str">
        <f t="shared" si="301"/>
        <v>Post-PR24</v>
      </c>
      <c r="ENM60" s="41" t="str">
        <f t="shared" si="301"/>
        <v>Post-PR24</v>
      </c>
      <c r="ENN60" s="41" t="str">
        <f t="shared" si="301"/>
        <v>Post-PR24</v>
      </c>
      <c r="ENO60" s="41" t="str">
        <f t="shared" si="301"/>
        <v>Post-PR24</v>
      </c>
      <c r="ENP60" s="41" t="str">
        <f t="shared" si="301"/>
        <v>Post-PR24</v>
      </c>
      <c r="ENQ60" s="41" t="str">
        <f t="shared" si="301"/>
        <v>Post-PR24</v>
      </c>
      <c r="ENR60" s="41" t="str">
        <f t="shared" si="301"/>
        <v>Post-PR24</v>
      </c>
      <c r="ENS60" s="41" t="str">
        <f t="shared" si="301"/>
        <v>Post-PR24</v>
      </c>
      <c r="ENT60" s="41" t="str">
        <f t="shared" si="301"/>
        <v>Post-PR24</v>
      </c>
      <c r="ENU60" s="41" t="str">
        <f t="shared" si="301"/>
        <v>Post-PR24</v>
      </c>
      <c r="ENV60" s="41" t="str">
        <f t="shared" si="301"/>
        <v>Post-PR24</v>
      </c>
      <c r="ENW60" s="41" t="str">
        <f t="shared" si="301"/>
        <v>Post-PR24</v>
      </c>
      <c r="ENX60" s="41" t="str">
        <f t="shared" si="301"/>
        <v>Post-PR24</v>
      </c>
      <c r="ENY60" s="41" t="str">
        <f t="shared" si="301"/>
        <v>Post-PR24</v>
      </c>
      <c r="ENZ60" s="41" t="str">
        <f t="shared" si="301"/>
        <v>Post-PR24</v>
      </c>
      <c r="EOA60" s="41" t="str">
        <f t="shared" si="301"/>
        <v>Post-PR24</v>
      </c>
      <c r="EOB60" s="41" t="str">
        <f t="shared" si="301"/>
        <v>Post-PR24</v>
      </c>
      <c r="EOC60" s="41" t="str">
        <f t="shared" si="301"/>
        <v>Post-PR24</v>
      </c>
      <c r="EOD60" s="41" t="str">
        <f t="shared" si="301"/>
        <v>Post-PR24</v>
      </c>
      <c r="EOE60" s="41" t="str">
        <f t="shared" si="301"/>
        <v>Post-PR24</v>
      </c>
      <c r="EOF60" s="41" t="str">
        <f t="shared" si="301"/>
        <v>Post-PR24</v>
      </c>
      <c r="EOG60" s="41" t="str">
        <f t="shared" si="301"/>
        <v>Post-PR24</v>
      </c>
      <c r="EOH60" s="41" t="str">
        <f t="shared" si="301"/>
        <v>Post-PR24</v>
      </c>
      <c r="EOI60" s="41" t="str">
        <f t="shared" si="301"/>
        <v>Post-PR24</v>
      </c>
      <c r="EOJ60" s="41" t="str">
        <f t="shared" si="301"/>
        <v>Post-PR24</v>
      </c>
      <c r="EOK60" s="41" t="str">
        <f t="shared" si="301"/>
        <v>Post-PR24</v>
      </c>
      <c r="EOL60" s="41" t="str">
        <f t="shared" si="301"/>
        <v>Post-PR24</v>
      </c>
      <c r="EOM60" s="41" t="str">
        <f t="shared" si="301"/>
        <v>Post-PR24</v>
      </c>
      <c r="EON60" s="41" t="str">
        <f t="shared" si="301"/>
        <v>Post-PR24</v>
      </c>
      <c r="EOO60" s="41" t="str">
        <f t="shared" si="301"/>
        <v>Post-PR24</v>
      </c>
      <c r="EOP60" s="41" t="str">
        <f t="shared" si="301"/>
        <v>Post-PR24</v>
      </c>
      <c r="EOQ60" s="41" t="str">
        <f t="shared" ref="EOQ60:ERB60" si="302" xml:space="preserve"> IF(EOQ58 = 1, "Pre PR24", IF(EOQ59 = 1, "PR24", "Post-PR24"))</f>
        <v>Post-PR24</v>
      </c>
      <c r="EOR60" s="41" t="str">
        <f t="shared" si="302"/>
        <v>Post-PR24</v>
      </c>
      <c r="EOS60" s="41" t="str">
        <f t="shared" si="302"/>
        <v>Post-PR24</v>
      </c>
      <c r="EOT60" s="41" t="str">
        <f t="shared" si="302"/>
        <v>Post-PR24</v>
      </c>
      <c r="EOU60" s="41" t="str">
        <f t="shared" si="302"/>
        <v>Post-PR24</v>
      </c>
      <c r="EOV60" s="41" t="str">
        <f t="shared" si="302"/>
        <v>Post-PR24</v>
      </c>
      <c r="EOW60" s="41" t="str">
        <f t="shared" si="302"/>
        <v>Post-PR24</v>
      </c>
      <c r="EOX60" s="41" t="str">
        <f t="shared" si="302"/>
        <v>Post-PR24</v>
      </c>
      <c r="EOY60" s="41" t="str">
        <f t="shared" si="302"/>
        <v>Post-PR24</v>
      </c>
      <c r="EOZ60" s="41" t="str">
        <f t="shared" si="302"/>
        <v>Post-PR24</v>
      </c>
      <c r="EPA60" s="41" t="str">
        <f t="shared" si="302"/>
        <v>Post-PR24</v>
      </c>
      <c r="EPB60" s="41" t="str">
        <f t="shared" si="302"/>
        <v>Post-PR24</v>
      </c>
      <c r="EPC60" s="41" t="str">
        <f t="shared" si="302"/>
        <v>Post-PR24</v>
      </c>
      <c r="EPD60" s="41" t="str">
        <f t="shared" si="302"/>
        <v>Post-PR24</v>
      </c>
      <c r="EPE60" s="41" t="str">
        <f t="shared" si="302"/>
        <v>Post-PR24</v>
      </c>
      <c r="EPF60" s="41" t="str">
        <f t="shared" si="302"/>
        <v>Post-PR24</v>
      </c>
      <c r="EPG60" s="41" t="str">
        <f t="shared" si="302"/>
        <v>Post-PR24</v>
      </c>
      <c r="EPH60" s="41" t="str">
        <f t="shared" si="302"/>
        <v>Post-PR24</v>
      </c>
      <c r="EPI60" s="41" t="str">
        <f t="shared" si="302"/>
        <v>Post-PR24</v>
      </c>
      <c r="EPJ60" s="41" t="str">
        <f t="shared" si="302"/>
        <v>Post-PR24</v>
      </c>
      <c r="EPK60" s="41" t="str">
        <f t="shared" si="302"/>
        <v>Post-PR24</v>
      </c>
      <c r="EPL60" s="41" t="str">
        <f t="shared" si="302"/>
        <v>Post-PR24</v>
      </c>
      <c r="EPM60" s="41" t="str">
        <f t="shared" si="302"/>
        <v>Post-PR24</v>
      </c>
      <c r="EPN60" s="41" t="str">
        <f t="shared" si="302"/>
        <v>Post-PR24</v>
      </c>
      <c r="EPO60" s="41" t="str">
        <f t="shared" si="302"/>
        <v>Post-PR24</v>
      </c>
      <c r="EPP60" s="41" t="str">
        <f t="shared" si="302"/>
        <v>Post-PR24</v>
      </c>
      <c r="EPQ60" s="41" t="str">
        <f t="shared" si="302"/>
        <v>Post-PR24</v>
      </c>
      <c r="EPR60" s="41" t="str">
        <f t="shared" si="302"/>
        <v>Post-PR24</v>
      </c>
      <c r="EPS60" s="41" t="str">
        <f t="shared" si="302"/>
        <v>Post-PR24</v>
      </c>
      <c r="EPT60" s="41" t="str">
        <f t="shared" si="302"/>
        <v>Post-PR24</v>
      </c>
      <c r="EPU60" s="41" t="str">
        <f t="shared" si="302"/>
        <v>Post-PR24</v>
      </c>
      <c r="EPV60" s="41" t="str">
        <f t="shared" si="302"/>
        <v>Post-PR24</v>
      </c>
      <c r="EPW60" s="41" t="str">
        <f t="shared" si="302"/>
        <v>Post-PR24</v>
      </c>
      <c r="EPX60" s="41" t="str">
        <f t="shared" si="302"/>
        <v>Post-PR24</v>
      </c>
      <c r="EPY60" s="41" t="str">
        <f t="shared" si="302"/>
        <v>Post-PR24</v>
      </c>
      <c r="EPZ60" s="41" t="str">
        <f t="shared" si="302"/>
        <v>Post-PR24</v>
      </c>
      <c r="EQA60" s="41" t="str">
        <f t="shared" si="302"/>
        <v>Post-PR24</v>
      </c>
      <c r="EQB60" s="41" t="str">
        <f t="shared" si="302"/>
        <v>Post-PR24</v>
      </c>
      <c r="EQC60" s="41" t="str">
        <f t="shared" si="302"/>
        <v>Post-PR24</v>
      </c>
      <c r="EQD60" s="41" t="str">
        <f t="shared" si="302"/>
        <v>Post-PR24</v>
      </c>
      <c r="EQE60" s="41" t="str">
        <f t="shared" si="302"/>
        <v>Post-PR24</v>
      </c>
      <c r="EQF60" s="41" t="str">
        <f t="shared" si="302"/>
        <v>Post-PR24</v>
      </c>
      <c r="EQG60" s="41" t="str">
        <f t="shared" si="302"/>
        <v>Post-PR24</v>
      </c>
      <c r="EQH60" s="41" t="str">
        <f t="shared" si="302"/>
        <v>Post-PR24</v>
      </c>
      <c r="EQI60" s="41" t="str">
        <f t="shared" si="302"/>
        <v>Post-PR24</v>
      </c>
      <c r="EQJ60" s="41" t="str">
        <f t="shared" si="302"/>
        <v>Post-PR24</v>
      </c>
      <c r="EQK60" s="41" t="str">
        <f t="shared" si="302"/>
        <v>Post-PR24</v>
      </c>
      <c r="EQL60" s="41" t="str">
        <f t="shared" si="302"/>
        <v>Post-PR24</v>
      </c>
      <c r="EQM60" s="41" t="str">
        <f t="shared" si="302"/>
        <v>Post-PR24</v>
      </c>
      <c r="EQN60" s="41" t="str">
        <f t="shared" si="302"/>
        <v>Post-PR24</v>
      </c>
      <c r="EQO60" s="41" t="str">
        <f t="shared" si="302"/>
        <v>Post-PR24</v>
      </c>
      <c r="EQP60" s="41" t="str">
        <f t="shared" si="302"/>
        <v>Post-PR24</v>
      </c>
      <c r="EQQ60" s="41" t="str">
        <f t="shared" si="302"/>
        <v>Post-PR24</v>
      </c>
      <c r="EQR60" s="41" t="str">
        <f t="shared" si="302"/>
        <v>Post-PR24</v>
      </c>
      <c r="EQS60" s="41" t="str">
        <f t="shared" si="302"/>
        <v>Post-PR24</v>
      </c>
      <c r="EQT60" s="41" t="str">
        <f t="shared" si="302"/>
        <v>Post-PR24</v>
      </c>
      <c r="EQU60" s="41" t="str">
        <f t="shared" si="302"/>
        <v>Post-PR24</v>
      </c>
      <c r="EQV60" s="41" t="str">
        <f t="shared" si="302"/>
        <v>Post-PR24</v>
      </c>
      <c r="EQW60" s="41" t="str">
        <f t="shared" si="302"/>
        <v>Post-PR24</v>
      </c>
      <c r="EQX60" s="41" t="str">
        <f t="shared" si="302"/>
        <v>Post-PR24</v>
      </c>
      <c r="EQY60" s="41" t="str">
        <f t="shared" si="302"/>
        <v>Post-PR24</v>
      </c>
      <c r="EQZ60" s="41" t="str">
        <f t="shared" si="302"/>
        <v>Post-PR24</v>
      </c>
      <c r="ERA60" s="41" t="str">
        <f t="shared" si="302"/>
        <v>Post-PR24</v>
      </c>
      <c r="ERB60" s="41" t="str">
        <f t="shared" si="302"/>
        <v>Post-PR24</v>
      </c>
      <c r="ERC60" s="41" t="str">
        <f t="shared" ref="ERC60:ETN60" si="303" xml:space="preserve"> IF(ERC58 = 1, "Pre PR24", IF(ERC59 = 1, "PR24", "Post-PR24"))</f>
        <v>Post-PR24</v>
      </c>
      <c r="ERD60" s="41" t="str">
        <f t="shared" si="303"/>
        <v>Post-PR24</v>
      </c>
      <c r="ERE60" s="41" t="str">
        <f t="shared" si="303"/>
        <v>Post-PR24</v>
      </c>
      <c r="ERF60" s="41" t="str">
        <f t="shared" si="303"/>
        <v>Post-PR24</v>
      </c>
      <c r="ERG60" s="41" t="str">
        <f t="shared" si="303"/>
        <v>Post-PR24</v>
      </c>
      <c r="ERH60" s="41" t="str">
        <f t="shared" si="303"/>
        <v>Post-PR24</v>
      </c>
      <c r="ERI60" s="41" t="str">
        <f t="shared" si="303"/>
        <v>Post-PR24</v>
      </c>
      <c r="ERJ60" s="41" t="str">
        <f t="shared" si="303"/>
        <v>Post-PR24</v>
      </c>
      <c r="ERK60" s="41" t="str">
        <f t="shared" si="303"/>
        <v>Post-PR24</v>
      </c>
      <c r="ERL60" s="41" t="str">
        <f t="shared" si="303"/>
        <v>Post-PR24</v>
      </c>
      <c r="ERM60" s="41" t="str">
        <f t="shared" si="303"/>
        <v>Post-PR24</v>
      </c>
      <c r="ERN60" s="41" t="str">
        <f t="shared" si="303"/>
        <v>Post-PR24</v>
      </c>
      <c r="ERO60" s="41" t="str">
        <f t="shared" si="303"/>
        <v>Post-PR24</v>
      </c>
      <c r="ERP60" s="41" t="str">
        <f t="shared" si="303"/>
        <v>Post-PR24</v>
      </c>
      <c r="ERQ60" s="41" t="str">
        <f t="shared" si="303"/>
        <v>Post-PR24</v>
      </c>
      <c r="ERR60" s="41" t="str">
        <f t="shared" si="303"/>
        <v>Post-PR24</v>
      </c>
      <c r="ERS60" s="41" t="str">
        <f t="shared" si="303"/>
        <v>Post-PR24</v>
      </c>
      <c r="ERT60" s="41" t="str">
        <f t="shared" si="303"/>
        <v>Post-PR24</v>
      </c>
      <c r="ERU60" s="41" t="str">
        <f t="shared" si="303"/>
        <v>Post-PR24</v>
      </c>
      <c r="ERV60" s="41" t="str">
        <f t="shared" si="303"/>
        <v>Post-PR24</v>
      </c>
      <c r="ERW60" s="41" t="str">
        <f t="shared" si="303"/>
        <v>Post-PR24</v>
      </c>
      <c r="ERX60" s="41" t="str">
        <f t="shared" si="303"/>
        <v>Post-PR24</v>
      </c>
      <c r="ERY60" s="41" t="str">
        <f t="shared" si="303"/>
        <v>Post-PR24</v>
      </c>
      <c r="ERZ60" s="41" t="str">
        <f t="shared" si="303"/>
        <v>Post-PR24</v>
      </c>
      <c r="ESA60" s="41" t="str">
        <f t="shared" si="303"/>
        <v>Post-PR24</v>
      </c>
      <c r="ESB60" s="41" t="str">
        <f t="shared" si="303"/>
        <v>Post-PR24</v>
      </c>
      <c r="ESC60" s="41" t="str">
        <f t="shared" si="303"/>
        <v>Post-PR24</v>
      </c>
      <c r="ESD60" s="41" t="str">
        <f t="shared" si="303"/>
        <v>Post-PR24</v>
      </c>
      <c r="ESE60" s="41" t="str">
        <f t="shared" si="303"/>
        <v>Post-PR24</v>
      </c>
      <c r="ESF60" s="41" t="str">
        <f t="shared" si="303"/>
        <v>Post-PR24</v>
      </c>
      <c r="ESG60" s="41" t="str">
        <f t="shared" si="303"/>
        <v>Post-PR24</v>
      </c>
      <c r="ESH60" s="41" t="str">
        <f t="shared" si="303"/>
        <v>Post-PR24</v>
      </c>
      <c r="ESI60" s="41" t="str">
        <f t="shared" si="303"/>
        <v>Post-PR24</v>
      </c>
      <c r="ESJ60" s="41" t="str">
        <f t="shared" si="303"/>
        <v>Post-PR24</v>
      </c>
      <c r="ESK60" s="41" t="str">
        <f t="shared" si="303"/>
        <v>Post-PR24</v>
      </c>
      <c r="ESL60" s="41" t="str">
        <f t="shared" si="303"/>
        <v>Post-PR24</v>
      </c>
      <c r="ESM60" s="41" t="str">
        <f t="shared" si="303"/>
        <v>Post-PR24</v>
      </c>
      <c r="ESN60" s="41" t="str">
        <f t="shared" si="303"/>
        <v>Post-PR24</v>
      </c>
      <c r="ESO60" s="41" t="str">
        <f t="shared" si="303"/>
        <v>Post-PR24</v>
      </c>
      <c r="ESP60" s="41" t="str">
        <f t="shared" si="303"/>
        <v>Post-PR24</v>
      </c>
      <c r="ESQ60" s="41" t="str">
        <f t="shared" si="303"/>
        <v>Post-PR24</v>
      </c>
      <c r="ESR60" s="41" t="str">
        <f t="shared" si="303"/>
        <v>Post-PR24</v>
      </c>
      <c r="ESS60" s="41" t="str">
        <f t="shared" si="303"/>
        <v>Post-PR24</v>
      </c>
      <c r="EST60" s="41" t="str">
        <f t="shared" si="303"/>
        <v>Post-PR24</v>
      </c>
      <c r="ESU60" s="41" t="str">
        <f t="shared" si="303"/>
        <v>Post-PR24</v>
      </c>
      <c r="ESV60" s="41" t="str">
        <f t="shared" si="303"/>
        <v>Post-PR24</v>
      </c>
      <c r="ESW60" s="41" t="str">
        <f t="shared" si="303"/>
        <v>Post-PR24</v>
      </c>
      <c r="ESX60" s="41" t="str">
        <f t="shared" si="303"/>
        <v>Post-PR24</v>
      </c>
      <c r="ESY60" s="41" t="str">
        <f t="shared" si="303"/>
        <v>Post-PR24</v>
      </c>
      <c r="ESZ60" s="41" t="str">
        <f t="shared" si="303"/>
        <v>Post-PR24</v>
      </c>
      <c r="ETA60" s="41" t="str">
        <f t="shared" si="303"/>
        <v>Post-PR24</v>
      </c>
      <c r="ETB60" s="41" t="str">
        <f t="shared" si="303"/>
        <v>Post-PR24</v>
      </c>
      <c r="ETC60" s="41" t="str">
        <f t="shared" si="303"/>
        <v>Post-PR24</v>
      </c>
      <c r="ETD60" s="41" t="str">
        <f t="shared" si="303"/>
        <v>Post-PR24</v>
      </c>
      <c r="ETE60" s="41" t="str">
        <f t="shared" si="303"/>
        <v>Post-PR24</v>
      </c>
      <c r="ETF60" s="41" t="str">
        <f t="shared" si="303"/>
        <v>Post-PR24</v>
      </c>
      <c r="ETG60" s="41" t="str">
        <f t="shared" si="303"/>
        <v>Post-PR24</v>
      </c>
      <c r="ETH60" s="41" t="str">
        <f t="shared" si="303"/>
        <v>Post-PR24</v>
      </c>
      <c r="ETI60" s="41" t="str">
        <f t="shared" si="303"/>
        <v>Post-PR24</v>
      </c>
      <c r="ETJ60" s="41" t="str">
        <f t="shared" si="303"/>
        <v>Post-PR24</v>
      </c>
      <c r="ETK60" s="41" t="str">
        <f t="shared" si="303"/>
        <v>Post-PR24</v>
      </c>
      <c r="ETL60" s="41" t="str">
        <f t="shared" si="303"/>
        <v>Post-PR24</v>
      </c>
      <c r="ETM60" s="41" t="str">
        <f t="shared" si="303"/>
        <v>Post-PR24</v>
      </c>
      <c r="ETN60" s="41" t="str">
        <f t="shared" si="303"/>
        <v>Post-PR24</v>
      </c>
      <c r="ETO60" s="41" t="str">
        <f t="shared" ref="ETO60:EVZ60" si="304" xml:space="preserve"> IF(ETO58 = 1, "Pre PR24", IF(ETO59 = 1, "PR24", "Post-PR24"))</f>
        <v>Post-PR24</v>
      </c>
      <c r="ETP60" s="41" t="str">
        <f t="shared" si="304"/>
        <v>Post-PR24</v>
      </c>
      <c r="ETQ60" s="41" t="str">
        <f t="shared" si="304"/>
        <v>Post-PR24</v>
      </c>
      <c r="ETR60" s="41" t="str">
        <f t="shared" si="304"/>
        <v>Post-PR24</v>
      </c>
      <c r="ETS60" s="41" t="str">
        <f t="shared" si="304"/>
        <v>Post-PR24</v>
      </c>
      <c r="ETT60" s="41" t="str">
        <f t="shared" si="304"/>
        <v>Post-PR24</v>
      </c>
      <c r="ETU60" s="41" t="str">
        <f t="shared" si="304"/>
        <v>Post-PR24</v>
      </c>
      <c r="ETV60" s="41" t="str">
        <f t="shared" si="304"/>
        <v>Post-PR24</v>
      </c>
      <c r="ETW60" s="41" t="str">
        <f t="shared" si="304"/>
        <v>Post-PR24</v>
      </c>
      <c r="ETX60" s="41" t="str">
        <f t="shared" si="304"/>
        <v>Post-PR24</v>
      </c>
      <c r="ETY60" s="41" t="str">
        <f t="shared" si="304"/>
        <v>Post-PR24</v>
      </c>
      <c r="ETZ60" s="41" t="str">
        <f t="shared" si="304"/>
        <v>Post-PR24</v>
      </c>
      <c r="EUA60" s="41" t="str">
        <f t="shared" si="304"/>
        <v>Post-PR24</v>
      </c>
      <c r="EUB60" s="41" t="str">
        <f t="shared" si="304"/>
        <v>Post-PR24</v>
      </c>
      <c r="EUC60" s="41" t="str">
        <f t="shared" si="304"/>
        <v>Post-PR24</v>
      </c>
      <c r="EUD60" s="41" t="str">
        <f t="shared" si="304"/>
        <v>Post-PR24</v>
      </c>
      <c r="EUE60" s="41" t="str">
        <f t="shared" si="304"/>
        <v>Post-PR24</v>
      </c>
      <c r="EUF60" s="41" t="str">
        <f t="shared" si="304"/>
        <v>Post-PR24</v>
      </c>
      <c r="EUG60" s="41" t="str">
        <f t="shared" si="304"/>
        <v>Post-PR24</v>
      </c>
      <c r="EUH60" s="41" t="str">
        <f t="shared" si="304"/>
        <v>Post-PR24</v>
      </c>
      <c r="EUI60" s="41" t="str">
        <f t="shared" si="304"/>
        <v>Post-PR24</v>
      </c>
      <c r="EUJ60" s="41" t="str">
        <f t="shared" si="304"/>
        <v>Post-PR24</v>
      </c>
      <c r="EUK60" s="41" t="str">
        <f t="shared" si="304"/>
        <v>Post-PR24</v>
      </c>
      <c r="EUL60" s="41" t="str">
        <f t="shared" si="304"/>
        <v>Post-PR24</v>
      </c>
      <c r="EUM60" s="41" t="str">
        <f t="shared" si="304"/>
        <v>Post-PR24</v>
      </c>
      <c r="EUN60" s="41" t="str">
        <f t="shared" si="304"/>
        <v>Post-PR24</v>
      </c>
      <c r="EUO60" s="41" t="str">
        <f t="shared" si="304"/>
        <v>Post-PR24</v>
      </c>
      <c r="EUP60" s="41" t="str">
        <f t="shared" si="304"/>
        <v>Post-PR24</v>
      </c>
      <c r="EUQ60" s="41" t="str">
        <f t="shared" si="304"/>
        <v>Post-PR24</v>
      </c>
      <c r="EUR60" s="41" t="str">
        <f t="shared" si="304"/>
        <v>Post-PR24</v>
      </c>
      <c r="EUS60" s="41" t="str">
        <f t="shared" si="304"/>
        <v>Post-PR24</v>
      </c>
      <c r="EUT60" s="41" t="str">
        <f t="shared" si="304"/>
        <v>Post-PR24</v>
      </c>
      <c r="EUU60" s="41" t="str">
        <f t="shared" si="304"/>
        <v>Post-PR24</v>
      </c>
      <c r="EUV60" s="41" t="str">
        <f t="shared" si="304"/>
        <v>Post-PR24</v>
      </c>
      <c r="EUW60" s="41" t="str">
        <f t="shared" si="304"/>
        <v>Post-PR24</v>
      </c>
      <c r="EUX60" s="41" t="str">
        <f t="shared" si="304"/>
        <v>Post-PR24</v>
      </c>
      <c r="EUY60" s="41" t="str">
        <f t="shared" si="304"/>
        <v>Post-PR24</v>
      </c>
      <c r="EUZ60" s="41" t="str">
        <f t="shared" si="304"/>
        <v>Post-PR24</v>
      </c>
      <c r="EVA60" s="41" t="str">
        <f t="shared" si="304"/>
        <v>Post-PR24</v>
      </c>
      <c r="EVB60" s="41" t="str">
        <f t="shared" si="304"/>
        <v>Post-PR24</v>
      </c>
      <c r="EVC60" s="41" t="str">
        <f t="shared" si="304"/>
        <v>Post-PR24</v>
      </c>
      <c r="EVD60" s="41" t="str">
        <f t="shared" si="304"/>
        <v>Post-PR24</v>
      </c>
      <c r="EVE60" s="41" t="str">
        <f t="shared" si="304"/>
        <v>Post-PR24</v>
      </c>
      <c r="EVF60" s="41" t="str">
        <f t="shared" si="304"/>
        <v>Post-PR24</v>
      </c>
      <c r="EVG60" s="41" t="str">
        <f t="shared" si="304"/>
        <v>Post-PR24</v>
      </c>
      <c r="EVH60" s="41" t="str">
        <f t="shared" si="304"/>
        <v>Post-PR24</v>
      </c>
      <c r="EVI60" s="41" t="str">
        <f t="shared" si="304"/>
        <v>Post-PR24</v>
      </c>
      <c r="EVJ60" s="41" t="str">
        <f t="shared" si="304"/>
        <v>Post-PR24</v>
      </c>
      <c r="EVK60" s="41" t="str">
        <f t="shared" si="304"/>
        <v>Post-PR24</v>
      </c>
      <c r="EVL60" s="41" t="str">
        <f t="shared" si="304"/>
        <v>Post-PR24</v>
      </c>
      <c r="EVM60" s="41" t="str">
        <f t="shared" si="304"/>
        <v>Post-PR24</v>
      </c>
      <c r="EVN60" s="41" t="str">
        <f t="shared" si="304"/>
        <v>Post-PR24</v>
      </c>
      <c r="EVO60" s="41" t="str">
        <f t="shared" si="304"/>
        <v>Post-PR24</v>
      </c>
      <c r="EVP60" s="41" t="str">
        <f t="shared" si="304"/>
        <v>Post-PR24</v>
      </c>
      <c r="EVQ60" s="41" t="str">
        <f t="shared" si="304"/>
        <v>Post-PR24</v>
      </c>
      <c r="EVR60" s="41" t="str">
        <f t="shared" si="304"/>
        <v>Post-PR24</v>
      </c>
      <c r="EVS60" s="41" t="str">
        <f t="shared" si="304"/>
        <v>Post-PR24</v>
      </c>
      <c r="EVT60" s="41" t="str">
        <f t="shared" si="304"/>
        <v>Post-PR24</v>
      </c>
      <c r="EVU60" s="41" t="str">
        <f t="shared" si="304"/>
        <v>Post-PR24</v>
      </c>
      <c r="EVV60" s="41" t="str">
        <f t="shared" si="304"/>
        <v>Post-PR24</v>
      </c>
      <c r="EVW60" s="41" t="str">
        <f t="shared" si="304"/>
        <v>Post-PR24</v>
      </c>
      <c r="EVX60" s="41" t="str">
        <f t="shared" si="304"/>
        <v>Post-PR24</v>
      </c>
      <c r="EVY60" s="41" t="str">
        <f t="shared" si="304"/>
        <v>Post-PR24</v>
      </c>
      <c r="EVZ60" s="41" t="str">
        <f t="shared" si="304"/>
        <v>Post-PR24</v>
      </c>
      <c r="EWA60" s="41" t="str">
        <f t="shared" ref="EWA60:EYL60" si="305" xml:space="preserve"> IF(EWA58 = 1, "Pre PR24", IF(EWA59 = 1, "PR24", "Post-PR24"))</f>
        <v>Post-PR24</v>
      </c>
      <c r="EWB60" s="41" t="str">
        <f t="shared" si="305"/>
        <v>Post-PR24</v>
      </c>
      <c r="EWC60" s="41" t="str">
        <f t="shared" si="305"/>
        <v>Post-PR24</v>
      </c>
      <c r="EWD60" s="41" t="str">
        <f t="shared" si="305"/>
        <v>Post-PR24</v>
      </c>
      <c r="EWE60" s="41" t="str">
        <f t="shared" si="305"/>
        <v>Post-PR24</v>
      </c>
      <c r="EWF60" s="41" t="str">
        <f t="shared" si="305"/>
        <v>Post-PR24</v>
      </c>
      <c r="EWG60" s="41" t="str">
        <f t="shared" si="305"/>
        <v>Post-PR24</v>
      </c>
      <c r="EWH60" s="41" t="str">
        <f t="shared" si="305"/>
        <v>Post-PR24</v>
      </c>
      <c r="EWI60" s="41" t="str">
        <f t="shared" si="305"/>
        <v>Post-PR24</v>
      </c>
      <c r="EWJ60" s="41" t="str">
        <f t="shared" si="305"/>
        <v>Post-PR24</v>
      </c>
      <c r="EWK60" s="41" t="str">
        <f t="shared" si="305"/>
        <v>Post-PR24</v>
      </c>
      <c r="EWL60" s="41" t="str">
        <f t="shared" si="305"/>
        <v>Post-PR24</v>
      </c>
      <c r="EWM60" s="41" t="str">
        <f t="shared" si="305"/>
        <v>Post-PR24</v>
      </c>
      <c r="EWN60" s="41" t="str">
        <f t="shared" si="305"/>
        <v>Post-PR24</v>
      </c>
      <c r="EWO60" s="41" t="str">
        <f t="shared" si="305"/>
        <v>Post-PR24</v>
      </c>
      <c r="EWP60" s="41" t="str">
        <f t="shared" si="305"/>
        <v>Post-PR24</v>
      </c>
      <c r="EWQ60" s="41" t="str">
        <f t="shared" si="305"/>
        <v>Post-PR24</v>
      </c>
      <c r="EWR60" s="41" t="str">
        <f t="shared" si="305"/>
        <v>Post-PR24</v>
      </c>
      <c r="EWS60" s="41" t="str">
        <f t="shared" si="305"/>
        <v>Post-PR24</v>
      </c>
      <c r="EWT60" s="41" t="str">
        <f t="shared" si="305"/>
        <v>Post-PR24</v>
      </c>
      <c r="EWU60" s="41" t="str">
        <f t="shared" si="305"/>
        <v>Post-PR24</v>
      </c>
      <c r="EWV60" s="41" t="str">
        <f t="shared" si="305"/>
        <v>Post-PR24</v>
      </c>
      <c r="EWW60" s="41" t="str">
        <f t="shared" si="305"/>
        <v>Post-PR24</v>
      </c>
      <c r="EWX60" s="41" t="str">
        <f t="shared" si="305"/>
        <v>Post-PR24</v>
      </c>
      <c r="EWY60" s="41" t="str">
        <f t="shared" si="305"/>
        <v>Post-PR24</v>
      </c>
      <c r="EWZ60" s="41" t="str">
        <f t="shared" si="305"/>
        <v>Post-PR24</v>
      </c>
      <c r="EXA60" s="41" t="str">
        <f t="shared" si="305"/>
        <v>Post-PR24</v>
      </c>
      <c r="EXB60" s="41" t="str">
        <f t="shared" si="305"/>
        <v>Post-PR24</v>
      </c>
      <c r="EXC60" s="41" t="str">
        <f t="shared" si="305"/>
        <v>Post-PR24</v>
      </c>
      <c r="EXD60" s="41" t="str">
        <f t="shared" si="305"/>
        <v>Post-PR24</v>
      </c>
      <c r="EXE60" s="41" t="str">
        <f t="shared" si="305"/>
        <v>Post-PR24</v>
      </c>
      <c r="EXF60" s="41" t="str">
        <f t="shared" si="305"/>
        <v>Post-PR24</v>
      </c>
      <c r="EXG60" s="41" t="str">
        <f t="shared" si="305"/>
        <v>Post-PR24</v>
      </c>
      <c r="EXH60" s="41" t="str">
        <f t="shared" si="305"/>
        <v>Post-PR24</v>
      </c>
      <c r="EXI60" s="41" t="str">
        <f t="shared" si="305"/>
        <v>Post-PR24</v>
      </c>
      <c r="EXJ60" s="41" t="str">
        <f t="shared" si="305"/>
        <v>Post-PR24</v>
      </c>
      <c r="EXK60" s="41" t="str">
        <f t="shared" si="305"/>
        <v>Post-PR24</v>
      </c>
      <c r="EXL60" s="41" t="str">
        <f t="shared" si="305"/>
        <v>Post-PR24</v>
      </c>
      <c r="EXM60" s="41" t="str">
        <f t="shared" si="305"/>
        <v>Post-PR24</v>
      </c>
      <c r="EXN60" s="41" t="str">
        <f t="shared" si="305"/>
        <v>Post-PR24</v>
      </c>
      <c r="EXO60" s="41" t="str">
        <f t="shared" si="305"/>
        <v>Post-PR24</v>
      </c>
      <c r="EXP60" s="41" t="str">
        <f t="shared" si="305"/>
        <v>Post-PR24</v>
      </c>
      <c r="EXQ60" s="41" t="str">
        <f t="shared" si="305"/>
        <v>Post-PR24</v>
      </c>
      <c r="EXR60" s="41" t="str">
        <f t="shared" si="305"/>
        <v>Post-PR24</v>
      </c>
      <c r="EXS60" s="41" t="str">
        <f t="shared" si="305"/>
        <v>Post-PR24</v>
      </c>
      <c r="EXT60" s="41" t="str">
        <f t="shared" si="305"/>
        <v>Post-PR24</v>
      </c>
      <c r="EXU60" s="41" t="str">
        <f t="shared" si="305"/>
        <v>Post-PR24</v>
      </c>
      <c r="EXV60" s="41" t="str">
        <f t="shared" si="305"/>
        <v>Post-PR24</v>
      </c>
      <c r="EXW60" s="41" t="str">
        <f t="shared" si="305"/>
        <v>Post-PR24</v>
      </c>
      <c r="EXX60" s="41" t="str">
        <f t="shared" si="305"/>
        <v>Post-PR24</v>
      </c>
      <c r="EXY60" s="41" t="str">
        <f t="shared" si="305"/>
        <v>Post-PR24</v>
      </c>
      <c r="EXZ60" s="41" t="str">
        <f t="shared" si="305"/>
        <v>Post-PR24</v>
      </c>
      <c r="EYA60" s="41" t="str">
        <f t="shared" si="305"/>
        <v>Post-PR24</v>
      </c>
      <c r="EYB60" s="41" t="str">
        <f t="shared" si="305"/>
        <v>Post-PR24</v>
      </c>
      <c r="EYC60" s="41" t="str">
        <f t="shared" si="305"/>
        <v>Post-PR24</v>
      </c>
      <c r="EYD60" s="41" t="str">
        <f t="shared" si="305"/>
        <v>Post-PR24</v>
      </c>
      <c r="EYE60" s="41" t="str">
        <f t="shared" si="305"/>
        <v>Post-PR24</v>
      </c>
      <c r="EYF60" s="41" t="str">
        <f t="shared" si="305"/>
        <v>Post-PR24</v>
      </c>
      <c r="EYG60" s="41" t="str">
        <f t="shared" si="305"/>
        <v>Post-PR24</v>
      </c>
      <c r="EYH60" s="41" t="str">
        <f t="shared" si="305"/>
        <v>Post-PR24</v>
      </c>
      <c r="EYI60" s="41" t="str">
        <f t="shared" si="305"/>
        <v>Post-PR24</v>
      </c>
      <c r="EYJ60" s="41" t="str">
        <f t="shared" si="305"/>
        <v>Post-PR24</v>
      </c>
      <c r="EYK60" s="41" t="str">
        <f t="shared" si="305"/>
        <v>Post-PR24</v>
      </c>
      <c r="EYL60" s="41" t="str">
        <f t="shared" si="305"/>
        <v>Post-PR24</v>
      </c>
      <c r="EYM60" s="41" t="str">
        <f t="shared" ref="EYM60:FAX60" si="306" xml:space="preserve"> IF(EYM58 = 1, "Pre PR24", IF(EYM59 = 1, "PR24", "Post-PR24"))</f>
        <v>Post-PR24</v>
      </c>
      <c r="EYN60" s="41" t="str">
        <f t="shared" si="306"/>
        <v>Post-PR24</v>
      </c>
      <c r="EYO60" s="41" t="str">
        <f t="shared" si="306"/>
        <v>Post-PR24</v>
      </c>
      <c r="EYP60" s="41" t="str">
        <f t="shared" si="306"/>
        <v>Post-PR24</v>
      </c>
      <c r="EYQ60" s="41" t="str">
        <f t="shared" si="306"/>
        <v>Post-PR24</v>
      </c>
      <c r="EYR60" s="41" t="str">
        <f t="shared" si="306"/>
        <v>Post-PR24</v>
      </c>
      <c r="EYS60" s="41" t="str">
        <f t="shared" si="306"/>
        <v>Post-PR24</v>
      </c>
      <c r="EYT60" s="41" t="str">
        <f t="shared" si="306"/>
        <v>Post-PR24</v>
      </c>
      <c r="EYU60" s="41" t="str">
        <f t="shared" si="306"/>
        <v>Post-PR24</v>
      </c>
      <c r="EYV60" s="41" t="str">
        <f t="shared" si="306"/>
        <v>Post-PR24</v>
      </c>
      <c r="EYW60" s="41" t="str">
        <f t="shared" si="306"/>
        <v>Post-PR24</v>
      </c>
      <c r="EYX60" s="41" t="str">
        <f t="shared" si="306"/>
        <v>Post-PR24</v>
      </c>
      <c r="EYY60" s="41" t="str">
        <f t="shared" si="306"/>
        <v>Post-PR24</v>
      </c>
      <c r="EYZ60" s="41" t="str">
        <f t="shared" si="306"/>
        <v>Post-PR24</v>
      </c>
      <c r="EZA60" s="41" t="str">
        <f t="shared" si="306"/>
        <v>Post-PR24</v>
      </c>
      <c r="EZB60" s="41" t="str">
        <f t="shared" si="306"/>
        <v>Post-PR24</v>
      </c>
      <c r="EZC60" s="41" t="str">
        <f t="shared" si="306"/>
        <v>Post-PR24</v>
      </c>
      <c r="EZD60" s="41" t="str">
        <f t="shared" si="306"/>
        <v>Post-PR24</v>
      </c>
      <c r="EZE60" s="41" t="str">
        <f t="shared" si="306"/>
        <v>Post-PR24</v>
      </c>
      <c r="EZF60" s="41" t="str">
        <f t="shared" si="306"/>
        <v>Post-PR24</v>
      </c>
      <c r="EZG60" s="41" t="str">
        <f t="shared" si="306"/>
        <v>Post-PR24</v>
      </c>
      <c r="EZH60" s="41" t="str">
        <f t="shared" si="306"/>
        <v>Post-PR24</v>
      </c>
      <c r="EZI60" s="41" t="str">
        <f t="shared" si="306"/>
        <v>Post-PR24</v>
      </c>
      <c r="EZJ60" s="41" t="str">
        <f t="shared" si="306"/>
        <v>Post-PR24</v>
      </c>
      <c r="EZK60" s="41" t="str">
        <f t="shared" si="306"/>
        <v>Post-PR24</v>
      </c>
      <c r="EZL60" s="41" t="str">
        <f t="shared" si="306"/>
        <v>Post-PR24</v>
      </c>
      <c r="EZM60" s="41" t="str">
        <f t="shared" si="306"/>
        <v>Post-PR24</v>
      </c>
      <c r="EZN60" s="41" t="str">
        <f t="shared" si="306"/>
        <v>Post-PR24</v>
      </c>
      <c r="EZO60" s="41" t="str">
        <f t="shared" si="306"/>
        <v>Post-PR24</v>
      </c>
      <c r="EZP60" s="41" t="str">
        <f t="shared" si="306"/>
        <v>Post-PR24</v>
      </c>
      <c r="EZQ60" s="41" t="str">
        <f t="shared" si="306"/>
        <v>Post-PR24</v>
      </c>
      <c r="EZR60" s="41" t="str">
        <f t="shared" si="306"/>
        <v>Post-PR24</v>
      </c>
      <c r="EZS60" s="41" t="str">
        <f t="shared" si="306"/>
        <v>Post-PR24</v>
      </c>
      <c r="EZT60" s="41" t="str">
        <f t="shared" si="306"/>
        <v>Post-PR24</v>
      </c>
      <c r="EZU60" s="41" t="str">
        <f t="shared" si="306"/>
        <v>Post-PR24</v>
      </c>
      <c r="EZV60" s="41" t="str">
        <f t="shared" si="306"/>
        <v>Post-PR24</v>
      </c>
      <c r="EZW60" s="41" t="str">
        <f t="shared" si="306"/>
        <v>Post-PR24</v>
      </c>
      <c r="EZX60" s="41" t="str">
        <f t="shared" si="306"/>
        <v>Post-PR24</v>
      </c>
      <c r="EZY60" s="41" t="str">
        <f t="shared" si="306"/>
        <v>Post-PR24</v>
      </c>
      <c r="EZZ60" s="41" t="str">
        <f t="shared" si="306"/>
        <v>Post-PR24</v>
      </c>
      <c r="FAA60" s="41" t="str">
        <f t="shared" si="306"/>
        <v>Post-PR24</v>
      </c>
      <c r="FAB60" s="41" t="str">
        <f t="shared" si="306"/>
        <v>Post-PR24</v>
      </c>
      <c r="FAC60" s="41" t="str">
        <f t="shared" si="306"/>
        <v>Post-PR24</v>
      </c>
      <c r="FAD60" s="41" t="str">
        <f t="shared" si="306"/>
        <v>Post-PR24</v>
      </c>
      <c r="FAE60" s="41" t="str">
        <f t="shared" si="306"/>
        <v>Post-PR24</v>
      </c>
      <c r="FAF60" s="41" t="str">
        <f t="shared" si="306"/>
        <v>Post-PR24</v>
      </c>
      <c r="FAG60" s="41" t="str">
        <f t="shared" si="306"/>
        <v>Post-PR24</v>
      </c>
      <c r="FAH60" s="41" t="str">
        <f t="shared" si="306"/>
        <v>Post-PR24</v>
      </c>
      <c r="FAI60" s="41" t="str">
        <f t="shared" si="306"/>
        <v>Post-PR24</v>
      </c>
      <c r="FAJ60" s="41" t="str">
        <f t="shared" si="306"/>
        <v>Post-PR24</v>
      </c>
      <c r="FAK60" s="41" t="str">
        <f t="shared" si="306"/>
        <v>Post-PR24</v>
      </c>
      <c r="FAL60" s="41" t="str">
        <f t="shared" si="306"/>
        <v>Post-PR24</v>
      </c>
      <c r="FAM60" s="41" t="str">
        <f t="shared" si="306"/>
        <v>Post-PR24</v>
      </c>
      <c r="FAN60" s="41" t="str">
        <f t="shared" si="306"/>
        <v>Post-PR24</v>
      </c>
      <c r="FAO60" s="41" t="str">
        <f t="shared" si="306"/>
        <v>Post-PR24</v>
      </c>
      <c r="FAP60" s="41" t="str">
        <f t="shared" si="306"/>
        <v>Post-PR24</v>
      </c>
      <c r="FAQ60" s="41" t="str">
        <f t="shared" si="306"/>
        <v>Post-PR24</v>
      </c>
      <c r="FAR60" s="41" t="str">
        <f t="shared" si="306"/>
        <v>Post-PR24</v>
      </c>
      <c r="FAS60" s="41" t="str">
        <f t="shared" si="306"/>
        <v>Post-PR24</v>
      </c>
      <c r="FAT60" s="41" t="str">
        <f t="shared" si="306"/>
        <v>Post-PR24</v>
      </c>
      <c r="FAU60" s="41" t="str">
        <f t="shared" si="306"/>
        <v>Post-PR24</v>
      </c>
      <c r="FAV60" s="41" t="str">
        <f t="shared" si="306"/>
        <v>Post-PR24</v>
      </c>
      <c r="FAW60" s="41" t="str">
        <f t="shared" si="306"/>
        <v>Post-PR24</v>
      </c>
      <c r="FAX60" s="41" t="str">
        <f t="shared" si="306"/>
        <v>Post-PR24</v>
      </c>
      <c r="FAY60" s="41" t="str">
        <f t="shared" ref="FAY60:FDJ60" si="307" xml:space="preserve"> IF(FAY58 = 1, "Pre PR24", IF(FAY59 = 1, "PR24", "Post-PR24"))</f>
        <v>Post-PR24</v>
      </c>
      <c r="FAZ60" s="41" t="str">
        <f t="shared" si="307"/>
        <v>Post-PR24</v>
      </c>
      <c r="FBA60" s="41" t="str">
        <f t="shared" si="307"/>
        <v>Post-PR24</v>
      </c>
      <c r="FBB60" s="41" t="str">
        <f t="shared" si="307"/>
        <v>Post-PR24</v>
      </c>
      <c r="FBC60" s="41" t="str">
        <f t="shared" si="307"/>
        <v>Post-PR24</v>
      </c>
      <c r="FBD60" s="41" t="str">
        <f t="shared" si="307"/>
        <v>Post-PR24</v>
      </c>
      <c r="FBE60" s="41" t="str">
        <f t="shared" si="307"/>
        <v>Post-PR24</v>
      </c>
      <c r="FBF60" s="41" t="str">
        <f t="shared" si="307"/>
        <v>Post-PR24</v>
      </c>
      <c r="FBG60" s="41" t="str">
        <f t="shared" si="307"/>
        <v>Post-PR24</v>
      </c>
      <c r="FBH60" s="41" t="str">
        <f t="shared" si="307"/>
        <v>Post-PR24</v>
      </c>
      <c r="FBI60" s="41" t="str">
        <f t="shared" si="307"/>
        <v>Post-PR24</v>
      </c>
      <c r="FBJ60" s="41" t="str">
        <f t="shared" si="307"/>
        <v>Post-PR24</v>
      </c>
      <c r="FBK60" s="41" t="str">
        <f t="shared" si="307"/>
        <v>Post-PR24</v>
      </c>
      <c r="FBL60" s="41" t="str">
        <f t="shared" si="307"/>
        <v>Post-PR24</v>
      </c>
      <c r="FBM60" s="41" t="str">
        <f t="shared" si="307"/>
        <v>Post-PR24</v>
      </c>
      <c r="FBN60" s="41" t="str">
        <f t="shared" si="307"/>
        <v>Post-PR24</v>
      </c>
      <c r="FBO60" s="41" t="str">
        <f t="shared" si="307"/>
        <v>Post-PR24</v>
      </c>
      <c r="FBP60" s="41" t="str">
        <f t="shared" si="307"/>
        <v>Post-PR24</v>
      </c>
      <c r="FBQ60" s="41" t="str">
        <f t="shared" si="307"/>
        <v>Post-PR24</v>
      </c>
      <c r="FBR60" s="41" t="str">
        <f t="shared" si="307"/>
        <v>Post-PR24</v>
      </c>
      <c r="FBS60" s="41" t="str">
        <f t="shared" si="307"/>
        <v>Post-PR24</v>
      </c>
      <c r="FBT60" s="41" t="str">
        <f t="shared" si="307"/>
        <v>Post-PR24</v>
      </c>
      <c r="FBU60" s="41" t="str">
        <f t="shared" si="307"/>
        <v>Post-PR24</v>
      </c>
      <c r="FBV60" s="41" t="str">
        <f t="shared" si="307"/>
        <v>Post-PR24</v>
      </c>
      <c r="FBW60" s="41" t="str">
        <f t="shared" si="307"/>
        <v>Post-PR24</v>
      </c>
      <c r="FBX60" s="41" t="str">
        <f t="shared" si="307"/>
        <v>Post-PR24</v>
      </c>
      <c r="FBY60" s="41" t="str">
        <f t="shared" si="307"/>
        <v>Post-PR24</v>
      </c>
      <c r="FBZ60" s="41" t="str">
        <f t="shared" si="307"/>
        <v>Post-PR24</v>
      </c>
      <c r="FCA60" s="41" t="str">
        <f t="shared" si="307"/>
        <v>Post-PR24</v>
      </c>
      <c r="FCB60" s="41" t="str">
        <f t="shared" si="307"/>
        <v>Post-PR24</v>
      </c>
      <c r="FCC60" s="41" t="str">
        <f t="shared" si="307"/>
        <v>Post-PR24</v>
      </c>
      <c r="FCD60" s="41" t="str">
        <f t="shared" si="307"/>
        <v>Post-PR24</v>
      </c>
      <c r="FCE60" s="41" t="str">
        <f t="shared" si="307"/>
        <v>Post-PR24</v>
      </c>
      <c r="FCF60" s="41" t="str">
        <f t="shared" si="307"/>
        <v>Post-PR24</v>
      </c>
      <c r="FCG60" s="41" t="str">
        <f t="shared" si="307"/>
        <v>Post-PR24</v>
      </c>
      <c r="FCH60" s="41" t="str">
        <f t="shared" si="307"/>
        <v>Post-PR24</v>
      </c>
      <c r="FCI60" s="41" t="str">
        <f t="shared" si="307"/>
        <v>Post-PR24</v>
      </c>
      <c r="FCJ60" s="41" t="str">
        <f t="shared" si="307"/>
        <v>Post-PR24</v>
      </c>
      <c r="FCK60" s="41" t="str">
        <f t="shared" si="307"/>
        <v>Post-PR24</v>
      </c>
      <c r="FCL60" s="41" t="str">
        <f t="shared" si="307"/>
        <v>Post-PR24</v>
      </c>
      <c r="FCM60" s="41" t="str">
        <f t="shared" si="307"/>
        <v>Post-PR24</v>
      </c>
      <c r="FCN60" s="41" t="str">
        <f t="shared" si="307"/>
        <v>Post-PR24</v>
      </c>
      <c r="FCO60" s="41" t="str">
        <f t="shared" si="307"/>
        <v>Post-PR24</v>
      </c>
      <c r="FCP60" s="41" t="str">
        <f t="shared" si="307"/>
        <v>Post-PR24</v>
      </c>
      <c r="FCQ60" s="41" t="str">
        <f t="shared" si="307"/>
        <v>Post-PR24</v>
      </c>
      <c r="FCR60" s="41" t="str">
        <f t="shared" si="307"/>
        <v>Post-PR24</v>
      </c>
      <c r="FCS60" s="41" t="str">
        <f t="shared" si="307"/>
        <v>Post-PR24</v>
      </c>
      <c r="FCT60" s="41" t="str">
        <f t="shared" si="307"/>
        <v>Post-PR24</v>
      </c>
      <c r="FCU60" s="41" t="str">
        <f t="shared" si="307"/>
        <v>Post-PR24</v>
      </c>
      <c r="FCV60" s="41" t="str">
        <f t="shared" si="307"/>
        <v>Post-PR24</v>
      </c>
      <c r="FCW60" s="41" t="str">
        <f t="shared" si="307"/>
        <v>Post-PR24</v>
      </c>
      <c r="FCX60" s="41" t="str">
        <f t="shared" si="307"/>
        <v>Post-PR24</v>
      </c>
      <c r="FCY60" s="41" t="str">
        <f t="shared" si="307"/>
        <v>Post-PR24</v>
      </c>
      <c r="FCZ60" s="41" t="str">
        <f t="shared" si="307"/>
        <v>Post-PR24</v>
      </c>
      <c r="FDA60" s="41" t="str">
        <f t="shared" si="307"/>
        <v>Post-PR24</v>
      </c>
      <c r="FDB60" s="41" t="str">
        <f t="shared" si="307"/>
        <v>Post-PR24</v>
      </c>
      <c r="FDC60" s="41" t="str">
        <f t="shared" si="307"/>
        <v>Post-PR24</v>
      </c>
      <c r="FDD60" s="41" t="str">
        <f t="shared" si="307"/>
        <v>Post-PR24</v>
      </c>
      <c r="FDE60" s="41" t="str">
        <f t="shared" si="307"/>
        <v>Post-PR24</v>
      </c>
      <c r="FDF60" s="41" t="str">
        <f t="shared" si="307"/>
        <v>Post-PR24</v>
      </c>
      <c r="FDG60" s="41" t="str">
        <f t="shared" si="307"/>
        <v>Post-PR24</v>
      </c>
      <c r="FDH60" s="41" t="str">
        <f t="shared" si="307"/>
        <v>Post-PR24</v>
      </c>
      <c r="FDI60" s="41" t="str">
        <f t="shared" si="307"/>
        <v>Post-PR24</v>
      </c>
      <c r="FDJ60" s="41" t="str">
        <f t="shared" si="307"/>
        <v>Post-PR24</v>
      </c>
      <c r="FDK60" s="41" t="str">
        <f t="shared" ref="FDK60:FFV60" si="308" xml:space="preserve"> IF(FDK58 = 1, "Pre PR24", IF(FDK59 = 1, "PR24", "Post-PR24"))</f>
        <v>Post-PR24</v>
      </c>
      <c r="FDL60" s="41" t="str">
        <f t="shared" si="308"/>
        <v>Post-PR24</v>
      </c>
      <c r="FDM60" s="41" t="str">
        <f t="shared" si="308"/>
        <v>Post-PR24</v>
      </c>
      <c r="FDN60" s="41" t="str">
        <f t="shared" si="308"/>
        <v>Post-PR24</v>
      </c>
      <c r="FDO60" s="41" t="str">
        <f t="shared" si="308"/>
        <v>Post-PR24</v>
      </c>
      <c r="FDP60" s="41" t="str">
        <f t="shared" si="308"/>
        <v>Post-PR24</v>
      </c>
      <c r="FDQ60" s="41" t="str">
        <f t="shared" si="308"/>
        <v>Post-PR24</v>
      </c>
      <c r="FDR60" s="41" t="str">
        <f t="shared" si="308"/>
        <v>Post-PR24</v>
      </c>
      <c r="FDS60" s="41" t="str">
        <f t="shared" si="308"/>
        <v>Post-PR24</v>
      </c>
      <c r="FDT60" s="41" t="str">
        <f t="shared" si="308"/>
        <v>Post-PR24</v>
      </c>
      <c r="FDU60" s="41" t="str">
        <f t="shared" si="308"/>
        <v>Post-PR24</v>
      </c>
      <c r="FDV60" s="41" t="str">
        <f t="shared" si="308"/>
        <v>Post-PR24</v>
      </c>
      <c r="FDW60" s="41" t="str">
        <f t="shared" si="308"/>
        <v>Post-PR24</v>
      </c>
      <c r="FDX60" s="41" t="str">
        <f t="shared" si="308"/>
        <v>Post-PR24</v>
      </c>
      <c r="FDY60" s="41" t="str">
        <f t="shared" si="308"/>
        <v>Post-PR24</v>
      </c>
      <c r="FDZ60" s="41" t="str">
        <f t="shared" si="308"/>
        <v>Post-PR24</v>
      </c>
      <c r="FEA60" s="41" t="str">
        <f t="shared" si="308"/>
        <v>Post-PR24</v>
      </c>
      <c r="FEB60" s="41" t="str">
        <f t="shared" si="308"/>
        <v>Post-PR24</v>
      </c>
      <c r="FEC60" s="41" t="str">
        <f t="shared" si="308"/>
        <v>Post-PR24</v>
      </c>
      <c r="FED60" s="41" t="str">
        <f t="shared" si="308"/>
        <v>Post-PR24</v>
      </c>
      <c r="FEE60" s="41" t="str">
        <f t="shared" si="308"/>
        <v>Post-PR24</v>
      </c>
      <c r="FEF60" s="41" t="str">
        <f t="shared" si="308"/>
        <v>Post-PR24</v>
      </c>
      <c r="FEG60" s="41" t="str">
        <f t="shared" si="308"/>
        <v>Post-PR24</v>
      </c>
      <c r="FEH60" s="41" t="str">
        <f t="shared" si="308"/>
        <v>Post-PR24</v>
      </c>
      <c r="FEI60" s="41" t="str">
        <f t="shared" si="308"/>
        <v>Post-PR24</v>
      </c>
      <c r="FEJ60" s="41" t="str">
        <f t="shared" si="308"/>
        <v>Post-PR24</v>
      </c>
      <c r="FEK60" s="41" t="str">
        <f t="shared" si="308"/>
        <v>Post-PR24</v>
      </c>
      <c r="FEL60" s="41" t="str">
        <f t="shared" si="308"/>
        <v>Post-PR24</v>
      </c>
      <c r="FEM60" s="41" t="str">
        <f t="shared" si="308"/>
        <v>Post-PR24</v>
      </c>
      <c r="FEN60" s="41" t="str">
        <f t="shared" si="308"/>
        <v>Post-PR24</v>
      </c>
      <c r="FEO60" s="41" t="str">
        <f t="shared" si="308"/>
        <v>Post-PR24</v>
      </c>
      <c r="FEP60" s="41" t="str">
        <f t="shared" si="308"/>
        <v>Post-PR24</v>
      </c>
      <c r="FEQ60" s="41" t="str">
        <f t="shared" si="308"/>
        <v>Post-PR24</v>
      </c>
      <c r="FER60" s="41" t="str">
        <f t="shared" si="308"/>
        <v>Post-PR24</v>
      </c>
      <c r="FES60" s="41" t="str">
        <f t="shared" si="308"/>
        <v>Post-PR24</v>
      </c>
      <c r="FET60" s="41" t="str">
        <f t="shared" si="308"/>
        <v>Post-PR24</v>
      </c>
      <c r="FEU60" s="41" t="str">
        <f t="shared" si="308"/>
        <v>Post-PR24</v>
      </c>
      <c r="FEV60" s="41" t="str">
        <f t="shared" si="308"/>
        <v>Post-PR24</v>
      </c>
      <c r="FEW60" s="41" t="str">
        <f t="shared" si="308"/>
        <v>Post-PR24</v>
      </c>
      <c r="FEX60" s="41" t="str">
        <f t="shared" si="308"/>
        <v>Post-PR24</v>
      </c>
      <c r="FEY60" s="41" t="str">
        <f t="shared" si="308"/>
        <v>Post-PR24</v>
      </c>
      <c r="FEZ60" s="41" t="str">
        <f t="shared" si="308"/>
        <v>Post-PR24</v>
      </c>
      <c r="FFA60" s="41" t="str">
        <f t="shared" si="308"/>
        <v>Post-PR24</v>
      </c>
      <c r="FFB60" s="41" t="str">
        <f t="shared" si="308"/>
        <v>Post-PR24</v>
      </c>
      <c r="FFC60" s="41" t="str">
        <f t="shared" si="308"/>
        <v>Post-PR24</v>
      </c>
      <c r="FFD60" s="41" t="str">
        <f t="shared" si="308"/>
        <v>Post-PR24</v>
      </c>
      <c r="FFE60" s="41" t="str">
        <f t="shared" si="308"/>
        <v>Post-PR24</v>
      </c>
      <c r="FFF60" s="41" t="str">
        <f t="shared" si="308"/>
        <v>Post-PR24</v>
      </c>
      <c r="FFG60" s="41" t="str">
        <f t="shared" si="308"/>
        <v>Post-PR24</v>
      </c>
      <c r="FFH60" s="41" t="str">
        <f t="shared" si="308"/>
        <v>Post-PR24</v>
      </c>
      <c r="FFI60" s="41" t="str">
        <f t="shared" si="308"/>
        <v>Post-PR24</v>
      </c>
      <c r="FFJ60" s="41" t="str">
        <f t="shared" si="308"/>
        <v>Post-PR24</v>
      </c>
      <c r="FFK60" s="41" t="str">
        <f t="shared" si="308"/>
        <v>Post-PR24</v>
      </c>
      <c r="FFL60" s="41" t="str">
        <f t="shared" si="308"/>
        <v>Post-PR24</v>
      </c>
      <c r="FFM60" s="41" t="str">
        <f t="shared" si="308"/>
        <v>Post-PR24</v>
      </c>
      <c r="FFN60" s="41" t="str">
        <f t="shared" si="308"/>
        <v>Post-PR24</v>
      </c>
      <c r="FFO60" s="41" t="str">
        <f t="shared" si="308"/>
        <v>Post-PR24</v>
      </c>
      <c r="FFP60" s="41" t="str">
        <f t="shared" si="308"/>
        <v>Post-PR24</v>
      </c>
      <c r="FFQ60" s="41" t="str">
        <f t="shared" si="308"/>
        <v>Post-PR24</v>
      </c>
      <c r="FFR60" s="41" t="str">
        <f t="shared" si="308"/>
        <v>Post-PR24</v>
      </c>
      <c r="FFS60" s="41" t="str">
        <f t="shared" si="308"/>
        <v>Post-PR24</v>
      </c>
      <c r="FFT60" s="41" t="str">
        <f t="shared" si="308"/>
        <v>Post-PR24</v>
      </c>
      <c r="FFU60" s="41" t="str">
        <f t="shared" si="308"/>
        <v>Post-PR24</v>
      </c>
      <c r="FFV60" s="41" t="str">
        <f t="shared" si="308"/>
        <v>Post-PR24</v>
      </c>
      <c r="FFW60" s="41" t="str">
        <f t="shared" ref="FFW60:FIH60" si="309" xml:space="preserve"> IF(FFW58 = 1, "Pre PR24", IF(FFW59 = 1, "PR24", "Post-PR24"))</f>
        <v>Post-PR24</v>
      </c>
      <c r="FFX60" s="41" t="str">
        <f t="shared" si="309"/>
        <v>Post-PR24</v>
      </c>
      <c r="FFY60" s="41" t="str">
        <f t="shared" si="309"/>
        <v>Post-PR24</v>
      </c>
      <c r="FFZ60" s="41" t="str">
        <f t="shared" si="309"/>
        <v>Post-PR24</v>
      </c>
      <c r="FGA60" s="41" t="str">
        <f t="shared" si="309"/>
        <v>Post-PR24</v>
      </c>
      <c r="FGB60" s="41" t="str">
        <f t="shared" si="309"/>
        <v>Post-PR24</v>
      </c>
      <c r="FGC60" s="41" t="str">
        <f t="shared" si="309"/>
        <v>Post-PR24</v>
      </c>
      <c r="FGD60" s="41" t="str">
        <f t="shared" si="309"/>
        <v>Post-PR24</v>
      </c>
      <c r="FGE60" s="41" t="str">
        <f t="shared" si="309"/>
        <v>Post-PR24</v>
      </c>
      <c r="FGF60" s="41" t="str">
        <f t="shared" si="309"/>
        <v>Post-PR24</v>
      </c>
      <c r="FGG60" s="41" t="str">
        <f t="shared" si="309"/>
        <v>Post-PR24</v>
      </c>
      <c r="FGH60" s="41" t="str">
        <f t="shared" si="309"/>
        <v>Post-PR24</v>
      </c>
      <c r="FGI60" s="41" t="str">
        <f t="shared" si="309"/>
        <v>Post-PR24</v>
      </c>
      <c r="FGJ60" s="41" t="str">
        <f t="shared" si="309"/>
        <v>Post-PR24</v>
      </c>
      <c r="FGK60" s="41" t="str">
        <f t="shared" si="309"/>
        <v>Post-PR24</v>
      </c>
      <c r="FGL60" s="41" t="str">
        <f t="shared" si="309"/>
        <v>Post-PR24</v>
      </c>
      <c r="FGM60" s="41" t="str">
        <f t="shared" si="309"/>
        <v>Post-PR24</v>
      </c>
      <c r="FGN60" s="41" t="str">
        <f t="shared" si="309"/>
        <v>Post-PR24</v>
      </c>
      <c r="FGO60" s="41" t="str">
        <f t="shared" si="309"/>
        <v>Post-PR24</v>
      </c>
      <c r="FGP60" s="41" t="str">
        <f t="shared" si="309"/>
        <v>Post-PR24</v>
      </c>
      <c r="FGQ60" s="41" t="str">
        <f t="shared" si="309"/>
        <v>Post-PR24</v>
      </c>
      <c r="FGR60" s="41" t="str">
        <f t="shared" si="309"/>
        <v>Post-PR24</v>
      </c>
      <c r="FGS60" s="41" t="str">
        <f t="shared" si="309"/>
        <v>Post-PR24</v>
      </c>
      <c r="FGT60" s="41" t="str">
        <f t="shared" si="309"/>
        <v>Post-PR24</v>
      </c>
      <c r="FGU60" s="41" t="str">
        <f t="shared" si="309"/>
        <v>Post-PR24</v>
      </c>
      <c r="FGV60" s="41" t="str">
        <f t="shared" si="309"/>
        <v>Post-PR24</v>
      </c>
      <c r="FGW60" s="41" t="str">
        <f t="shared" si="309"/>
        <v>Post-PR24</v>
      </c>
      <c r="FGX60" s="41" t="str">
        <f t="shared" si="309"/>
        <v>Post-PR24</v>
      </c>
      <c r="FGY60" s="41" t="str">
        <f t="shared" si="309"/>
        <v>Post-PR24</v>
      </c>
      <c r="FGZ60" s="41" t="str">
        <f t="shared" si="309"/>
        <v>Post-PR24</v>
      </c>
      <c r="FHA60" s="41" t="str">
        <f t="shared" si="309"/>
        <v>Post-PR24</v>
      </c>
      <c r="FHB60" s="41" t="str">
        <f t="shared" si="309"/>
        <v>Post-PR24</v>
      </c>
      <c r="FHC60" s="41" t="str">
        <f t="shared" si="309"/>
        <v>Post-PR24</v>
      </c>
      <c r="FHD60" s="41" t="str">
        <f t="shared" si="309"/>
        <v>Post-PR24</v>
      </c>
      <c r="FHE60" s="41" t="str">
        <f t="shared" si="309"/>
        <v>Post-PR24</v>
      </c>
      <c r="FHF60" s="41" t="str">
        <f t="shared" si="309"/>
        <v>Post-PR24</v>
      </c>
      <c r="FHG60" s="41" t="str">
        <f t="shared" si="309"/>
        <v>Post-PR24</v>
      </c>
      <c r="FHH60" s="41" t="str">
        <f t="shared" si="309"/>
        <v>Post-PR24</v>
      </c>
      <c r="FHI60" s="41" t="str">
        <f t="shared" si="309"/>
        <v>Post-PR24</v>
      </c>
      <c r="FHJ60" s="41" t="str">
        <f t="shared" si="309"/>
        <v>Post-PR24</v>
      </c>
      <c r="FHK60" s="41" t="str">
        <f t="shared" si="309"/>
        <v>Post-PR24</v>
      </c>
      <c r="FHL60" s="41" t="str">
        <f t="shared" si="309"/>
        <v>Post-PR24</v>
      </c>
      <c r="FHM60" s="41" t="str">
        <f t="shared" si="309"/>
        <v>Post-PR24</v>
      </c>
      <c r="FHN60" s="41" t="str">
        <f t="shared" si="309"/>
        <v>Post-PR24</v>
      </c>
      <c r="FHO60" s="41" t="str">
        <f t="shared" si="309"/>
        <v>Post-PR24</v>
      </c>
      <c r="FHP60" s="41" t="str">
        <f t="shared" si="309"/>
        <v>Post-PR24</v>
      </c>
      <c r="FHQ60" s="41" t="str">
        <f t="shared" si="309"/>
        <v>Post-PR24</v>
      </c>
      <c r="FHR60" s="41" t="str">
        <f t="shared" si="309"/>
        <v>Post-PR24</v>
      </c>
      <c r="FHS60" s="41" t="str">
        <f t="shared" si="309"/>
        <v>Post-PR24</v>
      </c>
      <c r="FHT60" s="41" t="str">
        <f t="shared" si="309"/>
        <v>Post-PR24</v>
      </c>
      <c r="FHU60" s="41" t="str">
        <f t="shared" si="309"/>
        <v>Post-PR24</v>
      </c>
      <c r="FHV60" s="41" t="str">
        <f t="shared" si="309"/>
        <v>Post-PR24</v>
      </c>
      <c r="FHW60" s="41" t="str">
        <f t="shared" si="309"/>
        <v>Post-PR24</v>
      </c>
      <c r="FHX60" s="41" t="str">
        <f t="shared" si="309"/>
        <v>Post-PR24</v>
      </c>
      <c r="FHY60" s="41" t="str">
        <f t="shared" si="309"/>
        <v>Post-PR24</v>
      </c>
      <c r="FHZ60" s="41" t="str">
        <f t="shared" si="309"/>
        <v>Post-PR24</v>
      </c>
      <c r="FIA60" s="41" t="str">
        <f t="shared" si="309"/>
        <v>Post-PR24</v>
      </c>
      <c r="FIB60" s="41" t="str">
        <f t="shared" si="309"/>
        <v>Post-PR24</v>
      </c>
      <c r="FIC60" s="41" t="str">
        <f t="shared" si="309"/>
        <v>Post-PR24</v>
      </c>
      <c r="FID60" s="41" t="str">
        <f t="shared" si="309"/>
        <v>Post-PR24</v>
      </c>
      <c r="FIE60" s="41" t="str">
        <f t="shared" si="309"/>
        <v>Post-PR24</v>
      </c>
      <c r="FIF60" s="41" t="str">
        <f t="shared" si="309"/>
        <v>Post-PR24</v>
      </c>
      <c r="FIG60" s="41" t="str">
        <f t="shared" si="309"/>
        <v>Post-PR24</v>
      </c>
      <c r="FIH60" s="41" t="str">
        <f t="shared" si="309"/>
        <v>Post-PR24</v>
      </c>
      <c r="FII60" s="41" t="str">
        <f t="shared" ref="FII60:FKT60" si="310" xml:space="preserve"> IF(FII58 = 1, "Pre PR24", IF(FII59 = 1, "PR24", "Post-PR24"))</f>
        <v>Post-PR24</v>
      </c>
      <c r="FIJ60" s="41" t="str">
        <f t="shared" si="310"/>
        <v>Post-PR24</v>
      </c>
      <c r="FIK60" s="41" t="str">
        <f t="shared" si="310"/>
        <v>Post-PR24</v>
      </c>
      <c r="FIL60" s="41" t="str">
        <f t="shared" si="310"/>
        <v>Post-PR24</v>
      </c>
      <c r="FIM60" s="41" t="str">
        <f t="shared" si="310"/>
        <v>Post-PR24</v>
      </c>
      <c r="FIN60" s="41" t="str">
        <f t="shared" si="310"/>
        <v>Post-PR24</v>
      </c>
      <c r="FIO60" s="41" t="str">
        <f t="shared" si="310"/>
        <v>Post-PR24</v>
      </c>
      <c r="FIP60" s="41" t="str">
        <f t="shared" si="310"/>
        <v>Post-PR24</v>
      </c>
      <c r="FIQ60" s="41" t="str">
        <f t="shared" si="310"/>
        <v>Post-PR24</v>
      </c>
      <c r="FIR60" s="41" t="str">
        <f t="shared" si="310"/>
        <v>Post-PR24</v>
      </c>
      <c r="FIS60" s="41" t="str">
        <f t="shared" si="310"/>
        <v>Post-PR24</v>
      </c>
      <c r="FIT60" s="41" t="str">
        <f t="shared" si="310"/>
        <v>Post-PR24</v>
      </c>
      <c r="FIU60" s="41" t="str">
        <f t="shared" si="310"/>
        <v>Post-PR24</v>
      </c>
      <c r="FIV60" s="41" t="str">
        <f t="shared" si="310"/>
        <v>Post-PR24</v>
      </c>
      <c r="FIW60" s="41" t="str">
        <f t="shared" si="310"/>
        <v>Post-PR24</v>
      </c>
      <c r="FIX60" s="41" t="str">
        <f t="shared" si="310"/>
        <v>Post-PR24</v>
      </c>
      <c r="FIY60" s="41" t="str">
        <f t="shared" si="310"/>
        <v>Post-PR24</v>
      </c>
      <c r="FIZ60" s="41" t="str">
        <f t="shared" si="310"/>
        <v>Post-PR24</v>
      </c>
      <c r="FJA60" s="41" t="str">
        <f t="shared" si="310"/>
        <v>Post-PR24</v>
      </c>
      <c r="FJB60" s="41" t="str">
        <f t="shared" si="310"/>
        <v>Post-PR24</v>
      </c>
      <c r="FJC60" s="41" t="str">
        <f t="shared" si="310"/>
        <v>Post-PR24</v>
      </c>
      <c r="FJD60" s="41" t="str">
        <f t="shared" si="310"/>
        <v>Post-PR24</v>
      </c>
      <c r="FJE60" s="41" t="str">
        <f t="shared" si="310"/>
        <v>Post-PR24</v>
      </c>
      <c r="FJF60" s="41" t="str">
        <f t="shared" si="310"/>
        <v>Post-PR24</v>
      </c>
      <c r="FJG60" s="41" t="str">
        <f t="shared" si="310"/>
        <v>Post-PR24</v>
      </c>
      <c r="FJH60" s="41" t="str">
        <f t="shared" si="310"/>
        <v>Post-PR24</v>
      </c>
      <c r="FJI60" s="41" t="str">
        <f t="shared" si="310"/>
        <v>Post-PR24</v>
      </c>
      <c r="FJJ60" s="41" t="str">
        <f t="shared" si="310"/>
        <v>Post-PR24</v>
      </c>
      <c r="FJK60" s="41" t="str">
        <f t="shared" si="310"/>
        <v>Post-PR24</v>
      </c>
      <c r="FJL60" s="41" t="str">
        <f t="shared" si="310"/>
        <v>Post-PR24</v>
      </c>
      <c r="FJM60" s="41" t="str">
        <f t="shared" si="310"/>
        <v>Post-PR24</v>
      </c>
      <c r="FJN60" s="41" t="str">
        <f t="shared" si="310"/>
        <v>Post-PR24</v>
      </c>
      <c r="FJO60" s="41" t="str">
        <f t="shared" si="310"/>
        <v>Post-PR24</v>
      </c>
      <c r="FJP60" s="41" t="str">
        <f t="shared" si="310"/>
        <v>Post-PR24</v>
      </c>
      <c r="FJQ60" s="41" t="str">
        <f t="shared" si="310"/>
        <v>Post-PR24</v>
      </c>
      <c r="FJR60" s="41" t="str">
        <f t="shared" si="310"/>
        <v>Post-PR24</v>
      </c>
      <c r="FJS60" s="41" t="str">
        <f t="shared" si="310"/>
        <v>Post-PR24</v>
      </c>
      <c r="FJT60" s="41" t="str">
        <f t="shared" si="310"/>
        <v>Post-PR24</v>
      </c>
      <c r="FJU60" s="41" t="str">
        <f t="shared" si="310"/>
        <v>Post-PR24</v>
      </c>
      <c r="FJV60" s="41" t="str">
        <f t="shared" si="310"/>
        <v>Post-PR24</v>
      </c>
      <c r="FJW60" s="41" t="str">
        <f t="shared" si="310"/>
        <v>Post-PR24</v>
      </c>
      <c r="FJX60" s="41" t="str">
        <f t="shared" si="310"/>
        <v>Post-PR24</v>
      </c>
      <c r="FJY60" s="41" t="str">
        <f t="shared" si="310"/>
        <v>Post-PR24</v>
      </c>
      <c r="FJZ60" s="41" t="str">
        <f t="shared" si="310"/>
        <v>Post-PR24</v>
      </c>
      <c r="FKA60" s="41" t="str">
        <f t="shared" si="310"/>
        <v>Post-PR24</v>
      </c>
      <c r="FKB60" s="41" t="str">
        <f t="shared" si="310"/>
        <v>Post-PR24</v>
      </c>
      <c r="FKC60" s="41" t="str">
        <f t="shared" si="310"/>
        <v>Post-PR24</v>
      </c>
      <c r="FKD60" s="41" t="str">
        <f t="shared" si="310"/>
        <v>Post-PR24</v>
      </c>
      <c r="FKE60" s="41" t="str">
        <f t="shared" si="310"/>
        <v>Post-PR24</v>
      </c>
      <c r="FKF60" s="41" t="str">
        <f t="shared" si="310"/>
        <v>Post-PR24</v>
      </c>
      <c r="FKG60" s="41" t="str">
        <f t="shared" si="310"/>
        <v>Post-PR24</v>
      </c>
      <c r="FKH60" s="41" t="str">
        <f t="shared" si="310"/>
        <v>Post-PR24</v>
      </c>
      <c r="FKI60" s="41" t="str">
        <f t="shared" si="310"/>
        <v>Post-PR24</v>
      </c>
      <c r="FKJ60" s="41" t="str">
        <f t="shared" si="310"/>
        <v>Post-PR24</v>
      </c>
      <c r="FKK60" s="41" t="str">
        <f t="shared" si="310"/>
        <v>Post-PR24</v>
      </c>
      <c r="FKL60" s="41" t="str">
        <f t="shared" si="310"/>
        <v>Post-PR24</v>
      </c>
      <c r="FKM60" s="41" t="str">
        <f t="shared" si="310"/>
        <v>Post-PR24</v>
      </c>
      <c r="FKN60" s="41" t="str">
        <f t="shared" si="310"/>
        <v>Post-PR24</v>
      </c>
      <c r="FKO60" s="41" t="str">
        <f t="shared" si="310"/>
        <v>Post-PR24</v>
      </c>
      <c r="FKP60" s="41" t="str">
        <f t="shared" si="310"/>
        <v>Post-PR24</v>
      </c>
      <c r="FKQ60" s="41" t="str">
        <f t="shared" si="310"/>
        <v>Post-PR24</v>
      </c>
      <c r="FKR60" s="41" t="str">
        <f t="shared" si="310"/>
        <v>Post-PR24</v>
      </c>
      <c r="FKS60" s="41" t="str">
        <f t="shared" si="310"/>
        <v>Post-PR24</v>
      </c>
      <c r="FKT60" s="41" t="str">
        <f t="shared" si="310"/>
        <v>Post-PR24</v>
      </c>
      <c r="FKU60" s="41" t="str">
        <f t="shared" ref="FKU60:FNF60" si="311" xml:space="preserve"> IF(FKU58 = 1, "Pre PR24", IF(FKU59 = 1, "PR24", "Post-PR24"))</f>
        <v>Post-PR24</v>
      </c>
      <c r="FKV60" s="41" t="str">
        <f t="shared" si="311"/>
        <v>Post-PR24</v>
      </c>
      <c r="FKW60" s="41" t="str">
        <f t="shared" si="311"/>
        <v>Post-PR24</v>
      </c>
      <c r="FKX60" s="41" t="str">
        <f t="shared" si="311"/>
        <v>Post-PR24</v>
      </c>
      <c r="FKY60" s="41" t="str">
        <f t="shared" si="311"/>
        <v>Post-PR24</v>
      </c>
      <c r="FKZ60" s="41" t="str">
        <f t="shared" si="311"/>
        <v>Post-PR24</v>
      </c>
      <c r="FLA60" s="41" t="str">
        <f t="shared" si="311"/>
        <v>Post-PR24</v>
      </c>
      <c r="FLB60" s="41" t="str">
        <f t="shared" si="311"/>
        <v>Post-PR24</v>
      </c>
      <c r="FLC60" s="41" t="str">
        <f t="shared" si="311"/>
        <v>Post-PR24</v>
      </c>
      <c r="FLD60" s="41" t="str">
        <f t="shared" si="311"/>
        <v>Post-PR24</v>
      </c>
      <c r="FLE60" s="41" t="str">
        <f t="shared" si="311"/>
        <v>Post-PR24</v>
      </c>
      <c r="FLF60" s="41" t="str">
        <f t="shared" si="311"/>
        <v>Post-PR24</v>
      </c>
      <c r="FLG60" s="41" t="str">
        <f t="shared" si="311"/>
        <v>Post-PR24</v>
      </c>
      <c r="FLH60" s="41" t="str">
        <f t="shared" si="311"/>
        <v>Post-PR24</v>
      </c>
      <c r="FLI60" s="41" t="str">
        <f t="shared" si="311"/>
        <v>Post-PR24</v>
      </c>
      <c r="FLJ60" s="41" t="str">
        <f t="shared" si="311"/>
        <v>Post-PR24</v>
      </c>
      <c r="FLK60" s="41" t="str">
        <f t="shared" si="311"/>
        <v>Post-PR24</v>
      </c>
      <c r="FLL60" s="41" t="str">
        <f t="shared" si="311"/>
        <v>Post-PR24</v>
      </c>
      <c r="FLM60" s="41" t="str">
        <f t="shared" si="311"/>
        <v>Post-PR24</v>
      </c>
      <c r="FLN60" s="41" t="str">
        <f t="shared" si="311"/>
        <v>Post-PR24</v>
      </c>
      <c r="FLO60" s="41" t="str">
        <f t="shared" si="311"/>
        <v>Post-PR24</v>
      </c>
      <c r="FLP60" s="41" t="str">
        <f t="shared" si="311"/>
        <v>Post-PR24</v>
      </c>
      <c r="FLQ60" s="41" t="str">
        <f t="shared" si="311"/>
        <v>Post-PR24</v>
      </c>
      <c r="FLR60" s="41" t="str">
        <f t="shared" si="311"/>
        <v>Post-PR24</v>
      </c>
      <c r="FLS60" s="41" t="str">
        <f t="shared" si="311"/>
        <v>Post-PR24</v>
      </c>
      <c r="FLT60" s="41" t="str">
        <f t="shared" si="311"/>
        <v>Post-PR24</v>
      </c>
      <c r="FLU60" s="41" t="str">
        <f t="shared" si="311"/>
        <v>Post-PR24</v>
      </c>
      <c r="FLV60" s="41" t="str">
        <f t="shared" si="311"/>
        <v>Post-PR24</v>
      </c>
      <c r="FLW60" s="41" t="str">
        <f t="shared" si="311"/>
        <v>Post-PR24</v>
      </c>
      <c r="FLX60" s="41" t="str">
        <f t="shared" si="311"/>
        <v>Post-PR24</v>
      </c>
      <c r="FLY60" s="41" t="str">
        <f t="shared" si="311"/>
        <v>Post-PR24</v>
      </c>
      <c r="FLZ60" s="41" t="str">
        <f t="shared" si="311"/>
        <v>Post-PR24</v>
      </c>
      <c r="FMA60" s="41" t="str">
        <f t="shared" si="311"/>
        <v>Post-PR24</v>
      </c>
      <c r="FMB60" s="41" t="str">
        <f t="shared" si="311"/>
        <v>Post-PR24</v>
      </c>
      <c r="FMC60" s="41" t="str">
        <f t="shared" si="311"/>
        <v>Post-PR24</v>
      </c>
      <c r="FMD60" s="41" t="str">
        <f t="shared" si="311"/>
        <v>Post-PR24</v>
      </c>
      <c r="FME60" s="41" t="str">
        <f t="shared" si="311"/>
        <v>Post-PR24</v>
      </c>
      <c r="FMF60" s="41" t="str">
        <f t="shared" si="311"/>
        <v>Post-PR24</v>
      </c>
      <c r="FMG60" s="41" t="str">
        <f t="shared" si="311"/>
        <v>Post-PR24</v>
      </c>
      <c r="FMH60" s="41" t="str">
        <f t="shared" si="311"/>
        <v>Post-PR24</v>
      </c>
      <c r="FMI60" s="41" t="str">
        <f t="shared" si="311"/>
        <v>Post-PR24</v>
      </c>
      <c r="FMJ60" s="41" t="str">
        <f t="shared" si="311"/>
        <v>Post-PR24</v>
      </c>
      <c r="FMK60" s="41" t="str">
        <f t="shared" si="311"/>
        <v>Post-PR24</v>
      </c>
      <c r="FML60" s="41" t="str">
        <f t="shared" si="311"/>
        <v>Post-PR24</v>
      </c>
      <c r="FMM60" s="41" t="str">
        <f t="shared" si="311"/>
        <v>Post-PR24</v>
      </c>
      <c r="FMN60" s="41" t="str">
        <f t="shared" si="311"/>
        <v>Post-PR24</v>
      </c>
      <c r="FMO60" s="41" t="str">
        <f t="shared" si="311"/>
        <v>Post-PR24</v>
      </c>
      <c r="FMP60" s="41" t="str">
        <f t="shared" si="311"/>
        <v>Post-PR24</v>
      </c>
      <c r="FMQ60" s="41" t="str">
        <f t="shared" si="311"/>
        <v>Post-PR24</v>
      </c>
      <c r="FMR60" s="41" t="str">
        <f t="shared" si="311"/>
        <v>Post-PR24</v>
      </c>
      <c r="FMS60" s="41" t="str">
        <f t="shared" si="311"/>
        <v>Post-PR24</v>
      </c>
      <c r="FMT60" s="41" t="str">
        <f t="shared" si="311"/>
        <v>Post-PR24</v>
      </c>
      <c r="FMU60" s="41" t="str">
        <f t="shared" si="311"/>
        <v>Post-PR24</v>
      </c>
      <c r="FMV60" s="41" t="str">
        <f t="shared" si="311"/>
        <v>Post-PR24</v>
      </c>
      <c r="FMW60" s="41" t="str">
        <f t="shared" si="311"/>
        <v>Post-PR24</v>
      </c>
      <c r="FMX60" s="41" t="str">
        <f t="shared" si="311"/>
        <v>Post-PR24</v>
      </c>
      <c r="FMY60" s="41" t="str">
        <f t="shared" si="311"/>
        <v>Post-PR24</v>
      </c>
      <c r="FMZ60" s="41" t="str">
        <f t="shared" si="311"/>
        <v>Post-PR24</v>
      </c>
      <c r="FNA60" s="41" t="str">
        <f t="shared" si="311"/>
        <v>Post-PR24</v>
      </c>
      <c r="FNB60" s="41" t="str">
        <f t="shared" si="311"/>
        <v>Post-PR24</v>
      </c>
      <c r="FNC60" s="41" t="str">
        <f t="shared" si="311"/>
        <v>Post-PR24</v>
      </c>
      <c r="FND60" s="41" t="str">
        <f t="shared" si="311"/>
        <v>Post-PR24</v>
      </c>
      <c r="FNE60" s="41" t="str">
        <f t="shared" si="311"/>
        <v>Post-PR24</v>
      </c>
      <c r="FNF60" s="41" t="str">
        <f t="shared" si="311"/>
        <v>Post-PR24</v>
      </c>
      <c r="FNG60" s="41" t="str">
        <f t="shared" ref="FNG60:FPR60" si="312" xml:space="preserve"> IF(FNG58 = 1, "Pre PR24", IF(FNG59 = 1, "PR24", "Post-PR24"))</f>
        <v>Post-PR24</v>
      </c>
      <c r="FNH60" s="41" t="str">
        <f t="shared" si="312"/>
        <v>Post-PR24</v>
      </c>
      <c r="FNI60" s="41" t="str">
        <f t="shared" si="312"/>
        <v>Post-PR24</v>
      </c>
      <c r="FNJ60" s="41" t="str">
        <f t="shared" si="312"/>
        <v>Post-PR24</v>
      </c>
      <c r="FNK60" s="41" t="str">
        <f t="shared" si="312"/>
        <v>Post-PR24</v>
      </c>
      <c r="FNL60" s="41" t="str">
        <f t="shared" si="312"/>
        <v>Post-PR24</v>
      </c>
      <c r="FNM60" s="41" t="str">
        <f t="shared" si="312"/>
        <v>Post-PR24</v>
      </c>
      <c r="FNN60" s="41" t="str">
        <f t="shared" si="312"/>
        <v>Post-PR24</v>
      </c>
      <c r="FNO60" s="41" t="str">
        <f t="shared" si="312"/>
        <v>Post-PR24</v>
      </c>
      <c r="FNP60" s="41" t="str">
        <f t="shared" si="312"/>
        <v>Post-PR24</v>
      </c>
      <c r="FNQ60" s="41" t="str">
        <f t="shared" si="312"/>
        <v>Post-PR24</v>
      </c>
      <c r="FNR60" s="41" t="str">
        <f t="shared" si="312"/>
        <v>Post-PR24</v>
      </c>
      <c r="FNS60" s="41" t="str">
        <f t="shared" si="312"/>
        <v>Post-PR24</v>
      </c>
      <c r="FNT60" s="41" t="str">
        <f t="shared" si="312"/>
        <v>Post-PR24</v>
      </c>
      <c r="FNU60" s="41" t="str">
        <f t="shared" si="312"/>
        <v>Post-PR24</v>
      </c>
      <c r="FNV60" s="41" t="str">
        <f t="shared" si="312"/>
        <v>Post-PR24</v>
      </c>
      <c r="FNW60" s="41" t="str">
        <f t="shared" si="312"/>
        <v>Post-PR24</v>
      </c>
      <c r="FNX60" s="41" t="str">
        <f t="shared" si="312"/>
        <v>Post-PR24</v>
      </c>
      <c r="FNY60" s="41" t="str">
        <f t="shared" si="312"/>
        <v>Post-PR24</v>
      </c>
      <c r="FNZ60" s="41" t="str">
        <f t="shared" si="312"/>
        <v>Post-PR24</v>
      </c>
      <c r="FOA60" s="41" t="str">
        <f t="shared" si="312"/>
        <v>Post-PR24</v>
      </c>
      <c r="FOB60" s="41" t="str">
        <f t="shared" si="312"/>
        <v>Post-PR24</v>
      </c>
      <c r="FOC60" s="41" t="str">
        <f t="shared" si="312"/>
        <v>Post-PR24</v>
      </c>
      <c r="FOD60" s="41" t="str">
        <f t="shared" si="312"/>
        <v>Post-PR24</v>
      </c>
      <c r="FOE60" s="41" t="str">
        <f t="shared" si="312"/>
        <v>Post-PR24</v>
      </c>
      <c r="FOF60" s="41" t="str">
        <f t="shared" si="312"/>
        <v>Post-PR24</v>
      </c>
      <c r="FOG60" s="41" t="str">
        <f t="shared" si="312"/>
        <v>Post-PR24</v>
      </c>
      <c r="FOH60" s="41" t="str">
        <f t="shared" si="312"/>
        <v>Post-PR24</v>
      </c>
      <c r="FOI60" s="41" t="str">
        <f t="shared" si="312"/>
        <v>Post-PR24</v>
      </c>
      <c r="FOJ60" s="41" t="str">
        <f t="shared" si="312"/>
        <v>Post-PR24</v>
      </c>
      <c r="FOK60" s="41" t="str">
        <f t="shared" si="312"/>
        <v>Post-PR24</v>
      </c>
      <c r="FOL60" s="41" t="str">
        <f t="shared" si="312"/>
        <v>Post-PR24</v>
      </c>
      <c r="FOM60" s="41" t="str">
        <f t="shared" si="312"/>
        <v>Post-PR24</v>
      </c>
      <c r="FON60" s="41" t="str">
        <f t="shared" si="312"/>
        <v>Post-PR24</v>
      </c>
      <c r="FOO60" s="41" t="str">
        <f t="shared" si="312"/>
        <v>Post-PR24</v>
      </c>
      <c r="FOP60" s="41" t="str">
        <f t="shared" si="312"/>
        <v>Post-PR24</v>
      </c>
      <c r="FOQ60" s="41" t="str">
        <f t="shared" si="312"/>
        <v>Post-PR24</v>
      </c>
      <c r="FOR60" s="41" t="str">
        <f t="shared" si="312"/>
        <v>Post-PR24</v>
      </c>
      <c r="FOS60" s="41" t="str">
        <f t="shared" si="312"/>
        <v>Post-PR24</v>
      </c>
      <c r="FOT60" s="41" t="str">
        <f t="shared" si="312"/>
        <v>Post-PR24</v>
      </c>
      <c r="FOU60" s="41" t="str">
        <f t="shared" si="312"/>
        <v>Post-PR24</v>
      </c>
      <c r="FOV60" s="41" t="str">
        <f t="shared" si="312"/>
        <v>Post-PR24</v>
      </c>
      <c r="FOW60" s="41" t="str">
        <f t="shared" si="312"/>
        <v>Post-PR24</v>
      </c>
      <c r="FOX60" s="41" t="str">
        <f t="shared" si="312"/>
        <v>Post-PR24</v>
      </c>
      <c r="FOY60" s="41" t="str">
        <f t="shared" si="312"/>
        <v>Post-PR24</v>
      </c>
      <c r="FOZ60" s="41" t="str">
        <f t="shared" si="312"/>
        <v>Post-PR24</v>
      </c>
      <c r="FPA60" s="41" t="str">
        <f t="shared" si="312"/>
        <v>Post-PR24</v>
      </c>
      <c r="FPB60" s="41" t="str">
        <f t="shared" si="312"/>
        <v>Post-PR24</v>
      </c>
      <c r="FPC60" s="41" t="str">
        <f t="shared" si="312"/>
        <v>Post-PR24</v>
      </c>
      <c r="FPD60" s="41" t="str">
        <f t="shared" si="312"/>
        <v>Post-PR24</v>
      </c>
      <c r="FPE60" s="41" t="str">
        <f t="shared" si="312"/>
        <v>Post-PR24</v>
      </c>
      <c r="FPF60" s="41" t="str">
        <f t="shared" si="312"/>
        <v>Post-PR24</v>
      </c>
      <c r="FPG60" s="41" t="str">
        <f t="shared" si="312"/>
        <v>Post-PR24</v>
      </c>
      <c r="FPH60" s="41" t="str">
        <f t="shared" si="312"/>
        <v>Post-PR24</v>
      </c>
      <c r="FPI60" s="41" t="str">
        <f t="shared" si="312"/>
        <v>Post-PR24</v>
      </c>
      <c r="FPJ60" s="41" t="str">
        <f t="shared" si="312"/>
        <v>Post-PR24</v>
      </c>
      <c r="FPK60" s="41" t="str">
        <f t="shared" si="312"/>
        <v>Post-PR24</v>
      </c>
      <c r="FPL60" s="41" t="str">
        <f t="shared" si="312"/>
        <v>Post-PR24</v>
      </c>
      <c r="FPM60" s="41" t="str">
        <f t="shared" si="312"/>
        <v>Post-PR24</v>
      </c>
      <c r="FPN60" s="41" t="str">
        <f t="shared" si="312"/>
        <v>Post-PR24</v>
      </c>
      <c r="FPO60" s="41" t="str">
        <f t="shared" si="312"/>
        <v>Post-PR24</v>
      </c>
      <c r="FPP60" s="41" t="str">
        <f t="shared" si="312"/>
        <v>Post-PR24</v>
      </c>
      <c r="FPQ60" s="41" t="str">
        <f t="shared" si="312"/>
        <v>Post-PR24</v>
      </c>
      <c r="FPR60" s="41" t="str">
        <f t="shared" si="312"/>
        <v>Post-PR24</v>
      </c>
      <c r="FPS60" s="41" t="str">
        <f t="shared" ref="FPS60:FSD60" si="313" xml:space="preserve"> IF(FPS58 = 1, "Pre PR24", IF(FPS59 = 1, "PR24", "Post-PR24"))</f>
        <v>Post-PR24</v>
      </c>
      <c r="FPT60" s="41" t="str">
        <f t="shared" si="313"/>
        <v>Post-PR24</v>
      </c>
      <c r="FPU60" s="41" t="str">
        <f t="shared" si="313"/>
        <v>Post-PR24</v>
      </c>
      <c r="FPV60" s="41" t="str">
        <f t="shared" si="313"/>
        <v>Post-PR24</v>
      </c>
      <c r="FPW60" s="41" t="str">
        <f t="shared" si="313"/>
        <v>Post-PR24</v>
      </c>
      <c r="FPX60" s="41" t="str">
        <f t="shared" si="313"/>
        <v>Post-PR24</v>
      </c>
      <c r="FPY60" s="41" t="str">
        <f t="shared" si="313"/>
        <v>Post-PR24</v>
      </c>
      <c r="FPZ60" s="41" t="str">
        <f t="shared" si="313"/>
        <v>Post-PR24</v>
      </c>
      <c r="FQA60" s="41" t="str">
        <f t="shared" si="313"/>
        <v>Post-PR24</v>
      </c>
      <c r="FQB60" s="41" t="str">
        <f t="shared" si="313"/>
        <v>Post-PR24</v>
      </c>
      <c r="FQC60" s="41" t="str">
        <f t="shared" si="313"/>
        <v>Post-PR24</v>
      </c>
      <c r="FQD60" s="41" t="str">
        <f t="shared" si="313"/>
        <v>Post-PR24</v>
      </c>
      <c r="FQE60" s="41" t="str">
        <f t="shared" si="313"/>
        <v>Post-PR24</v>
      </c>
      <c r="FQF60" s="41" t="str">
        <f t="shared" si="313"/>
        <v>Post-PR24</v>
      </c>
      <c r="FQG60" s="41" t="str">
        <f t="shared" si="313"/>
        <v>Post-PR24</v>
      </c>
      <c r="FQH60" s="41" t="str">
        <f t="shared" si="313"/>
        <v>Post-PR24</v>
      </c>
      <c r="FQI60" s="41" t="str">
        <f t="shared" si="313"/>
        <v>Post-PR24</v>
      </c>
      <c r="FQJ60" s="41" t="str">
        <f t="shared" si="313"/>
        <v>Post-PR24</v>
      </c>
      <c r="FQK60" s="41" t="str">
        <f t="shared" si="313"/>
        <v>Post-PR24</v>
      </c>
      <c r="FQL60" s="41" t="str">
        <f t="shared" si="313"/>
        <v>Post-PR24</v>
      </c>
      <c r="FQM60" s="41" t="str">
        <f t="shared" si="313"/>
        <v>Post-PR24</v>
      </c>
      <c r="FQN60" s="41" t="str">
        <f t="shared" si="313"/>
        <v>Post-PR24</v>
      </c>
      <c r="FQO60" s="41" t="str">
        <f t="shared" si="313"/>
        <v>Post-PR24</v>
      </c>
      <c r="FQP60" s="41" t="str">
        <f t="shared" si="313"/>
        <v>Post-PR24</v>
      </c>
      <c r="FQQ60" s="41" t="str">
        <f t="shared" si="313"/>
        <v>Post-PR24</v>
      </c>
      <c r="FQR60" s="41" t="str">
        <f t="shared" si="313"/>
        <v>Post-PR24</v>
      </c>
      <c r="FQS60" s="41" t="str">
        <f t="shared" si="313"/>
        <v>Post-PR24</v>
      </c>
      <c r="FQT60" s="41" t="str">
        <f t="shared" si="313"/>
        <v>Post-PR24</v>
      </c>
      <c r="FQU60" s="41" t="str">
        <f t="shared" si="313"/>
        <v>Post-PR24</v>
      </c>
      <c r="FQV60" s="41" t="str">
        <f t="shared" si="313"/>
        <v>Post-PR24</v>
      </c>
      <c r="FQW60" s="41" t="str">
        <f t="shared" si="313"/>
        <v>Post-PR24</v>
      </c>
      <c r="FQX60" s="41" t="str">
        <f t="shared" si="313"/>
        <v>Post-PR24</v>
      </c>
      <c r="FQY60" s="41" t="str">
        <f t="shared" si="313"/>
        <v>Post-PR24</v>
      </c>
      <c r="FQZ60" s="41" t="str">
        <f t="shared" si="313"/>
        <v>Post-PR24</v>
      </c>
      <c r="FRA60" s="41" t="str">
        <f t="shared" si="313"/>
        <v>Post-PR24</v>
      </c>
      <c r="FRB60" s="41" t="str">
        <f t="shared" si="313"/>
        <v>Post-PR24</v>
      </c>
      <c r="FRC60" s="41" t="str">
        <f t="shared" si="313"/>
        <v>Post-PR24</v>
      </c>
      <c r="FRD60" s="41" t="str">
        <f t="shared" si="313"/>
        <v>Post-PR24</v>
      </c>
      <c r="FRE60" s="41" t="str">
        <f t="shared" si="313"/>
        <v>Post-PR24</v>
      </c>
      <c r="FRF60" s="41" t="str">
        <f t="shared" si="313"/>
        <v>Post-PR24</v>
      </c>
      <c r="FRG60" s="41" t="str">
        <f t="shared" si="313"/>
        <v>Post-PR24</v>
      </c>
      <c r="FRH60" s="41" t="str">
        <f t="shared" si="313"/>
        <v>Post-PR24</v>
      </c>
      <c r="FRI60" s="41" t="str">
        <f t="shared" si="313"/>
        <v>Post-PR24</v>
      </c>
      <c r="FRJ60" s="41" t="str">
        <f t="shared" si="313"/>
        <v>Post-PR24</v>
      </c>
      <c r="FRK60" s="41" t="str">
        <f t="shared" si="313"/>
        <v>Post-PR24</v>
      </c>
      <c r="FRL60" s="41" t="str">
        <f t="shared" si="313"/>
        <v>Post-PR24</v>
      </c>
      <c r="FRM60" s="41" t="str">
        <f t="shared" si="313"/>
        <v>Post-PR24</v>
      </c>
      <c r="FRN60" s="41" t="str">
        <f t="shared" si="313"/>
        <v>Post-PR24</v>
      </c>
      <c r="FRO60" s="41" t="str">
        <f t="shared" si="313"/>
        <v>Post-PR24</v>
      </c>
      <c r="FRP60" s="41" t="str">
        <f t="shared" si="313"/>
        <v>Post-PR24</v>
      </c>
      <c r="FRQ60" s="41" t="str">
        <f t="shared" si="313"/>
        <v>Post-PR24</v>
      </c>
      <c r="FRR60" s="41" t="str">
        <f t="shared" si="313"/>
        <v>Post-PR24</v>
      </c>
      <c r="FRS60" s="41" t="str">
        <f t="shared" si="313"/>
        <v>Post-PR24</v>
      </c>
      <c r="FRT60" s="41" t="str">
        <f t="shared" si="313"/>
        <v>Post-PR24</v>
      </c>
      <c r="FRU60" s="41" t="str">
        <f t="shared" si="313"/>
        <v>Post-PR24</v>
      </c>
      <c r="FRV60" s="41" t="str">
        <f t="shared" si="313"/>
        <v>Post-PR24</v>
      </c>
      <c r="FRW60" s="41" t="str">
        <f t="shared" si="313"/>
        <v>Post-PR24</v>
      </c>
      <c r="FRX60" s="41" t="str">
        <f t="shared" si="313"/>
        <v>Post-PR24</v>
      </c>
      <c r="FRY60" s="41" t="str">
        <f t="shared" si="313"/>
        <v>Post-PR24</v>
      </c>
      <c r="FRZ60" s="41" t="str">
        <f t="shared" si="313"/>
        <v>Post-PR24</v>
      </c>
      <c r="FSA60" s="41" t="str">
        <f t="shared" si="313"/>
        <v>Post-PR24</v>
      </c>
      <c r="FSB60" s="41" t="str">
        <f t="shared" si="313"/>
        <v>Post-PR24</v>
      </c>
      <c r="FSC60" s="41" t="str">
        <f t="shared" si="313"/>
        <v>Post-PR24</v>
      </c>
      <c r="FSD60" s="41" t="str">
        <f t="shared" si="313"/>
        <v>Post-PR24</v>
      </c>
      <c r="FSE60" s="41" t="str">
        <f t="shared" ref="FSE60:FUP60" si="314" xml:space="preserve"> IF(FSE58 = 1, "Pre PR24", IF(FSE59 = 1, "PR24", "Post-PR24"))</f>
        <v>Post-PR24</v>
      </c>
      <c r="FSF60" s="41" t="str">
        <f t="shared" si="314"/>
        <v>Post-PR24</v>
      </c>
      <c r="FSG60" s="41" t="str">
        <f t="shared" si="314"/>
        <v>Post-PR24</v>
      </c>
      <c r="FSH60" s="41" t="str">
        <f t="shared" si="314"/>
        <v>Post-PR24</v>
      </c>
      <c r="FSI60" s="41" t="str">
        <f t="shared" si="314"/>
        <v>Post-PR24</v>
      </c>
      <c r="FSJ60" s="41" t="str">
        <f t="shared" si="314"/>
        <v>Post-PR24</v>
      </c>
      <c r="FSK60" s="41" t="str">
        <f t="shared" si="314"/>
        <v>Post-PR24</v>
      </c>
      <c r="FSL60" s="41" t="str">
        <f t="shared" si="314"/>
        <v>Post-PR24</v>
      </c>
      <c r="FSM60" s="41" t="str">
        <f t="shared" si="314"/>
        <v>Post-PR24</v>
      </c>
      <c r="FSN60" s="41" t="str">
        <f t="shared" si="314"/>
        <v>Post-PR24</v>
      </c>
      <c r="FSO60" s="41" t="str">
        <f t="shared" si="314"/>
        <v>Post-PR24</v>
      </c>
      <c r="FSP60" s="41" t="str">
        <f t="shared" si="314"/>
        <v>Post-PR24</v>
      </c>
      <c r="FSQ60" s="41" t="str">
        <f t="shared" si="314"/>
        <v>Post-PR24</v>
      </c>
      <c r="FSR60" s="41" t="str">
        <f t="shared" si="314"/>
        <v>Post-PR24</v>
      </c>
      <c r="FSS60" s="41" t="str">
        <f t="shared" si="314"/>
        <v>Post-PR24</v>
      </c>
      <c r="FST60" s="41" t="str">
        <f t="shared" si="314"/>
        <v>Post-PR24</v>
      </c>
      <c r="FSU60" s="41" t="str">
        <f t="shared" si="314"/>
        <v>Post-PR24</v>
      </c>
      <c r="FSV60" s="41" t="str">
        <f t="shared" si="314"/>
        <v>Post-PR24</v>
      </c>
      <c r="FSW60" s="41" t="str">
        <f t="shared" si="314"/>
        <v>Post-PR24</v>
      </c>
      <c r="FSX60" s="41" t="str">
        <f t="shared" si="314"/>
        <v>Post-PR24</v>
      </c>
      <c r="FSY60" s="41" t="str">
        <f t="shared" si="314"/>
        <v>Post-PR24</v>
      </c>
      <c r="FSZ60" s="41" t="str">
        <f t="shared" si="314"/>
        <v>Post-PR24</v>
      </c>
      <c r="FTA60" s="41" t="str">
        <f t="shared" si="314"/>
        <v>Post-PR24</v>
      </c>
      <c r="FTB60" s="41" t="str">
        <f t="shared" si="314"/>
        <v>Post-PR24</v>
      </c>
      <c r="FTC60" s="41" t="str">
        <f t="shared" si="314"/>
        <v>Post-PR24</v>
      </c>
      <c r="FTD60" s="41" t="str">
        <f t="shared" si="314"/>
        <v>Post-PR24</v>
      </c>
      <c r="FTE60" s="41" t="str">
        <f t="shared" si="314"/>
        <v>Post-PR24</v>
      </c>
      <c r="FTF60" s="41" t="str">
        <f t="shared" si="314"/>
        <v>Post-PR24</v>
      </c>
      <c r="FTG60" s="41" t="str">
        <f t="shared" si="314"/>
        <v>Post-PR24</v>
      </c>
      <c r="FTH60" s="41" t="str">
        <f t="shared" si="314"/>
        <v>Post-PR24</v>
      </c>
      <c r="FTI60" s="41" t="str">
        <f t="shared" si="314"/>
        <v>Post-PR24</v>
      </c>
      <c r="FTJ60" s="41" t="str">
        <f t="shared" si="314"/>
        <v>Post-PR24</v>
      </c>
      <c r="FTK60" s="41" t="str">
        <f t="shared" si="314"/>
        <v>Post-PR24</v>
      </c>
      <c r="FTL60" s="41" t="str">
        <f t="shared" si="314"/>
        <v>Post-PR24</v>
      </c>
      <c r="FTM60" s="41" t="str">
        <f t="shared" si="314"/>
        <v>Post-PR24</v>
      </c>
      <c r="FTN60" s="41" t="str">
        <f t="shared" si="314"/>
        <v>Post-PR24</v>
      </c>
      <c r="FTO60" s="41" t="str">
        <f t="shared" si="314"/>
        <v>Post-PR24</v>
      </c>
      <c r="FTP60" s="41" t="str">
        <f t="shared" si="314"/>
        <v>Post-PR24</v>
      </c>
      <c r="FTQ60" s="41" t="str">
        <f t="shared" si="314"/>
        <v>Post-PR24</v>
      </c>
      <c r="FTR60" s="41" t="str">
        <f t="shared" si="314"/>
        <v>Post-PR24</v>
      </c>
      <c r="FTS60" s="41" t="str">
        <f t="shared" si="314"/>
        <v>Post-PR24</v>
      </c>
      <c r="FTT60" s="41" t="str">
        <f t="shared" si="314"/>
        <v>Post-PR24</v>
      </c>
      <c r="FTU60" s="41" t="str">
        <f t="shared" si="314"/>
        <v>Post-PR24</v>
      </c>
      <c r="FTV60" s="41" t="str">
        <f t="shared" si="314"/>
        <v>Post-PR24</v>
      </c>
      <c r="FTW60" s="41" t="str">
        <f t="shared" si="314"/>
        <v>Post-PR24</v>
      </c>
      <c r="FTX60" s="41" t="str">
        <f t="shared" si="314"/>
        <v>Post-PR24</v>
      </c>
      <c r="FTY60" s="41" t="str">
        <f t="shared" si="314"/>
        <v>Post-PR24</v>
      </c>
      <c r="FTZ60" s="41" t="str">
        <f t="shared" si="314"/>
        <v>Post-PR24</v>
      </c>
      <c r="FUA60" s="41" t="str">
        <f t="shared" si="314"/>
        <v>Post-PR24</v>
      </c>
      <c r="FUB60" s="41" t="str">
        <f t="shared" si="314"/>
        <v>Post-PR24</v>
      </c>
      <c r="FUC60" s="41" t="str">
        <f t="shared" si="314"/>
        <v>Post-PR24</v>
      </c>
      <c r="FUD60" s="41" t="str">
        <f t="shared" si="314"/>
        <v>Post-PR24</v>
      </c>
      <c r="FUE60" s="41" t="str">
        <f t="shared" si="314"/>
        <v>Post-PR24</v>
      </c>
      <c r="FUF60" s="41" t="str">
        <f t="shared" si="314"/>
        <v>Post-PR24</v>
      </c>
      <c r="FUG60" s="41" t="str">
        <f t="shared" si="314"/>
        <v>Post-PR24</v>
      </c>
      <c r="FUH60" s="41" t="str">
        <f t="shared" si="314"/>
        <v>Post-PR24</v>
      </c>
      <c r="FUI60" s="41" t="str">
        <f t="shared" si="314"/>
        <v>Post-PR24</v>
      </c>
      <c r="FUJ60" s="41" t="str">
        <f t="shared" si="314"/>
        <v>Post-PR24</v>
      </c>
      <c r="FUK60" s="41" t="str">
        <f t="shared" si="314"/>
        <v>Post-PR24</v>
      </c>
      <c r="FUL60" s="41" t="str">
        <f t="shared" si="314"/>
        <v>Post-PR24</v>
      </c>
      <c r="FUM60" s="41" t="str">
        <f t="shared" si="314"/>
        <v>Post-PR24</v>
      </c>
      <c r="FUN60" s="41" t="str">
        <f t="shared" si="314"/>
        <v>Post-PR24</v>
      </c>
      <c r="FUO60" s="41" t="str">
        <f t="shared" si="314"/>
        <v>Post-PR24</v>
      </c>
      <c r="FUP60" s="41" t="str">
        <f t="shared" si="314"/>
        <v>Post-PR24</v>
      </c>
      <c r="FUQ60" s="41" t="str">
        <f t="shared" ref="FUQ60:FXB60" si="315" xml:space="preserve"> IF(FUQ58 = 1, "Pre PR24", IF(FUQ59 = 1, "PR24", "Post-PR24"))</f>
        <v>Post-PR24</v>
      </c>
      <c r="FUR60" s="41" t="str">
        <f t="shared" si="315"/>
        <v>Post-PR24</v>
      </c>
      <c r="FUS60" s="41" t="str">
        <f t="shared" si="315"/>
        <v>Post-PR24</v>
      </c>
      <c r="FUT60" s="41" t="str">
        <f t="shared" si="315"/>
        <v>Post-PR24</v>
      </c>
      <c r="FUU60" s="41" t="str">
        <f t="shared" si="315"/>
        <v>Post-PR24</v>
      </c>
      <c r="FUV60" s="41" t="str">
        <f t="shared" si="315"/>
        <v>Post-PR24</v>
      </c>
      <c r="FUW60" s="41" t="str">
        <f t="shared" si="315"/>
        <v>Post-PR24</v>
      </c>
      <c r="FUX60" s="41" t="str">
        <f t="shared" si="315"/>
        <v>Post-PR24</v>
      </c>
      <c r="FUY60" s="41" t="str">
        <f t="shared" si="315"/>
        <v>Post-PR24</v>
      </c>
      <c r="FUZ60" s="41" t="str">
        <f t="shared" si="315"/>
        <v>Post-PR24</v>
      </c>
      <c r="FVA60" s="41" t="str">
        <f t="shared" si="315"/>
        <v>Post-PR24</v>
      </c>
      <c r="FVB60" s="41" t="str">
        <f t="shared" si="315"/>
        <v>Post-PR24</v>
      </c>
      <c r="FVC60" s="41" t="str">
        <f t="shared" si="315"/>
        <v>Post-PR24</v>
      </c>
      <c r="FVD60" s="41" t="str">
        <f t="shared" si="315"/>
        <v>Post-PR24</v>
      </c>
      <c r="FVE60" s="41" t="str">
        <f t="shared" si="315"/>
        <v>Post-PR24</v>
      </c>
      <c r="FVF60" s="41" t="str">
        <f t="shared" si="315"/>
        <v>Post-PR24</v>
      </c>
      <c r="FVG60" s="41" t="str">
        <f t="shared" si="315"/>
        <v>Post-PR24</v>
      </c>
      <c r="FVH60" s="41" t="str">
        <f t="shared" si="315"/>
        <v>Post-PR24</v>
      </c>
      <c r="FVI60" s="41" t="str">
        <f t="shared" si="315"/>
        <v>Post-PR24</v>
      </c>
      <c r="FVJ60" s="41" t="str">
        <f t="shared" si="315"/>
        <v>Post-PR24</v>
      </c>
      <c r="FVK60" s="41" t="str">
        <f t="shared" si="315"/>
        <v>Post-PR24</v>
      </c>
      <c r="FVL60" s="41" t="str">
        <f t="shared" si="315"/>
        <v>Post-PR24</v>
      </c>
      <c r="FVM60" s="41" t="str">
        <f t="shared" si="315"/>
        <v>Post-PR24</v>
      </c>
      <c r="FVN60" s="41" t="str">
        <f t="shared" si="315"/>
        <v>Post-PR24</v>
      </c>
      <c r="FVO60" s="41" t="str">
        <f t="shared" si="315"/>
        <v>Post-PR24</v>
      </c>
      <c r="FVP60" s="41" t="str">
        <f t="shared" si="315"/>
        <v>Post-PR24</v>
      </c>
      <c r="FVQ60" s="41" t="str">
        <f t="shared" si="315"/>
        <v>Post-PR24</v>
      </c>
      <c r="FVR60" s="41" t="str">
        <f t="shared" si="315"/>
        <v>Post-PR24</v>
      </c>
      <c r="FVS60" s="41" t="str">
        <f t="shared" si="315"/>
        <v>Post-PR24</v>
      </c>
      <c r="FVT60" s="41" t="str">
        <f t="shared" si="315"/>
        <v>Post-PR24</v>
      </c>
      <c r="FVU60" s="41" t="str">
        <f t="shared" si="315"/>
        <v>Post-PR24</v>
      </c>
      <c r="FVV60" s="41" t="str">
        <f t="shared" si="315"/>
        <v>Post-PR24</v>
      </c>
      <c r="FVW60" s="41" t="str">
        <f t="shared" si="315"/>
        <v>Post-PR24</v>
      </c>
      <c r="FVX60" s="41" t="str">
        <f t="shared" si="315"/>
        <v>Post-PR24</v>
      </c>
      <c r="FVY60" s="41" t="str">
        <f t="shared" si="315"/>
        <v>Post-PR24</v>
      </c>
      <c r="FVZ60" s="41" t="str">
        <f t="shared" si="315"/>
        <v>Post-PR24</v>
      </c>
      <c r="FWA60" s="41" t="str">
        <f t="shared" si="315"/>
        <v>Post-PR24</v>
      </c>
      <c r="FWB60" s="41" t="str">
        <f t="shared" si="315"/>
        <v>Post-PR24</v>
      </c>
      <c r="FWC60" s="41" t="str">
        <f t="shared" si="315"/>
        <v>Post-PR24</v>
      </c>
      <c r="FWD60" s="41" t="str">
        <f t="shared" si="315"/>
        <v>Post-PR24</v>
      </c>
      <c r="FWE60" s="41" t="str">
        <f t="shared" si="315"/>
        <v>Post-PR24</v>
      </c>
      <c r="FWF60" s="41" t="str">
        <f t="shared" si="315"/>
        <v>Post-PR24</v>
      </c>
      <c r="FWG60" s="41" t="str">
        <f t="shared" si="315"/>
        <v>Post-PR24</v>
      </c>
      <c r="FWH60" s="41" t="str">
        <f t="shared" si="315"/>
        <v>Post-PR24</v>
      </c>
      <c r="FWI60" s="41" t="str">
        <f t="shared" si="315"/>
        <v>Post-PR24</v>
      </c>
      <c r="FWJ60" s="41" t="str">
        <f t="shared" si="315"/>
        <v>Post-PR24</v>
      </c>
      <c r="FWK60" s="41" t="str">
        <f t="shared" si="315"/>
        <v>Post-PR24</v>
      </c>
      <c r="FWL60" s="41" t="str">
        <f t="shared" si="315"/>
        <v>Post-PR24</v>
      </c>
      <c r="FWM60" s="41" t="str">
        <f t="shared" si="315"/>
        <v>Post-PR24</v>
      </c>
      <c r="FWN60" s="41" t="str">
        <f t="shared" si="315"/>
        <v>Post-PR24</v>
      </c>
      <c r="FWO60" s="41" t="str">
        <f t="shared" si="315"/>
        <v>Post-PR24</v>
      </c>
      <c r="FWP60" s="41" t="str">
        <f t="shared" si="315"/>
        <v>Post-PR24</v>
      </c>
      <c r="FWQ60" s="41" t="str">
        <f t="shared" si="315"/>
        <v>Post-PR24</v>
      </c>
      <c r="FWR60" s="41" t="str">
        <f t="shared" si="315"/>
        <v>Post-PR24</v>
      </c>
      <c r="FWS60" s="41" t="str">
        <f t="shared" si="315"/>
        <v>Post-PR24</v>
      </c>
      <c r="FWT60" s="41" t="str">
        <f t="shared" si="315"/>
        <v>Post-PR24</v>
      </c>
      <c r="FWU60" s="41" t="str">
        <f t="shared" si="315"/>
        <v>Post-PR24</v>
      </c>
      <c r="FWV60" s="41" t="str">
        <f t="shared" si="315"/>
        <v>Post-PR24</v>
      </c>
      <c r="FWW60" s="41" t="str">
        <f t="shared" si="315"/>
        <v>Post-PR24</v>
      </c>
      <c r="FWX60" s="41" t="str">
        <f t="shared" si="315"/>
        <v>Post-PR24</v>
      </c>
      <c r="FWY60" s="41" t="str">
        <f t="shared" si="315"/>
        <v>Post-PR24</v>
      </c>
      <c r="FWZ60" s="41" t="str">
        <f t="shared" si="315"/>
        <v>Post-PR24</v>
      </c>
      <c r="FXA60" s="41" t="str">
        <f t="shared" si="315"/>
        <v>Post-PR24</v>
      </c>
      <c r="FXB60" s="41" t="str">
        <f t="shared" si="315"/>
        <v>Post-PR24</v>
      </c>
      <c r="FXC60" s="41" t="str">
        <f t="shared" ref="FXC60:FZN60" si="316" xml:space="preserve"> IF(FXC58 = 1, "Pre PR24", IF(FXC59 = 1, "PR24", "Post-PR24"))</f>
        <v>Post-PR24</v>
      </c>
      <c r="FXD60" s="41" t="str">
        <f t="shared" si="316"/>
        <v>Post-PR24</v>
      </c>
      <c r="FXE60" s="41" t="str">
        <f t="shared" si="316"/>
        <v>Post-PR24</v>
      </c>
      <c r="FXF60" s="41" t="str">
        <f t="shared" si="316"/>
        <v>Post-PR24</v>
      </c>
      <c r="FXG60" s="41" t="str">
        <f t="shared" si="316"/>
        <v>Post-PR24</v>
      </c>
      <c r="FXH60" s="41" t="str">
        <f t="shared" si="316"/>
        <v>Post-PR24</v>
      </c>
      <c r="FXI60" s="41" t="str">
        <f t="shared" si="316"/>
        <v>Post-PR24</v>
      </c>
      <c r="FXJ60" s="41" t="str">
        <f t="shared" si="316"/>
        <v>Post-PR24</v>
      </c>
      <c r="FXK60" s="41" t="str">
        <f t="shared" si="316"/>
        <v>Post-PR24</v>
      </c>
      <c r="FXL60" s="41" t="str">
        <f t="shared" si="316"/>
        <v>Post-PR24</v>
      </c>
      <c r="FXM60" s="41" t="str">
        <f t="shared" si="316"/>
        <v>Post-PR24</v>
      </c>
      <c r="FXN60" s="41" t="str">
        <f t="shared" si="316"/>
        <v>Post-PR24</v>
      </c>
      <c r="FXO60" s="41" t="str">
        <f t="shared" si="316"/>
        <v>Post-PR24</v>
      </c>
      <c r="FXP60" s="41" t="str">
        <f t="shared" si="316"/>
        <v>Post-PR24</v>
      </c>
      <c r="FXQ60" s="41" t="str">
        <f t="shared" si="316"/>
        <v>Post-PR24</v>
      </c>
      <c r="FXR60" s="41" t="str">
        <f t="shared" si="316"/>
        <v>Post-PR24</v>
      </c>
      <c r="FXS60" s="41" t="str">
        <f t="shared" si="316"/>
        <v>Post-PR24</v>
      </c>
      <c r="FXT60" s="41" t="str">
        <f t="shared" si="316"/>
        <v>Post-PR24</v>
      </c>
      <c r="FXU60" s="41" t="str">
        <f t="shared" si="316"/>
        <v>Post-PR24</v>
      </c>
      <c r="FXV60" s="41" t="str">
        <f t="shared" si="316"/>
        <v>Post-PR24</v>
      </c>
      <c r="FXW60" s="41" t="str">
        <f t="shared" si="316"/>
        <v>Post-PR24</v>
      </c>
      <c r="FXX60" s="41" t="str">
        <f t="shared" si="316"/>
        <v>Post-PR24</v>
      </c>
      <c r="FXY60" s="41" t="str">
        <f t="shared" si="316"/>
        <v>Post-PR24</v>
      </c>
      <c r="FXZ60" s="41" t="str">
        <f t="shared" si="316"/>
        <v>Post-PR24</v>
      </c>
      <c r="FYA60" s="41" t="str">
        <f t="shared" si="316"/>
        <v>Post-PR24</v>
      </c>
      <c r="FYB60" s="41" t="str">
        <f t="shared" si="316"/>
        <v>Post-PR24</v>
      </c>
      <c r="FYC60" s="41" t="str">
        <f t="shared" si="316"/>
        <v>Post-PR24</v>
      </c>
      <c r="FYD60" s="41" t="str">
        <f t="shared" si="316"/>
        <v>Post-PR24</v>
      </c>
      <c r="FYE60" s="41" t="str">
        <f t="shared" si="316"/>
        <v>Post-PR24</v>
      </c>
      <c r="FYF60" s="41" t="str">
        <f t="shared" si="316"/>
        <v>Post-PR24</v>
      </c>
      <c r="FYG60" s="41" t="str">
        <f t="shared" si="316"/>
        <v>Post-PR24</v>
      </c>
      <c r="FYH60" s="41" t="str">
        <f t="shared" si="316"/>
        <v>Post-PR24</v>
      </c>
      <c r="FYI60" s="41" t="str">
        <f t="shared" si="316"/>
        <v>Post-PR24</v>
      </c>
      <c r="FYJ60" s="41" t="str">
        <f t="shared" si="316"/>
        <v>Post-PR24</v>
      </c>
      <c r="FYK60" s="41" t="str">
        <f t="shared" si="316"/>
        <v>Post-PR24</v>
      </c>
      <c r="FYL60" s="41" t="str">
        <f t="shared" si="316"/>
        <v>Post-PR24</v>
      </c>
      <c r="FYM60" s="41" t="str">
        <f t="shared" si="316"/>
        <v>Post-PR24</v>
      </c>
      <c r="FYN60" s="41" t="str">
        <f t="shared" si="316"/>
        <v>Post-PR24</v>
      </c>
      <c r="FYO60" s="41" t="str">
        <f t="shared" si="316"/>
        <v>Post-PR24</v>
      </c>
      <c r="FYP60" s="41" t="str">
        <f t="shared" si="316"/>
        <v>Post-PR24</v>
      </c>
      <c r="FYQ60" s="41" t="str">
        <f t="shared" si="316"/>
        <v>Post-PR24</v>
      </c>
      <c r="FYR60" s="41" t="str">
        <f t="shared" si="316"/>
        <v>Post-PR24</v>
      </c>
      <c r="FYS60" s="41" t="str">
        <f t="shared" si="316"/>
        <v>Post-PR24</v>
      </c>
      <c r="FYT60" s="41" t="str">
        <f t="shared" si="316"/>
        <v>Post-PR24</v>
      </c>
      <c r="FYU60" s="41" t="str">
        <f t="shared" si="316"/>
        <v>Post-PR24</v>
      </c>
      <c r="FYV60" s="41" t="str">
        <f t="shared" si="316"/>
        <v>Post-PR24</v>
      </c>
      <c r="FYW60" s="41" t="str">
        <f t="shared" si="316"/>
        <v>Post-PR24</v>
      </c>
      <c r="FYX60" s="41" t="str">
        <f t="shared" si="316"/>
        <v>Post-PR24</v>
      </c>
      <c r="FYY60" s="41" t="str">
        <f t="shared" si="316"/>
        <v>Post-PR24</v>
      </c>
      <c r="FYZ60" s="41" t="str">
        <f t="shared" si="316"/>
        <v>Post-PR24</v>
      </c>
      <c r="FZA60" s="41" t="str">
        <f t="shared" si="316"/>
        <v>Post-PR24</v>
      </c>
      <c r="FZB60" s="41" t="str">
        <f t="shared" si="316"/>
        <v>Post-PR24</v>
      </c>
      <c r="FZC60" s="41" t="str">
        <f t="shared" si="316"/>
        <v>Post-PR24</v>
      </c>
      <c r="FZD60" s="41" t="str">
        <f t="shared" si="316"/>
        <v>Post-PR24</v>
      </c>
      <c r="FZE60" s="41" t="str">
        <f t="shared" si="316"/>
        <v>Post-PR24</v>
      </c>
      <c r="FZF60" s="41" t="str">
        <f t="shared" si="316"/>
        <v>Post-PR24</v>
      </c>
      <c r="FZG60" s="41" t="str">
        <f t="shared" si="316"/>
        <v>Post-PR24</v>
      </c>
      <c r="FZH60" s="41" t="str">
        <f t="shared" si="316"/>
        <v>Post-PR24</v>
      </c>
      <c r="FZI60" s="41" t="str">
        <f t="shared" si="316"/>
        <v>Post-PR24</v>
      </c>
      <c r="FZJ60" s="41" t="str">
        <f t="shared" si="316"/>
        <v>Post-PR24</v>
      </c>
      <c r="FZK60" s="41" t="str">
        <f t="shared" si="316"/>
        <v>Post-PR24</v>
      </c>
      <c r="FZL60" s="41" t="str">
        <f t="shared" si="316"/>
        <v>Post-PR24</v>
      </c>
      <c r="FZM60" s="41" t="str">
        <f t="shared" si="316"/>
        <v>Post-PR24</v>
      </c>
      <c r="FZN60" s="41" t="str">
        <f t="shared" si="316"/>
        <v>Post-PR24</v>
      </c>
      <c r="FZO60" s="41" t="str">
        <f t="shared" ref="FZO60:GBZ60" si="317" xml:space="preserve"> IF(FZO58 = 1, "Pre PR24", IF(FZO59 = 1, "PR24", "Post-PR24"))</f>
        <v>Post-PR24</v>
      </c>
      <c r="FZP60" s="41" t="str">
        <f t="shared" si="317"/>
        <v>Post-PR24</v>
      </c>
      <c r="FZQ60" s="41" t="str">
        <f t="shared" si="317"/>
        <v>Post-PR24</v>
      </c>
      <c r="FZR60" s="41" t="str">
        <f t="shared" si="317"/>
        <v>Post-PR24</v>
      </c>
      <c r="FZS60" s="41" t="str">
        <f t="shared" si="317"/>
        <v>Post-PR24</v>
      </c>
      <c r="FZT60" s="41" t="str">
        <f t="shared" si="317"/>
        <v>Post-PR24</v>
      </c>
      <c r="FZU60" s="41" t="str">
        <f t="shared" si="317"/>
        <v>Post-PR24</v>
      </c>
      <c r="FZV60" s="41" t="str">
        <f t="shared" si="317"/>
        <v>Post-PR24</v>
      </c>
      <c r="FZW60" s="41" t="str">
        <f t="shared" si="317"/>
        <v>Post-PR24</v>
      </c>
      <c r="FZX60" s="41" t="str">
        <f t="shared" si="317"/>
        <v>Post-PR24</v>
      </c>
      <c r="FZY60" s="41" t="str">
        <f t="shared" si="317"/>
        <v>Post-PR24</v>
      </c>
      <c r="FZZ60" s="41" t="str">
        <f t="shared" si="317"/>
        <v>Post-PR24</v>
      </c>
      <c r="GAA60" s="41" t="str">
        <f t="shared" si="317"/>
        <v>Post-PR24</v>
      </c>
      <c r="GAB60" s="41" t="str">
        <f t="shared" si="317"/>
        <v>Post-PR24</v>
      </c>
      <c r="GAC60" s="41" t="str">
        <f t="shared" si="317"/>
        <v>Post-PR24</v>
      </c>
      <c r="GAD60" s="41" t="str">
        <f t="shared" si="317"/>
        <v>Post-PR24</v>
      </c>
      <c r="GAE60" s="41" t="str">
        <f t="shared" si="317"/>
        <v>Post-PR24</v>
      </c>
      <c r="GAF60" s="41" t="str">
        <f t="shared" si="317"/>
        <v>Post-PR24</v>
      </c>
      <c r="GAG60" s="41" t="str">
        <f t="shared" si="317"/>
        <v>Post-PR24</v>
      </c>
      <c r="GAH60" s="41" t="str">
        <f t="shared" si="317"/>
        <v>Post-PR24</v>
      </c>
      <c r="GAI60" s="41" t="str">
        <f t="shared" si="317"/>
        <v>Post-PR24</v>
      </c>
      <c r="GAJ60" s="41" t="str">
        <f t="shared" si="317"/>
        <v>Post-PR24</v>
      </c>
      <c r="GAK60" s="41" t="str">
        <f t="shared" si="317"/>
        <v>Post-PR24</v>
      </c>
      <c r="GAL60" s="41" t="str">
        <f t="shared" si="317"/>
        <v>Post-PR24</v>
      </c>
      <c r="GAM60" s="41" t="str">
        <f t="shared" si="317"/>
        <v>Post-PR24</v>
      </c>
      <c r="GAN60" s="41" t="str">
        <f t="shared" si="317"/>
        <v>Post-PR24</v>
      </c>
      <c r="GAO60" s="41" t="str">
        <f t="shared" si="317"/>
        <v>Post-PR24</v>
      </c>
      <c r="GAP60" s="41" t="str">
        <f t="shared" si="317"/>
        <v>Post-PR24</v>
      </c>
      <c r="GAQ60" s="41" t="str">
        <f t="shared" si="317"/>
        <v>Post-PR24</v>
      </c>
      <c r="GAR60" s="41" t="str">
        <f t="shared" si="317"/>
        <v>Post-PR24</v>
      </c>
      <c r="GAS60" s="41" t="str">
        <f t="shared" si="317"/>
        <v>Post-PR24</v>
      </c>
      <c r="GAT60" s="41" t="str">
        <f t="shared" si="317"/>
        <v>Post-PR24</v>
      </c>
      <c r="GAU60" s="41" t="str">
        <f t="shared" si="317"/>
        <v>Post-PR24</v>
      </c>
      <c r="GAV60" s="41" t="str">
        <f t="shared" si="317"/>
        <v>Post-PR24</v>
      </c>
      <c r="GAW60" s="41" t="str">
        <f t="shared" si="317"/>
        <v>Post-PR24</v>
      </c>
      <c r="GAX60" s="41" t="str">
        <f t="shared" si="317"/>
        <v>Post-PR24</v>
      </c>
      <c r="GAY60" s="41" t="str">
        <f t="shared" si="317"/>
        <v>Post-PR24</v>
      </c>
      <c r="GAZ60" s="41" t="str">
        <f t="shared" si="317"/>
        <v>Post-PR24</v>
      </c>
      <c r="GBA60" s="41" t="str">
        <f t="shared" si="317"/>
        <v>Post-PR24</v>
      </c>
      <c r="GBB60" s="41" t="str">
        <f t="shared" si="317"/>
        <v>Post-PR24</v>
      </c>
      <c r="GBC60" s="41" t="str">
        <f t="shared" si="317"/>
        <v>Post-PR24</v>
      </c>
      <c r="GBD60" s="41" t="str">
        <f t="shared" si="317"/>
        <v>Post-PR24</v>
      </c>
      <c r="GBE60" s="41" t="str">
        <f t="shared" si="317"/>
        <v>Post-PR24</v>
      </c>
      <c r="GBF60" s="41" t="str">
        <f t="shared" si="317"/>
        <v>Post-PR24</v>
      </c>
      <c r="GBG60" s="41" t="str">
        <f t="shared" si="317"/>
        <v>Post-PR24</v>
      </c>
      <c r="GBH60" s="41" t="str">
        <f t="shared" si="317"/>
        <v>Post-PR24</v>
      </c>
      <c r="GBI60" s="41" t="str">
        <f t="shared" si="317"/>
        <v>Post-PR24</v>
      </c>
      <c r="GBJ60" s="41" t="str">
        <f t="shared" si="317"/>
        <v>Post-PR24</v>
      </c>
      <c r="GBK60" s="41" t="str">
        <f t="shared" si="317"/>
        <v>Post-PR24</v>
      </c>
      <c r="GBL60" s="41" t="str">
        <f t="shared" si="317"/>
        <v>Post-PR24</v>
      </c>
      <c r="GBM60" s="41" t="str">
        <f t="shared" si="317"/>
        <v>Post-PR24</v>
      </c>
      <c r="GBN60" s="41" t="str">
        <f t="shared" si="317"/>
        <v>Post-PR24</v>
      </c>
      <c r="GBO60" s="41" t="str">
        <f t="shared" si="317"/>
        <v>Post-PR24</v>
      </c>
      <c r="GBP60" s="41" t="str">
        <f t="shared" si="317"/>
        <v>Post-PR24</v>
      </c>
      <c r="GBQ60" s="41" t="str">
        <f t="shared" si="317"/>
        <v>Post-PR24</v>
      </c>
      <c r="GBR60" s="41" t="str">
        <f t="shared" si="317"/>
        <v>Post-PR24</v>
      </c>
      <c r="GBS60" s="41" t="str">
        <f t="shared" si="317"/>
        <v>Post-PR24</v>
      </c>
      <c r="GBT60" s="41" t="str">
        <f t="shared" si="317"/>
        <v>Post-PR24</v>
      </c>
      <c r="GBU60" s="41" t="str">
        <f t="shared" si="317"/>
        <v>Post-PR24</v>
      </c>
      <c r="GBV60" s="41" t="str">
        <f t="shared" si="317"/>
        <v>Post-PR24</v>
      </c>
      <c r="GBW60" s="41" t="str">
        <f t="shared" si="317"/>
        <v>Post-PR24</v>
      </c>
      <c r="GBX60" s="41" t="str">
        <f t="shared" si="317"/>
        <v>Post-PR24</v>
      </c>
      <c r="GBY60" s="41" t="str">
        <f t="shared" si="317"/>
        <v>Post-PR24</v>
      </c>
      <c r="GBZ60" s="41" t="str">
        <f t="shared" si="317"/>
        <v>Post-PR24</v>
      </c>
      <c r="GCA60" s="41" t="str">
        <f t="shared" ref="GCA60:GEL60" si="318" xml:space="preserve"> IF(GCA58 = 1, "Pre PR24", IF(GCA59 = 1, "PR24", "Post-PR24"))</f>
        <v>Post-PR24</v>
      </c>
      <c r="GCB60" s="41" t="str">
        <f t="shared" si="318"/>
        <v>Post-PR24</v>
      </c>
      <c r="GCC60" s="41" t="str">
        <f t="shared" si="318"/>
        <v>Post-PR24</v>
      </c>
      <c r="GCD60" s="41" t="str">
        <f t="shared" si="318"/>
        <v>Post-PR24</v>
      </c>
      <c r="GCE60" s="41" t="str">
        <f t="shared" si="318"/>
        <v>Post-PR24</v>
      </c>
      <c r="GCF60" s="41" t="str">
        <f t="shared" si="318"/>
        <v>Post-PR24</v>
      </c>
      <c r="GCG60" s="41" t="str">
        <f t="shared" si="318"/>
        <v>Post-PR24</v>
      </c>
      <c r="GCH60" s="41" t="str">
        <f t="shared" si="318"/>
        <v>Post-PR24</v>
      </c>
      <c r="GCI60" s="41" t="str">
        <f t="shared" si="318"/>
        <v>Post-PR24</v>
      </c>
      <c r="GCJ60" s="41" t="str">
        <f t="shared" si="318"/>
        <v>Post-PR24</v>
      </c>
      <c r="GCK60" s="41" t="str">
        <f t="shared" si="318"/>
        <v>Post-PR24</v>
      </c>
      <c r="GCL60" s="41" t="str">
        <f t="shared" si="318"/>
        <v>Post-PR24</v>
      </c>
      <c r="GCM60" s="41" t="str">
        <f t="shared" si="318"/>
        <v>Post-PR24</v>
      </c>
      <c r="GCN60" s="41" t="str">
        <f t="shared" si="318"/>
        <v>Post-PR24</v>
      </c>
      <c r="GCO60" s="41" t="str">
        <f t="shared" si="318"/>
        <v>Post-PR24</v>
      </c>
      <c r="GCP60" s="41" t="str">
        <f t="shared" si="318"/>
        <v>Post-PR24</v>
      </c>
      <c r="GCQ60" s="41" t="str">
        <f t="shared" si="318"/>
        <v>Post-PR24</v>
      </c>
      <c r="GCR60" s="41" t="str">
        <f t="shared" si="318"/>
        <v>Post-PR24</v>
      </c>
      <c r="GCS60" s="41" t="str">
        <f t="shared" si="318"/>
        <v>Post-PR24</v>
      </c>
      <c r="GCT60" s="41" t="str">
        <f t="shared" si="318"/>
        <v>Post-PR24</v>
      </c>
      <c r="GCU60" s="41" t="str">
        <f t="shared" si="318"/>
        <v>Post-PR24</v>
      </c>
      <c r="GCV60" s="41" t="str">
        <f t="shared" si="318"/>
        <v>Post-PR24</v>
      </c>
      <c r="GCW60" s="41" t="str">
        <f t="shared" si="318"/>
        <v>Post-PR24</v>
      </c>
      <c r="GCX60" s="41" t="str">
        <f t="shared" si="318"/>
        <v>Post-PR24</v>
      </c>
      <c r="GCY60" s="41" t="str">
        <f t="shared" si="318"/>
        <v>Post-PR24</v>
      </c>
      <c r="GCZ60" s="41" t="str">
        <f t="shared" si="318"/>
        <v>Post-PR24</v>
      </c>
      <c r="GDA60" s="41" t="str">
        <f t="shared" si="318"/>
        <v>Post-PR24</v>
      </c>
      <c r="GDB60" s="41" t="str">
        <f t="shared" si="318"/>
        <v>Post-PR24</v>
      </c>
      <c r="GDC60" s="41" t="str">
        <f t="shared" si="318"/>
        <v>Post-PR24</v>
      </c>
      <c r="GDD60" s="41" t="str">
        <f t="shared" si="318"/>
        <v>Post-PR24</v>
      </c>
      <c r="GDE60" s="41" t="str">
        <f t="shared" si="318"/>
        <v>Post-PR24</v>
      </c>
      <c r="GDF60" s="41" t="str">
        <f t="shared" si="318"/>
        <v>Post-PR24</v>
      </c>
      <c r="GDG60" s="41" t="str">
        <f t="shared" si="318"/>
        <v>Post-PR24</v>
      </c>
      <c r="GDH60" s="41" t="str">
        <f t="shared" si="318"/>
        <v>Post-PR24</v>
      </c>
      <c r="GDI60" s="41" t="str">
        <f t="shared" si="318"/>
        <v>Post-PR24</v>
      </c>
      <c r="GDJ60" s="41" t="str">
        <f t="shared" si="318"/>
        <v>Post-PR24</v>
      </c>
      <c r="GDK60" s="41" t="str">
        <f t="shared" si="318"/>
        <v>Post-PR24</v>
      </c>
      <c r="GDL60" s="41" t="str">
        <f t="shared" si="318"/>
        <v>Post-PR24</v>
      </c>
      <c r="GDM60" s="41" t="str">
        <f t="shared" si="318"/>
        <v>Post-PR24</v>
      </c>
      <c r="GDN60" s="41" t="str">
        <f t="shared" si="318"/>
        <v>Post-PR24</v>
      </c>
      <c r="GDO60" s="41" t="str">
        <f t="shared" si="318"/>
        <v>Post-PR24</v>
      </c>
      <c r="GDP60" s="41" t="str">
        <f t="shared" si="318"/>
        <v>Post-PR24</v>
      </c>
      <c r="GDQ60" s="41" t="str">
        <f t="shared" si="318"/>
        <v>Post-PR24</v>
      </c>
      <c r="GDR60" s="41" t="str">
        <f t="shared" si="318"/>
        <v>Post-PR24</v>
      </c>
      <c r="GDS60" s="41" t="str">
        <f t="shared" si="318"/>
        <v>Post-PR24</v>
      </c>
      <c r="GDT60" s="41" t="str">
        <f t="shared" si="318"/>
        <v>Post-PR24</v>
      </c>
      <c r="GDU60" s="41" t="str">
        <f t="shared" si="318"/>
        <v>Post-PR24</v>
      </c>
      <c r="GDV60" s="41" t="str">
        <f t="shared" si="318"/>
        <v>Post-PR24</v>
      </c>
      <c r="GDW60" s="41" t="str">
        <f t="shared" si="318"/>
        <v>Post-PR24</v>
      </c>
      <c r="GDX60" s="41" t="str">
        <f t="shared" si="318"/>
        <v>Post-PR24</v>
      </c>
      <c r="GDY60" s="41" t="str">
        <f t="shared" si="318"/>
        <v>Post-PR24</v>
      </c>
      <c r="GDZ60" s="41" t="str">
        <f t="shared" si="318"/>
        <v>Post-PR24</v>
      </c>
      <c r="GEA60" s="41" t="str">
        <f t="shared" si="318"/>
        <v>Post-PR24</v>
      </c>
      <c r="GEB60" s="41" t="str">
        <f t="shared" si="318"/>
        <v>Post-PR24</v>
      </c>
      <c r="GEC60" s="41" t="str">
        <f t="shared" si="318"/>
        <v>Post-PR24</v>
      </c>
      <c r="GED60" s="41" t="str">
        <f t="shared" si="318"/>
        <v>Post-PR24</v>
      </c>
      <c r="GEE60" s="41" t="str">
        <f t="shared" si="318"/>
        <v>Post-PR24</v>
      </c>
      <c r="GEF60" s="41" t="str">
        <f t="shared" si="318"/>
        <v>Post-PR24</v>
      </c>
      <c r="GEG60" s="41" t="str">
        <f t="shared" si="318"/>
        <v>Post-PR24</v>
      </c>
      <c r="GEH60" s="41" t="str">
        <f t="shared" si="318"/>
        <v>Post-PR24</v>
      </c>
      <c r="GEI60" s="41" t="str">
        <f t="shared" si="318"/>
        <v>Post-PR24</v>
      </c>
      <c r="GEJ60" s="41" t="str">
        <f t="shared" si="318"/>
        <v>Post-PR24</v>
      </c>
      <c r="GEK60" s="41" t="str">
        <f t="shared" si="318"/>
        <v>Post-PR24</v>
      </c>
      <c r="GEL60" s="41" t="str">
        <f t="shared" si="318"/>
        <v>Post-PR24</v>
      </c>
      <c r="GEM60" s="41" t="str">
        <f t="shared" ref="GEM60:GGX60" si="319" xml:space="preserve"> IF(GEM58 = 1, "Pre PR24", IF(GEM59 = 1, "PR24", "Post-PR24"))</f>
        <v>Post-PR24</v>
      </c>
      <c r="GEN60" s="41" t="str">
        <f t="shared" si="319"/>
        <v>Post-PR24</v>
      </c>
      <c r="GEO60" s="41" t="str">
        <f t="shared" si="319"/>
        <v>Post-PR24</v>
      </c>
      <c r="GEP60" s="41" t="str">
        <f t="shared" si="319"/>
        <v>Post-PR24</v>
      </c>
      <c r="GEQ60" s="41" t="str">
        <f t="shared" si="319"/>
        <v>Post-PR24</v>
      </c>
      <c r="GER60" s="41" t="str">
        <f t="shared" si="319"/>
        <v>Post-PR24</v>
      </c>
      <c r="GES60" s="41" t="str">
        <f t="shared" si="319"/>
        <v>Post-PR24</v>
      </c>
      <c r="GET60" s="41" t="str">
        <f t="shared" si="319"/>
        <v>Post-PR24</v>
      </c>
      <c r="GEU60" s="41" t="str">
        <f t="shared" si="319"/>
        <v>Post-PR24</v>
      </c>
      <c r="GEV60" s="41" t="str">
        <f t="shared" si="319"/>
        <v>Post-PR24</v>
      </c>
      <c r="GEW60" s="41" t="str">
        <f t="shared" si="319"/>
        <v>Post-PR24</v>
      </c>
      <c r="GEX60" s="41" t="str">
        <f t="shared" si="319"/>
        <v>Post-PR24</v>
      </c>
      <c r="GEY60" s="41" t="str">
        <f t="shared" si="319"/>
        <v>Post-PR24</v>
      </c>
      <c r="GEZ60" s="41" t="str">
        <f t="shared" si="319"/>
        <v>Post-PR24</v>
      </c>
      <c r="GFA60" s="41" t="str">
        <f t="shared" si="319"/>
        <v>Post-PR24</v>
      </c>
      <c r="GFB60" s="41" t="str">
        <f t="shared" si="319"/>
        <v>Post-PR24</v>
      </c>
      <c r="GFC60" s="41" t="str">
        <f t="shared" si="319"/>
        <v>Post-PR24</v>
      </c>
      <c r="GFD60" s="41" t="str">
        <f t="shared" si="319"/>
        <v>Post-PR24</v>
      </c>
      <c r="GFE60" s="41" t="str">
        <f t="shared" si="319"/>
        <v>Post-PR24</v>
      </c>
      <c r="GFF60" s="41" t="str">
        <f t="shared" si="319"/>
        <v>Post-PR24</v>
      </c>
      <c r="GFG60" s="41" t="str">
        <f t="shared" si="319"/>
        <v>Post-PR24</v>
      </c>
      <c r="GFH60" s="41" t="str">
        <f t="shared" si="319"/>
        <v>Post-PR24</v>
      </c>
      <c r="GFI60" s="41" t="str">
        <f t="shared" si="319"/>
        <v>Post-PR24</v>
      </c>
      <c r="GFJ60" s="41" t="str">
        <f t="shared" si="319"/>
        <v>Post-PR24</v>
      </c>
      <c r="GFK60" s="41" t="str">
        <f t="shared" si="319"/>
        <v>Post-PR24</v>
      </c>
      <c r="GFL60" s="41" t="str">
        <f t="shared" si="319"/>
        <v>Post-PR24</v>
      </c>
      <c r="GFM60" s="41" t="str">
        <f t="shared" si="319"/>
        <v>Post-PR24</v>
      </c>
      <c r="GFN60" s="41" t="str">
        <f t="shared" si="319"/>
        <v>Post-PR24</v>
      </c>
      <c r="GFO60" s="41" t="str">
        <f t="shared" si="319"/>
        <v>Post-PR24</v>
      </c>
      <c r="GFP60" s="41" t="str">
        <f t="shared" si="319"/>
        <v>Post-PR24</v>
      </c>
      <c r="GFQ60" s="41" t="str">
        <f t="shared" si="319"/>
        <v>Post-PR24</v>
      </c>
      <c r="GFR60" s="41" t="str">
        <f t="shared" si="319"/>
        <v>Post-PR24</v>
      </c>
      <c r="GFS60" s="41" t="str">
        <f t="shared" si="319"/>
        <v>Post-PR24</v>
      </c>
      <c r="GFT60" s="41" t="str">
        <f t="shared" si="319"/>
        <v>Post-PR24</v>
      </c>
      <c r="GFU60" s="41" t="str">
        <f t="shared" si="319"/>
        <v>Post-PR24</v>
      </c>
      <c r="GFV60" s="41" t="str">
        <f t="shared" si="319"/>
        <v>Post-PR24</v>
      </c>
      <c r="GFW60" s="41" t="str">
        <f t="shared" si="319"/>
        <v>Post-PR24</v>
      </c>
      <c r="GFX60" s="41" t="str">
        <f t="shared" si="319"/>
        <v>Post-PR24</v>
      </c>
      <c r="GFY60" s="41" t="str">
        <f t="shared" si="319"/>
        <v>Post-PR24</v>
      </c>
      <c r="GFZ60" s="41" t="str">
        <f t="shared" si="319"/>
        <v>Post-PR24</v>
      </c>
      <c r="GGA60" s="41" t="str">
        <f t="shared" si="319"/>
        <v>Post-PR24</v>
      </c>
      <c r="GGB60" s="41" t="str">
        <f t="shared" si="319"/>
        <v>Post-PR24</v>
      </c>
      <c r="GGC60" s="41" t="str">
        <f t="shared" si="319"/>
        <v>Post-PR24</v>
      </c>
      <c r="GGD60" s="41" t="str">
        <f t="shared" si="319"/>
        <v>Post-PR24</v>
      </c>
      <c r="GGE60" s="41" t="str">
        <f t="shared" si="319"/>
        <v>Post-PR24</v>
      </c>
      <c r="GGF60" s="41" t="str">
        <f t="shared" si="319"/>
        <v>Post-PR24</v>
      </c>
      <c r="GGG60" s="41" t="str">
        <f t="shared" si="319"/>
        <v>Post-PR24</v>
      </c>
      <c r="GGH60" s="41" t="str">
        <f t="shared" si="319"/>
        <v>Post-PR24</v>
      </c>
      <c r="GGI60" s="41" t="str">
        <f t="shared" si="319"/>
        <v>Post-PR24</v>
      </c>
      <c r="GGJ60" s="41" t="str">
        <f t="shared" si="319"/>
        <v>Post-PR24</v>
      </c>
      <c r="GGK60" s="41" t="str">
        <f t="shared" si="319"/>
        <v>Post-PR24</v>
      </c>
      <c r="GGL60" s="41" t="str">
        <f t="shared" si="319"/>
        <v>Post-PR24</v>
      </c>
      <c r="GGM60" s="41" t="str">
        <f t="shared" si="319"/>
        <v>Post-PR24</v>
      </c>
      <c r="GGN60" s="41" t="str">
        <f t="shared" si="319"/>
        <v>Post-PR24</v>
      </c>
      <c r="GGO60" s="41" t="str">
        <f t="shared" si="319"/>
        <v>Post-PR24</v>
      </c>
      <c r="GGP60" s="41" t="str">
        <f t="shared" si="319"/>
        <v>Post-PR24</v>
      </c>
      <c r="GGQ60" s="41" t="str">
        <f t="shared" si="319"/>
        <v>Post-PR24</v>
      </c>
      <c r="GGR60" s="41" t="str">
        <f t="shared" si="319"/>
        <v>Post-PR24</v>
      </c>
      <c r="GGS60" s="41" t="str">
        <f t="shared" si="319"/>
        <v>Post-PR24</v>
      </c>
      <c r="GGT60" s="41" t="str">
        <f t="shared" si="319"/>
        <v>Post-PR24</v>
      </c>
      <c r="GGU60" s="41" t="str">
        <f t="shared" si="319"/>
        <v>Post-PR24</v>
      </c>
      <c r="GGV60" s="41" t="str">
        <f t="shared" si="319"/>
        <v>Post-PR24</v>
      </c>
      <c r="GGW60" s="41" t="str">
        <f t="shared" si="319"/>
        <v>Post-PR24</v>
      </c>
      <c r="GGX60" s="41" t="str">
        <f t="shared" si="319"/>
        <v>Post-PR24</v>
      </c>
      <c r="GGY60" s="41" t="str">
        <f t="shared" ref="GGY60:GJJ60" si="320" xml:space="preserve"> IF(GGY58 = 1, "Pre PR24", IF(GGY59 = 1, "PR24", "Post-PR24"))</f>
        <v>Post-PR24</v>
      </c>
      <c r="GGZ60" s="41" t="str">
        <f t="shared" si="320"/>
        <v>Post-PR24</v>
      </c>
      <c r="GHA60" s="41" t="str">
        <f t="shared" si="320"/>
        <v>Post-PR24</v>
      </c>
      <c r="GHB60" s="41" t="str">
        <f t="shared" si="320"/>
        <v>Post-PR24</v>
      </c>
      <c r="GHC60" s="41" t="str">
        <f t="shared" si="320"/>
        <v>Post-PR24</v>
      </c>
      <c r="GHD60" s="41" t="str">
        <f t="shared" si="320"/>
        <v>Post-PR24</v>
      </c>
      <c r="GHE60" s="41" t="str">
        <f t="shared" si="320"/>
        <v>Post-PR24</v>
      </c>
      <c r="GHF60" s="41" t="str">
        <f t="shared" si="320"/>
        <v>Post-PR24</v>
      </c>
      <c r="GHG60" s="41" t="str">
        <f t="shared" si="320"/>
        <v>Post-PR24</v>
      </c>
      <c r="GHH60" s="41" t="str">
        <f t="shared" si="320"/>
        <v>Post-PR24</v>
      </c>
      <c r="GHI60" s="41" t="str">
        <f t="shared" si="320"/>
        <v>Post-PR24</v>
      </c>
      <c r="GHJ60" s="41" t="str">
        <f t="shared" si="320"/>
        <v>Post-PR24</v>
      </c>
      <c r="GHK60" s="41" t="str">
        <f t="shared" si="320"/>
        <v>Post-PR24</v>
      </c>
      <c r="GHL60" s="41" t="str">
        <f t="shared" si="320"/>
        <v>Post-PR24</v>
      </c>
      <c r="GHM60" s="41" t="str">
        <f t="shared" si="320"/>
        <v>Post-PR24</v>
      </c>
      <c r="GHN60" s="41" t="str">
        <f t="shared" si="320"/>
        <v>Post-PR24</v>
      </c>
      <c r="GHO60" s="41" t="str">
        <f t="shared" si="320"/>
        <v>Post-PR24</v>
      </c>
      <c r="GHP60" s="41" t="str">
        <f t="shared" si="320"/>
        <v>Post-PR24</v>
      </c>
      <c r="GHQ60" s="41" t="str">
        <f t="shared" si="320"/>
        <v>Post-PR24</v>
      </c>
      <c r="GHR60" s="41" t="str">
        <f t="shared" si="320"/>
        <v>Post-PR24</v>
      </c>
      <c r="GHS60" s="41" t="str">
        <f t="shared" si="320"/>
        <v>Post-PR24</v>
      </c>
      <c r="GHT60" s="41" t="str">
        <f t="shared" si="320"/>
        <v>Post-PR24</v>
      </c>
      <c r="GHU60" s="41" t="str">
        <f t="shared" si="320"/>
        <v>Post-PR24</v>
      </c>
      <c r="GHV60" s="41" t="str">
        <f t="shared" si="320"/>
        <v>Post-PR24</v>
      </c>
      <c r="GHW60" s="41" t="str">
        <f t="shared" si="320"/>
        <v>Post-PR24</v>
      </c>
      <c r="GHX60" s="41" t="str">
        <f t="shared" si="320"/>
        <v>Post-PR24</v>
      </c>
      <c r="GHY60" s="41" t="str">
        <f t="shared" si="320"/>
        <v>Post-PR24</v>
      </c>
      <c r="GHZ60" s="41" t="str">
        <f t="shared" si="320"/>
        <v>Post-PR24</v>
      </c>
      <c r="GIA60" s="41" t="str">
        <f t="shared" si="320"/>
        <v>Post-PR24</v>
      </c>
      <c r="GIB60" s="41" t="str">
        <f t="shared" si="320"/>
        <v>Post-PR24</v>
      </c>
      <c r="GIC60" s="41" t="str">
        <f t="shared" si="320"/>
        <v>Post-PR24</v>
      </c>
      <c r="GID60" s="41" t="str">
        <f t="shared" si="320"/>
        <v>Post-PR24</v>
      </c>
      <c r="GIE60" s="41" t="str">
        <f t="shared" si="320"/>
        <v>Post-PR24</v>
      </c>
      <c r="GIF60" s="41" t="str">
        <f t="shared" si="320"/>
        <v>Post-PR24</v>
      </c>
      <c r="GIG60" s="41" t="str">
        <f t="shared" si="320"/>
        <v>Post-PR24</v>
      </c>
      <c r="GIH60" s="41" t="str">
        <f t="shared" si="320"/>
        <v>Post-PR24</v>
      </c>
      <c r="GII60" s="41" t="str">
        <f t="shared" si="320"/>
        <v>Post-PR24</v>
      </c>
      <c r="GIJ60" s="41" t="str">
        <f t="shared" si="320"/>
        <v>Post-PR24</v>
      </c>
      <c r="GIK60" s="41" t="str">
        <f t="shared" si="320"/>
        <v>Post-PR24</v>
      </c>
      <c r="GIL60" s="41" t="str">
        <f t="shared" si="320"/>
        <v>Post-PR24</v>
      </c>
      <c r="GIM60" s="41" t="str">
        <f t="shared" si="320"/>
        <v>Post-PR24</v>
      </c>
      <c r="GIN60" s="41" t="str">
        <f t="shared" si="320"/>
        <v>Post-PR24</v>
      </c>
      <c r="GIO60" s="41" t="str">
        <f t="shared" si="320"/>
        <v>Post-PR24</v>
      </c>
      <c r="GIP60" s="41" t="str">
        <f t="shared" si="320"/>
        <v>Post-PR24</v>
      </c>
      <c r="GIQ60" s="41" t="str">
        <f t="shared" si="320"/>
        <v>Post-PR24</v>
      </c>
      <c r="GIR60" s="41" t="str">
        <f t="shared" si="320"/>
        <v>Post-PR24</v>
      </c>
      <c r="GIS60" s="41" t="str">
        <f t="shared" si="320"/>
        <v>Post-PR24</v>
      </c>
      <c r="GIT60" s="41" t="str">
        <f t="shared" si="320"/>
        <v>Post-PR24</v>
      </c>
      <c r="GIU60" s="41" t="str">
        <f t="shared" si="320"/>
        <v>Post-PR24</v>
      </c>
      <c r="GIV60" s="41" t="str">
        <f t="shared" si="320"/>
        <v>Post-PR24</v>
      </c>
      <c r="GIW60" s="41" t="str">
        <f t="shared" si="320"/>
        <v>Post-PR24</v>
      </c>
      <c r="GIX60" s="41" t="str">
        <f t="shared" si="320"/>
        <v>Post-PR24</v>
      </c>
      <c r="GIY60" s="41" t="str">
        <f t="shared" si="320"/>
        <v>Post-PR24</v>
      </c>
      <c r="GIZ60" s="41" t="str">
        <f t="shared" si="320"/>
        <v>Post-PR24</v>
      </c>
      <c r="GJA60" s="41" t="str">
        <f t="shared" si="320"/>
        <v>Post-PR24</v>
      </c>
      <c r="GJB60" s="41" t="str">
        <f t="shared" si="320"/>
        <v>Post-PR24</v>
      </c>
      <c r="GJC60" s="41" t="str">
        <f t="shared" si="320"/>
        <v>Post-PR24</v>
      </c>
      <c r="GJD60" s="41" t="str">
        <f t="shared" si="320"/>
        <v>Post-PR24</v>
      </c>
      <c r="GJE60" s="41" t="str">
        <f t="shared" si="320"/>
        <v>Post-PR24</v>
      </c>
      <c r="GJF60" s="41" t="str">
        <f t="shared" si="320"/>
        <v>Post-PR24</v>
      </c>
      <c r="GJG60" s="41" t="str">
        <f t="shared" si="320"/>
        <v>Post-PR24</v>
      </c>
      <c r="GJH60" s="41" t="str">
        <f t="shared" si="320"/>
        <v>Post-PR24</v>
      </c>
      <c r="GJI60" s="41" t="str">
        <f t="shared" si="320"/>
        <v>Post-PR24</v>
      </c>
      <c r="GJJ60" s="41" t="str">
        <f t="shared" si="320"/>
        <v>Post-PR24</v>
      </c>
      <c r="GJK60" s="41" t="str">
        <f t="shared" ref="GJK60:GLV60" si="321" xml:space="preserve"> IF(GJK58 = 1, "Pre PR24", IF(GJK59 = 1, "PR24", "Post-PR24"))</f>
        <v>Post-PR24</v>
      </c>
      <c r="GJL60" s="41" t="str">
        <f t="shared" si="321"/>
        <v>Post-PR24</v>
      </c>
      <c r="GJM60" s="41" t="str">
        <f t="shared" si="321"/>
        <v>Post-PR24</v>
      </c>
      <c r="GJN60" s="41" t="str">
        <f t="shared" si="321"/>
        <v>Post-PR24</v>
      </c>
      <c r="GJO60" s="41" t="str">
        <f t="shared" si="321"/>
        <v>Post-PR24</v>
      </c>
      <c r="GJP60" s="41" t="str">
        <f t="shared" si="321"/>
        <v>Post-PR24</v>
      </c>
      <c r="GJQ60" s="41" t="str">
        <f t="shared" si="321"/>
        <v>Post-PR24</v>
      </c>
      <c r="GJR60" s="41" t="str">
        <f t="shared" si="321"/>
        <v>Post-PR24</v>
      </c>
      <c r="GJS60" s="41" t="str">
        <f t="shared" si="321"/>
        <v>Post-PR24</v>
      </c>
      <c r="GJT60" s="41" t="str">
        <f t="shared" si="321"/>
        <v>Post-PR24</v>
      </c>
      <c r="GJU60" s="41" t="str">
        <f t="shared" si="321"/>
        <v>Post-PR24</v>
      </c>
      <c r="GJV60" s="41" t="str">
        <f t="shared" si="321"/>
        <v>Post-PR24</v>
      </c>
      <c r="GJW60" s="41" t="str">
        <f t="shared" si="321"/>
        <v>Post-PR24</v>
      </c>
      <c r="GJX60" s="41" t="str">
        <f t="shared" si="321"/>
        <v>Post-PR24</v>
      </c>
      <c r="GJY60" s="41" t="str">
        <f t="shared" si="321"/>
        <v>Post-PR24</v>
      </c>
      <c r="GJZ60" s="41" t="str">
        <f t="shared" si="321"/>
        <v>Post-PR24</v>
      </c>
      <c r="GKA60" s="41" t="str">
        <f t="shared" si="321"/>
        <v>Post-PR24</v>
      </c>
      <c r="GKB60" s="41" t="str">
        <f t="shared" si="321"/>
        <v>Post-PR24</v>
      </c>
      <c r="GKC60" s="41" t="str">
        <f t="shared" si="321"/>
        <v>Post-PR24</v>
      </c>
      <c r="GKD60" s="41" t="str">
        <f t="shared" si="321"/>
        <v>Post-PR24</v>
      </c>
      <c r="GKE60" s="41" t="str">
        <f t="shared" si="321"/>
        <v>Post-PR24</v>
      </c>
      <c r="GKF60" s="41" t="str">
        <f t="shared" si="321"/>
        <v>Post-PR24</v>
      </c>
      <c r="GKG60" s="41" t="str">
        <f t="shared" si="321"/>
        <v>Post-PR24</v>
      </c>
      <c r="GKH60" s="41" t="str">
        <f t="shared" si="321"/>
        <v>Post-PR24</v>
      </c>
      <c r="GKI60" s="41" t="str">
        <f t="shared" si="321"/>
        <v>Post-PR24</v>
      </c>
      <c r="GKJ60" s="41" t="str">
        <f t="shared" si="321"/>
        <v>Post-PR24</v>
      </c>
      <c r="GKK60" s="41" t="str">
        <f t="shared" si="321"/>
        <v>Post-PR24</v>
      </c>
      <c r="GKL60" s="41" t="str">
        <f t="shared" si="321"/>
        <v>Post-PR24</v>
      </c>
      <c r="GKM60" s="41" t="str">
        <f t="shared" si="321"/>
        <v>Post-PR24</v>
      </c>
      <c r="GKN60" s="41" t="str">
        <f t="shared" si="321"/>
        <v>Post-PR24</v>
      </c>
      <c r="GKO60" s="41" t="str">
        <f t="shared" si="321"/>
        <v>Post-PR24</v>
      </c>
      <c r="GKP60" s="41" t="str">
        <f t="shared" si="321"/>
        <v>Post-PR24</v>
      </c>
      <c r="GKQ60" s="41" t="str">
        <f t="shared" si="321"/>
        <v>Post-PR24</v>
      </c>
      <c r="GKR60" s="41" t="str">
        <f t="shared" si="321"/>
        <v>Post-PR24</v>
      </c>
      <c r="GKS60" s="41" t="str">
        <f t="shared" si="321"/>
        <v>Post-PR24</v>
      </c>
      <c r="GKT60" s="41" t="str">
        <f t="shared" si="321"/>
        <v>Post-PR24</v>
      </c>
      <c r="GKU60" s="41" t="str">
        <f t="shared" si="321"/>
        <v>Post-PR24</v>
      </c>
      <c r="GKV60" s="41" t="str">
        <f t="shared" si="321"/>
        <v>Post-PR24</v>
      </c>
      <c r="GKW60" s="41" t="str">
        <f t="shared" si="321"/>
        <v>Post-PR24</v>
      </c>
      <c r="GKX60" s="41" t="str">
        <f t="shared" si="321"/>
        <v>Post-PR24</v>
      </c>
      <c r="GKY60" s="41" t="str">
        <f t="shared" si="321"/>
        <v>Post-PR24</v>
      </c>
      <c r="GKZ60" s="41" t="str">
        <f t="shared" si="321"/>
        <v>Post-PR24</v>
      </c>
      <c r="GLA60" s="41" t="str">
        <f t="shared" si="321"/>
        <v>Post-PR24</v>
      </c>
      <c r="GLB60" s="41" t="str">
        <f t="shared" si="321"/>
        <v>Post-PR24</v>
      </c>
      <c r="GLC60" s="41" t="str">
        <f t="shared" si="321"/>
        <v>Post-PR24</v>
      </c>
      <c r="GLD60" s="41" t="str">
        <f t="shared" si="321"/>
        <v>Post-PR24</v>
      </c>
      <c r="GLE60" s="41" t="str">
        <f t="shared" si="321"/>
        <v>Post-PR24</v>
      </c>
      <c r="GLF60" s="41" t="str">
        <f t="shared" si="321"/>
        <v>Post-PR24</v>
      </c>
      <c r="GLG60" s="41" t="str">
        <f t="shared" si="321"/>
        <v>Post-PR24</v>
      </c>
      <c r="GLH60" s="41" t="str">
        <f t="shared" si="321"/>
        <v>Post-PR24</v>
      </c>
      <c r="GLI60" s="41" t="str">
        <f t="shared" si="321"/>
        <v>Post-PR24</v>
      </c>
      <c r="GLJ60" s="41" t="str">
        <f t="shared" si="321"/>
        <v>Post-PR24</v>
      </c>
      <c r="GLK60" s="41" t="str">
        <f t="shared" si="321"/>
        <v>Post-PR24</v>
      </c>
      <c r="GLL60" s="41" t="str">
        <f t="shared" si="321"/>
        <v>Post-PR24</v>
      </c>
      <c r="GLM60" s="41" t="str">
        <f t="shared" si="321"/>
        <v>Post-PR24</v>
      </c>
      <c r="GLN60" s="41" t="str">
        <f t="shared" si="321"/>
        <v>Post-PR24</v>
      </c>
      <c r="GLO60" s="41" t="str">
        <f t="shared" si="321"/>
        <v>Post-PR24</v>
      </c>
      <c r="GLP60" s="41" t="str">
        <f t="shared" si="321"/>
        <v>Post-PR24</v>
      </c>
      <c r="GLQ60" s="41" t="str">
        <f t="shared" si="321"/>
        <v>Post-PR24</v>
      </c>
      <c r="GLR60" s="41" t="str">
        <f t="shared" si="321"/>
        <v>Post-PR24</v>
      </c>
      <c r="GLS60" s="41" t="str">
        <f t="shared" si="321"/>
        <v>Post-PR24</v>
      </c>
      <c r="GLT60" s="41" t="str">
        <f t="shared" si="321"/>
        <v>Post-PR24</v>
      </c>
      <c r="GLU60" s="41" t="str">
        <f t="shared" si="321"/>
        <v>Post-PR24</v>
      </c>
      <c r="GLV60" s="41" t="str">
        <f t="shared" si="321"/>
        <v>Post-PR24</v>
      </c>
      <c r="GLW60" s="41" t="str">
        <f t="shared" ref="GLW60:GOH60" si="322" xml:space="preserve"> IF(GLW58 = 1, "Pre PR24", IF(GLW59 = 1, "PR24", "Post-PR24"))</f>
        <v>Post-PR24</v>
      </c>
      <c r="GLX60" s="41" t="str">
        <f t="shared" si="322"/>
        <v>Post-PR24</v>
      </c>
      <c r="GLY60" s="41" t="str">
        <f t="shared" si="322"/>
        <v>Post-PR24</v>
      </c>
      <c r="GLZ60" s="41" t="str">
        <f t="shared" si="322"/>
        <v>Post-PR24</v>
      </c>
      <c r="GMA60" s="41" t="str">
        <f t="shared" si="322"/>
        <v>Post-PR24</v>
      </c>
      <c r="GMB60" s="41" t="str">
        <f t="shared" si="322"/>
        <v>Post-PR24</v>
      </c>
      <c r="GMC60" s="41" t="str">
        <f t="shared" si="322"/>
        <v>Post-PR24</v>
      </c>
      <c r="GMD60" s="41" t="str">
        <f t="shared" si="322"/>
        <v>Post-PR24</v>
      </c>
      <c r="GME60" s="41" t="str">
        <f t="shared" si="322"/>
        <v>Post-PR24</v>
      </c>
      <c r="GMF60" s="41" t="str">
        <f t="shared" si="322"/>
        <v>Post-PR24</v>
      </c>
      <c r="GMG60" s="41" t="str">
        <f t="shared" si="322"/>
        <v>Post-PR24</v>
      </c>
      <c r="GMH60" s="41" t="str">
        <f t="shared" si="322"/>
        <v>Post-PR24</v>
      </c>
      <c r="GMI60" s="41" t="str">
        <f t="shared" si="322"/>
        <v>Post-PR24</v>
      </c>
      <c r="GMJ60" s="41" t="str">
        <f t="shared" si="322"/>
        <v>Post-PR24</v>
      </c>
      <c r="GMK60" s="41" t="str">
        <f t="shared" si="322"/>
        <v>Post-PR24</v>
      </c>
      <c r="GML60" s="41" t="str">
        <f t="shared" si="322"/>
        <v>Post-PR24</v>
      </c>
      <c r="GMM60" s="41" t="str">
        <f t="shared" si="322"/>
        <v>Post-PR24</v>
      </c>
      <c r="GMN60" s="41" t="str">
        <f t="shared" si="322"/>
        <v>Post-PR24</v>
      </c>
      <c r="GMO60" s="41" t="str">
        <f t="shared" si="322"/>
        <v>Post-PR24</v>
      </c>
      <c r="GMP60" s="41" t="str">
        <f t="shared" si="322"/>
        <v>Post-PR24</v>
      </c>
      <c r="GMQ60" s="41" t="str">
        <f t="shared" si="322"/>
        <v>Post-PR24</v>
      </c>
      <c r="GMR60" s="41" t="str">
        <f t="shared" si="322"/>
        <v>Post-PR24</v>
      </c>
      <c r="GMS60" s="41" t="str">
        <f t="shared" si="322"/>
        <v>Post-PR24</v>
      </c>
      <c r="GMT60" s="41" t="str">
        <f t="shared" si="322"/>
        <v>Post-PR24</v>
      </c>
      <c r="GMU60" s="41" t="str">
        <f t="shared" si="322"/>
        <v>Post-PR24</v>
      </c>
      <c r="GMV60" s="41" t="str">
        <f t="shared" si="322"/>
        <v>Post-PR24</v>
      </c>
      <c r="GMW60" s="41" t="str">
        <f t="shared" si="322"/>
        <v>Post-PR24</v>
      </c>
      <c r="GMX60" s="41" t="str">
        <f t="shared" si="322"/>
        <v>Post-PR24</v>
      </c>
      <c r="GMY60" s="41" t="str">
        <f t="shared" si="322"/>
        <v>Post-PR24</v>
      </c>
      <c r="GMZ60" s="41" t="str">
        <f t="shared" si="322"/>
        <v>Post-PR24</v>
      </c>
      <c r="GNA60" s="41" t="str">
        <f t="shared" si="322"/>
        <v>Post-PR24</v>
      </c>
      <c r="GNB60" s="41" t="str">
        <f t="shared" si="322"/>
        <v>Post-PR24</v>
      </c>
      <c r="GNC60" s="41" t="str">
        <f t="shared" si="322"/>
        <v>Post-PR24</v>
      </c>
      <c r="GND60" s="41" t="str">
        <f t="shared" si="322"/>
        <v>Post-PR24</v>
      </c>
      <c r="GNE60" s="41" t="str">
        <f t="shared" si="322"/>
        <v>Post-PR24</v>
      </c>
      <c r="GNF60" s="41" t="str">
        <f t="shared" si="322"/>
        <v>Post-PR24</v>
      </c>
      <c r="GNG60" s="41" t="str">
        <f t="shared" si="322"/>
        <v>Post-PR24</v>
      </c>
      <c r="GNH60" s="41" t="str">
        <f t="shared" si="322"/>
        <v>Post-PR24</v>
      </c>
      <c r="GNI60" s="41" t="str">
        <f t="shared" si="322"/>
        <v>Post-PR24</v>
      </c>
      <c r="GNJ60" s="41" t="str">
        <f t="shared" si="322"/>
        <v>Post-PR24</v>
      </c>
      <c r="GNK60" s="41" t="str">
        <f t="shared" si="322"/>
        <v>Post-PR24</v>
      </c>
      <c r="GNL60" s="41" t="str">
        <f t="shared" si="322"/>
        <v>Post-PR24</v>
      </c>
      <c r="GNM60" s="41" t="str">
        <f t="shared" si="322"/>
        <v>Post-PR24</v>
      </c>
      <c r="GNN60" s="41" t="str">
        <f t="shared" si="322"/>
        <v>Post-PR24</v>
      </c>
      <c r="GNO60" s="41" t="str">
        <f t="shared" si="322"/>
        <v>Post-PR24</v>
      </c>
      <c r="GNP60" s="41" t="str">
        <f t="shared" si="322"/>
        <v>Post-PR24</v>
      </c>
      <c r="GNQ60" s="41" t="str">
        <f t="shared" si="322"/>
        <v>Post-PR24</v>
      </c>
      <c r="GNR60" s="41" t="str">
        <f t="shared" si="322"/>
        <v>Post-PR24</v>
      </c>
      <c r="GNS60" s="41" t="str">
        <f t="shared" si="322"/>
        <v>Post-PR24</v>
      </c>
      <c r="GNT60" s="41" t="str">
        <f t="shared" si="322"/>
        <v>Post-PR24</v>
      </c>
      <c r="GNU60" s="41" t="str">
        <f t="shared" si="322"/>
        <v>Post-PR24</v>
      </c>
      <c r="GNV60" s="41" t="str">
        <f t="shared" si="322"/>
        <v>Post-PR24</v>
      </c>
      <c r="GNW60" s="41" t="str">
        <f t="shared" si="322"/>
        <v>Post-PR24</v>
      </c>
      <c r="GNX60" s="41" t="str">
        <f t="shared" si="322"/>
        <v>Post-PR24</v>
      </c>
      <c r="GNY60" s="41" t="str">
        <f t="shared" si="322"/>
        <v>Post-PR24</v>
      </c>
      <c r="GNZ60" s="41" t="str">
        <f t="shared" si="322"/>
        <v>Post-PR24</v>
      </c>
      <c r="GOA60" s="41" t="str">
        <f t="shared" si="322"/>
        <v>Post-PR24</v>
      </c>
      <c r="GOB60" s="41" t="str">
        <f t="shared" si="322"/>
        <v>Post-PR24</v>
      </c>
      <c r="GOC60" s="41" t="str">
        <f t="shared" si="322"/>
        <v>Post-PR24</v>
      </c>
      <c r="GOD60" s="41" t="str">
        <f t="shared" si="322"/>
        <v>Post-PR24</v>
      </c>
      <c r="GOE60" s="41" t="str">
        <f t="shared" si="322"/>
        <v>Post-PR24</v>
      </c>
      <c r="GOF60" s="41" t="str">
        <f t="shared" si="322"/>
        <v>Post-PR24</v>
      </c>
      <c r="GOG60" s="41" t="str">
        <f t="shared" si="322"/>
        <v>Post-PR24</v>
      </c>
      <c r="GOH60" s="41" t="str">
        <f t="shared" si="322"/>
        <v>Post-PR24</v>
      </c>
      <c r="GOI60" s="41" t="str">
        <f t="shared" ref="GOI60:GQT60" si="323" xml:space="preserve"> IF(GOI58 = 1, "Pre PR24", IF(GOI59 = 1, "PR24", "Post-PR24"))</f>
        <v>Post-PR24</v>
      </c>
      <c r="GOJ60" s="41" t="str">
        <f t="shared" si="323"/>
        <v>Post-PR24</v>
      </c>
      <c r="GOK60" s="41" t="str">
        <f t="shared" si="323"/>
        <v>Post-PR24</v>
      </c>
      <c r="GOL60" s="41" t="str">
        <f t="shared" si="323"/>
        <v>Post-PR24</v>
      </c>
      <c r="GOM60" s="41" t="str">
        <f t="shared" si="323"/>
        <v>Post-PR24</v>
      </c>
      <c r="GON60" s="41" t="str">
        <f t="shared" si="323"/>
        <v>Post-PR24</v>
      </c>
      <c r="GOO60" s="41" t="str">
        <f t="shared" si="323"/>
        <v>Post-PR24</v>
      </c>
      <c r="GOP60" s="41" t="str">
        <f t="shared" si="323"/>
        <v>Post-PR24</v>
      </c>
      <c r="GOQ60" s="41" t="str">
        <f t="shared" si="323"/>
        <v>Post-PR24</v>
      </c>
      <c r="GOR60" s="41" t="str">
        <f t="shared" si="323"/>
        <v>Post-PR24</v>
      </c>
      <c r="GOS60" s="41" t="str">
        <f t="shared" si="323"/>
        <v>Post-PR24</v>
      </c>
      <c r="GOT60" s="41" t="str">
        <f t="shared" si="323"/>
        <v>Post-PR24</v>
      </c>
      <c r="GOU60" s="41" t="str">
        <f t="shared" si="323"/>
        <v>Post-PR24</v>
      </c>
      <c r="GOV60" s="41" t="str">
        <f t="shared" si="323"/>
        <v>Post-PR24</v>
      </c>
      <c r="GOW60" s="41" t="str">
        <f t="shared" si="323"/>
        <v>Post-PR24</v>
      </c>
      <c r="GOX60" s="41" t="str">
        <f t="shared" si="323"/>
        <v>Post-PR24</v>
      </c>
      <c r="GOY60" s="41" t="str">
        <f t="shared" si="323"/>
        <v>Post-PR24</v>
      </c>
      <c r="GOZ60" s="41" t="str">
        <f t="shared" si="323"/>
        <v>Post-PR24</v>
      </c>
      <c r="GPA60" s="41" t="str">
        <f t="shared" si="323"/>
        <v>Post-PR24</v>
      </c>
      <c r="GPB60" s="41" t="str">
        <f t="shared" si="323"/>
        <v>Post-PR24</v>
      </c>
      <c r="GPC60" s="41" t="str">
        <f t="shared" si="323"/>
        <v>Post-PR24</v>
      </c>
      <c r="GPD60" s="41" t="str">
        <f t="shared" si="323"/>
        <v>Post-PR24</v>
      </c>
      <c r="GPE60" s="41" t="str">
        <f t="shared" si="323"/>
        <v>Post-PR24</v>
      </c>
      <c r="GPF60" s="41" t="str">
        <f t="shared" si="323"/>
        <v>Post-PR24</v>
      </c>
      <c r="GPG60" s="41" t="str">
        <f t="shared" si="323"/>
        <v>Post-PR24</v>
      </c>
      <c r="GPH60" s="41" t="str">
        <f t="shared" si="323"/>
        <v>Post-PR24</v>
      </c>
      <c r="GPI60" s="41" t="str">
        <f t="shared" si="323"/>
        <v>Post-PR24</v>
      </c>
      <c r="GPJ60" s="41" t="str">
        <f t="shared" si="323"/>
        <v>Post-PR24</v>
      </c>
      <c r="GPK60" s="41" t="str">
        <f t="shared" si="323"/>
        <v>Post-PR24</v>
      </c>
      <c r="GPL60" s="41" t="str">
        <f t="shared" si="323"/>
        <v>Post-PR24</v>
      </c>
      <c r="GPM60" s="41" t="str">
        <f t="shared" si="323"/>
        <v>Post-PR24</v>
      </c>
      <c r="GPN60" s="41" t="str">
        <f t="shared" si="323"/>
        <v>Post-PR24</v>
      </c>
      <c r="GPO60" s="41" t="str">
        <f t="shared" si="323"/>
        <v>Post-PR24</v>
      </c>
      <c r="GPP60" s="41" t="str">
        <f t="shared" si="323"/>
        <v>Post-PR24</v>
      </c>
      <c r="GPQ60" s="41" t="str">
        <f t="shared" si="323"/>
        <v>Post-PR24</v>
      </c>
      <c r="GPR60" s="41" t="str">
        <f t="shared" si="323"/>
        <v>Post-PR24</v>
      </c>
      <c r="GPS60" s="41" t="str">
        <f t="shared" si="323"/>
        <v>Post-PR24</v>
      </c>
      <c r="GPT60" s="41" t="str">
        <f t="shared" si="323"/>
        <v>Post-PR24</v>
      </c>
      <c r="GPU60" s="41" t="str">
        <f t="shared" si="323"/>
        <v>Post-PR24</v>
      </c>
      <c r="GPV60" s="41" t="str">
        <f t="shared" si="323"/>
        <v>Post-PR24</v>
      </c>
      <c r="GPW60" s="41" t="str">
        <f t="shared" si="323"/>
        <v>Post-PR24</v>
      </c>
      <c r="GPX60" s="41" t="str">
        <f t="shared" si="323"/>
        <v>Post-PR24</v>
      </c>
      <c r="GPY60" s="41" t="str">
        <f t="shared" si="323"/>
        <v>Post-PR24</v>
      </c>
      <c r="GPZ60" s="41" t="str">
        <f t="shared" si="323"/>
        <v>Post-PR24</v>
      </c>
      <c r="GQA60" s="41" t="str">
        <f t="shared" si="323"/>
        <v>Post-PR24</v>
      </c>
      <c r="GQB60" s="41" t="str">
        <f t="shared" si="323"/>
        <v>Post-PR24</v>
      </c>
      <c r="GQC60" s="41" t="str">
        <f t="shared" si="323"/>
        <v>Post-PR24</v>
      </c>
      <c r="GQD60" s="41" t="str">
        <f t="shared" si="323"/>
        <v>Post-PR24</v>
      </c>
      <c r="GQE60" s="41" t="str">
        <f t="shared" si="323"/>
        <v>Post-PR24</v>
      </c>
      <c r="GQF60" s="41" t="str">
        <f t="shared" si="323"/>
        <v>Post-PR24</v>
      </c>
      <c r="GQG60" s="41" t="str">
        <f t="shared" si="323"/>
        <v>Post-PR24</v>
      </c>
      <c r="GQH60" s="41" t="str">
        <f t="shared" si="323"/>
        <v>Post-PR24</v>
      </c>
      <c r="GQI60" s="41" t="str">
        <f t="shared" si="323"/>
        <v>Post-PR24</v>
      </c>
      <c r="GQJ60" s="41" t="str">
        <f t="shared" si="323"/>
        <v>Post-PR24</v>
      </c>
      <c r="GQK60" s="41" t="str">
        <f t="shared" si="323"/>
        <v>Post-PR24</v>
      </c>
      <c r="GQL60" s="41" t="str">
        <f t="shared" si="323"/>
        <v>Post-PR24</v>
      </c>
      <c r="GQM60" s="41" t="str">
        <f t="shared" si="323"/>
        <v>Post-PR24</v>
      </c>
      <c r="GQN60" s="41" t="str">
        <f t="shared" si="323"/>
        <v>Post-PR24</v>
      </c>
      <c r="GQO60" s="41" t="str">
        <f t="shared" si="323"/>
        <v>Post-PR24</v>
      </c>
      <c r="GQP60" s="41" t="str">
        <f t="shared" si="323"/>
        <v>Post-PR24</v>
      </c>
      <c r="GQQ60" s="41" t="str">
        <f t="shared" si="323"/>
        <v>Post-PR24</v>
      </c>
      <c r="GQR60" s="41" t="str">
        <f t="shared" si="323"/>
        <v>Post-PR24</v>
      </c>
      <c r="GQS60" s="41" t="str">
        <f t="shared" si="323"/>
        <v>Post-PR24</v>
      </c>
      <c r="GQT60" s="41" t="str">
        <f t="shared" si="323"/>
        <v>Post-PR24</v>
      </c>
      <c r="GQU60" s="41" t="str">
        <f t="shared" ref="GQU60:GTF60" si="324" xml:space="preserve"> IF(GQU58 = 1, "Pre PR24", IF(GQU59 = 1, "PR24", "Post-PR24"))</f>
        <v>Post-PR24</v>
      </c>
      <c r="GQV60" s="41" t="str">
        <f t="shared" si="324"/>
        <v>Post-PR24</v>
      </c>
      <c r="GQW60" s="41" t="str">
        <f t="shared" si="324"/>
        <v>Post-PR24</v>
      </c>
      <c r="GQX60" s="41" t="str">
        <f t="shared" si="324"/>
        <v>Post-PR24</v>
      </c>
      <c r="GQY60" s="41" t="str">
        <f t="shared" si="324"/>
        <v>Post-PR24</v>
      </c>
      <c r="GQZ60" s="41" t="str">
        <f t="shared" si="324"/>
        <v>Post-PR24</v>
      </c>
      <c r="GRA60" s="41" t="str">
        <f t="shared" si="324"/>
        <v>Post-PR24</v>
      </c>
      <c r="GRB60" s="41" t="str">
        <f t="shared" si="324"/>
        <v>Post-PR24</v>
      </c>
      <c r="GRC60" s="41" t="str">
        <f t="shared" si="324"/>
        <v>Post-PR24</v>
      </c>
      <c r="GRD60" s="41" t="str">
        <f t="shared" si="324"/>
        <v>Post-PR24</v>
      </c>
      <c r="GRE60" s="41" t="str">
        <f t="shared" si="324"/>
        <v>Post-PR24</v>
      </c>
      <c r="GRF60" s="41" t="str">
        <f t="shared" si="324"/>
        <v>Post-PR24</v>
      </c>
      <c r="GRG60" s="41" t="str">
        <f t="shared" si="324"/>
        <v>Post-PR24</v>
      </c>
      <c r="GRH60" s="41" t="str">
        <f t="shared" si="324"/>
        <v>Post-PR24</v>
      </c>
      <c r="GRI60" s="41" t="str">
        <f t="shared" si="324"/>
        <v>Post-PR24</v>
      </c>
      <c r="GRJ60" s="41" t="str">
        <f t="shared" si="324"/>
        <v>Post-PR24</v>
      </c>
      <c r="GRK60" s="41" t="str">
        <f t="shared" si="324"/>
        <v>Post-PR24</v>
      </c>
      <c r="GRL60" s="41" t="str">
        <f t="shared" si="324"/>
        <v>Post-PR24</v>
      </c>
      <c r="GRM60" s="41" t="str">
        <f t="shared" si="324"/>
        <v>Post-PR24</v>
      </c>
      <c r="GRN60" s="41" t="str">
        <f t="shared" si="324"/>
        <v>Post-PR24</v>
      </c>
      <c r="GRO60" s="41" t="str">
        <f t="shared" si="324"/>
        <v>Post-PR24</v>
      </c>
      <c r="GRP60" s="41" t="str">
        <f t="shared" si="324"/>
        <v>Post-PR24</v>
      </c>
      <c r="GRQ60" s="41" t="str">
        <f t="shared" si="324"/>
        <v>Post-PR24</v>
      </c>
      <c r="GRR60" s="41" t="str">
        <f t="shared" si="324"/>
        <v>Post-PR24</v>
      </c>
      <c r="GRS60" s="41" t="str">
        <f t="shared" si="324"/>
        <v>Post-PR24</v>
      </c>
      <c r="GRT60" s="41" t="str">
        <f t="shared" si="324"/>
        <v>Post-PR24</v>
      </c>
      <c r="GRU60" s="41" t="str">
        <f t="shared" si="324"/>
        <v>Post-PR24</v>
      </c>
      <c r="GRV60" s="41" t="str">
        <f t="shared" si="324"/>
        <v>Post-PR24</v>
      </c>
      <c r="GRW60" s="41" t="str">
        <f t="shared" si="324"/>
        <v>Post-PR24</v>
      </c>
      <c r="GRX60" s="41" t="str">
        <f t="shared" si="324"/>
        <v>Post-PR24</v>
      </c>
      <c r="GRY60" s="41" t="str">
        <f t="shared" si="324"/>
        <v>Post-PR24</v>
      </c>
      <c r="GRZ60" s="41" t="str">
        <f t="shared" si="324"/>
        <v>Post-PR24</v>
      </c>
      <c r="GSA60" s="41" t="str">
        <f t="shared" si="324"/>
        <v>Post-PR24</v>
      </c>
      <c r="GSB60" s="41" t="str">
        <f t="shared" si="324"/>
        <v>Post-PR24</v>
      </c>
      <c r="GSC60" s="41" t="str">
        <f t="shared" si="324"/>
        <v>Post-PR24</v>
      </c>
      <c r="GSD60" s="41" t="str">
        <f t="shared" si="324"/>
        <v>Post-PR24</v>
      </c>
      <c r="GSE60" s="41" t="str">
        <f t="shared" si="324"/>
        <v>Post-PR24</v>
      </c>
      <c r="GSF60" s="41" t="str">
        <f t="shared" si="324"/>
        <v>Post-PR24</v>
      </c>
      <c r="GSG60" s="41" t="str">
        <f t="shared" si="324"/>
        <v>Post-PR24</v>
      </c>
      <c r="GSH60" s="41" t="str">
        <f t="shared" si="324"/>
        <v>Post-PR24</v>
      </c>
      <c r="GSI60" s="41" t="str">
        <f t="shared" si="324"/>
        <v>Post-PR24</v>
      </c>
      <c r="GSJ60" s="41" t="str">
        <f t="shared" si="324"/>
        <v>Post-PR24</v>
      </c>
      <c r="GSK60" s="41" t="str">
        <f t="shared" si="324"/>
        <v>Post-PR24</v>
      </c>
      <c r="GSL60" s="41" t="str">
        <f t="shared" si="324"/>
        <v>Post-PR24</v>
      </c>
      <c r="GSM60" s="41" t="str">
        <f t="shared" si="324"/>
        <v>Post-PR24</v>
      </c>
      <c r="GSN60" s="41" t="str">
        <f t="shared" si="324"/>
        <v>Post-PR24</v>
      </c>
      <c r="GSO60" s="41" t="str">
        <f t="shared" si="324"/>
        <v>Post-PR24</v>
      </c>
      <c r="GSP60" s="41" t="str">
        <f t="shared" si="324"/>
        <v>Post-PR24</v>
      </c>
      <c r="GSQ60" s="41" t="str">
        <f t="shared" si="324"/>
        <v>Post-PR24</v>
      </c>
      <c r="GSR60" s="41" t="str">
        <f t="shared" si="324"/>
        <v>Post-PR24</v>
      </c>
      <c r="GSS60" s="41" t="str">
        <f t="shared" si="324"/>
        <v>Post-PR24</v>
      </c>
      <c r="GST60" s="41" t="str">
        <f t="shared" si="324"/>
        <v>Post-PR24</v>
      </c>
      <c r="GSU60" s="41" t="str">
        <f t="shared" si="324"/>
        <v>Post-PR24</v>
      </c>
      <c r="GSV60" s="41" t="str">
        <f t="shared" si="324"/>
        <v>Post-PR24</v>
      </c>
      <c r="GSW60" s="41" t="str">
        <f t="shared" si="324"/>
        <v>Post-PR24</v>
      </c>
      <c r="GSX60" s="41" t="str">
        <f t="shared" si="324"/>
        <v>Post-PR24</v>
      </c>
      <c r="GSY60" s="41" t="str">
        <f t="shared" si="324"/>
        <v>Post-PR24</v>
      </c>
      <c r="GSZ60" s="41" t="str">
        <f t="shared" si="324"/>
        <v>Post-PR24</v>
      </c>
      <c r="GTA60" s="41" t="str">
        <f t="shared" si="324"/>
        <v>Post-PR24</v>
      </c>
      <c r="GTB60" s="41" t="str">
        <f t="shared" si="324"/>
        <v>Post-PR24</v>
      </c>
      <c r="GTC60" s="41" t="str">
        <f t="shared" si="324"/>
        <v>Post-PR24</v>
      </c>
      <c r="GTD60" s="41" t="str">
        <f t="shared" si="324"/>
        <v>Post-PR24</v>
      </c>
      <c r="GTE60" s="41" t="str">
        <f t="shared" si="324"/>
        <v>Post-PR24</v>
      </c>
      <c r="GTF60" s="41" t="str">
        <f t="shared" si="324"/>
        <v>Post-PR24</v>
      </c>
      <c r="GTG60" s="41" t="str">
        <f t="shared" ref="GTG60:GVR60" si="325" xml:space="preserve"> IF(GTG58 = 1, "Pre PR24", IF(GTG59 = 1, "PR24", "Post-PR24"))</f>
        <v>Post-PR24</v>
      </c>
      <c r="GTH60" s="41" t="str">
        <f t="shared" si="325"/>
        <v>Post-PR24</v>
      </c>
      <c r="GTI60" s="41" t="str">
        <f t="shared" si="325"/>
        <v>Post-PR24</v>
      </c>
      <c r="GTJ60" s="41" t="str">
        <f t="shared" si="325"/>
        <v>Post-PR24</v>
      </c>
      <c r="GTK60" s="41" t="str">
        <f t="shared" si="325"/>
        <v>Post-PR24</v>
      </c>
      <c r="GTL60" s="41" t="str">
        <f t="shared" si="325"/>
        <v>Post-PR24</v>
      </c>
      <c r="GTM60" s="41" t="str">
        <f t="shared" si="325"/>
        <v>Post-PR24</v>
      </c>
      <c r="GTN60" s="41" t="str">
        <f t="shared" si="325"/>
        <v>Post-PR24</v>
      </c>
      <c r="GTO60" s="41" t="str">
        <f t="shared" si="325"/>
        <v>Post-PR24</v>
      </c>
      <c r="GTP60" s="41" t="str">
        <f t="shared" si="325"/>
        <v>Post-PR24</v>
      </c>
      <c r="GTQ60" s="41" t="str">
        <f t="shared" si="325"/>
        <v>Post-PR24</v>
      </c>
      <c r="GTR60" s="41" t="str">
        <f t="shared" si="325"/>
        <v>Post-PR24</v>
      </c>
      <c r="GTS60" s="41" t="str">
        <f t="shared" si="325"/>
        <v>Post-PR24</v>
      </c>
      <c r="GTT60" s="41" t="str">
        <f t="shared" si="325"/>
        <v>Post-PR24</v>
      </c>
      <c r="GTU60" s="41" t="str">
        <f t="shared" si="325"/>
        <v>Post-PR24</v>
      </c>
      <c r="GTV60" s="41" t="str">
        <f t="shared" si="325"/>
        <v>Post-PR24</v>
      </c>
      <c r="GTW60" s="41" t="str">
        <f t="shared" si="325"/>
        <v>Post-PR24</v>
      </c>
      <c r="GTX60" s="41" t="str">
        <f t="shared" si="325"/>
        <v>Post-PR24</v>
      </c>
      <c r="GTY60" s="41" t="str">
        <f t="shared" si="325"/>
        <v>Post-PR24</v>
      </c>
      <c r="GTZ60" s="41" t="str">
        <f t="shared" si="325"/>
        <v>Post-PR24</v>
      </c>
      <c r="GUA60" s="41" t="str">
        <f t="shared" si="325"/>
        <v>Post-PR24</v>
      </c>
      <c r="GUB60" s="41" t="str">
        <f t="shared" si="325"/>
        <v>Post-PR24</v>
      </c>
      <c r="GUC60" s="41" t="str">
        <f t="shared" si="325"/>
        <v>Post-PR24</v>
      </c>
      <c r="GUD60" s="41" t="str">
        <f t="shared" si="325"/>
        <v>Post-PR24</v>
      </c>
      <c r="GUE60" s="41" t="str">
        <f t="shared" si="325"/>
        <v>Post-PR24</v>
      </c>
      <c r="GUF60" s="41" t="str">
        <f t="shared" si="325"/>
        <v>Post-PR24</v>
      </c>
      <c r="GUG60" s="41" t="str">
        <f t="shared" si="325"/>
        <v>Post-PR24</v>
      </c>
      <c r="GUH60" s="41" t="str">
        <f t="shared" si="325"/>
        <v>Post-PR24</v>
      </c>
      <c r="GUI60" s="41" t="str">
        <f t="shared" si="325"/>
        <v>Post-PR24</v>
      </c>
      <c r="GUJ60" s="41" t="str">
        <f t="shared" si="325"/>
        <v>Post-PR24</v>
      </c>
      <c r="GUK60" s="41" t="str">
        <f t="shared" si="325"/>
        <v>Post-PR24</v>
      </c>
      <c r="GUL60" s="41" t="str">
        <f t="shared" si="325"/>
        <v>Post-PR24</v>
      </c>
      <c r="GUM60" s="41" t="str">
        <f t="shared" si="325"/>
        <v>Post-PR24</v>
      </c>
      <c r="GUN60" s="41" t="str">
        <f t="shared" si="325"/>
        <v>Post-PR24</v>
      </c>
      <c r="GUO60" s="41" t="str">
        <f t="shared" si="325"/>
        <v>Post-PR24</v>
      </c>
      <c r="GUP60" s="41" t="str">
        <f t="shared" si="325"/>
        <v>Post-PR24</v>
      </c>
      <c r="GUQ60" s="41" t="str">
        <f t="shared" si="325"/>
        <v>Post-PR24</v>
      </c>
      <c r="GUR60" s="41" t="str">
        <f t="shared" si="325"/>
        <v>Post-PR24</v>
      </c>
      <c r="GUS60" s="41" t="str">
        <f t="shared" si="325"/>
        <v>Post-PR24</v>
      </c>
      <c r="GUT60" s="41" t="str">
        <f t="shared" si="325"/>
        <v>Post-PR24</v>
      </c>
      <c r="GUU60" s="41" t="str">
        <f t="shared" si="325"/>
        <v>Post-PR24</v>
      </c>
      <c r="GUV60" s="41" t="str">
        <f t="shared" si="325"/>
        <v>Post-PR24</v>
      </c>
      <c r="GUW60" s="41" t="str">
        <f t="shared" si="325"/>
        <v>Post-PR24</v>
      </c>
      <c r="GUX60" s="41" t="str">
        <f t="shared" si="325"/>
        <v>Post-PR24</v>
      </c>
      <c r="GUY60" s="41" t="str">
        <f t="shared" si="325"/>
        <v>Post-PR24</v>
      </c>
      <c r="GUZ60" s="41" t="str">
        <f t="shared" si="325"/>
        <v>Post-PR24</v>
      </c>
      <c r="GVA60" s="41" t="str">
        <f t="shared" si="325"/>
        <v>Post-PR24</v>
      </c>
      <c r="GVB60" s="41" t="str">
        <f t="shared" si="325"/>
        <v>Post-PR24</v>
      </c>
      <c r="GVC60" s="41" t="str">
        <f t="shared" si="325"/>
        <v>Post-PR24</v>
      </c>
      <c r="GVD60" s="41" t="str">
        <f t="shared" si="325"/>
        <v>Post-PR24</v>
      </c>
      <c r="GVE60" s="41" t="str">
        <f t="shared" si="325"/>
        <v>Post-PR24</v>
      </c>
      <c r="GVF60" s="41" t="str">
        <f t="shared" si="325"/>
        <v>Post-PR24</v>
      </c>
      <c r="GVG60" s="41" t="str">
        <f t="shared" si="325"/>
        <v>Post-PR24</v>
      </c>
      <c r="GVH60" s="41" t="str">
        <f t="shared" si="325"/>
        <v>Post-PR24</v>
      </c>
      <c r="GVI60" s="41" t="str">
        <f t="shared" si="325"/>
        <v>Post-PR24</v>
      </c>
      <c r="GVJ60" s="41" t="str">
        <f t="shared" si="325"/>
        <v>Post-PR24</v>
      </c>
      <c r="GVK60" s="41" t="str">
        <f t="shared" si="325"/>
        <v>Post-PR24</v>
      </c>
      <c r="GVL60" s="41" t="str">
        <f t="shared" si="325"/>
        <v>Post-PR24</v>
      </c>
      <c r="GVM60" s="41" t="str">
        <f t="shared" si="325"/>
        <v>Post-PR24</v>
      </c>
      <c r="GVN60" s="41" t="str">
        <f t="shared" si="325"/>
        <v>Post-PR24</v>
      </c>
      <c r="GVO60" s="41" t="str">
        <f t="shared" si="325"/>
        <v>Post-PR24</v>
      </c>
      <c r="GVP60" s="41" t="str">
        <f t="shared" si="325"/>
        <v>Post-PR24</v>
      </c>
      <c r="GVQ60" s="41" t="str">
        <f t="shared" si="325"/>
        <v>Post-PR24</v>
      </c>
      <c r="GVR60" s="41" t="str">
        <f t="shared" si="325"/>
        <v>Post-PR24</v>
      </c>
      <c r="GVS60" s="41" t="str">
        <f t="shared" ref="GVS60:GYD60" si="326" xml:space="preserve"> IF(GVS58 = 1, "Pre PR24", IF(GVS59 = 1, "PR24", "Post-PR24"))</f>
        <v>Post-PR24</v>
      </c>
      <c r="GVT60" s="41" t="str">
        <f t="shared" si="326"/>
        <v>Post-PR24</v>
      </c>
      <c r="GVU60" s="41" t="str">
        <f t="shared" si="326"/>
        <v>Post-PR24</v>
      </c>
      <c r="GVV60" s="41" t="str">
        <f t="shared" si="326"/>
        <v>Post-PR24</v>
      </c>
      <c r="GVW60" s="41" t="str">
        <f t="shared" si="326"/>
        <v>Post-PR24</v>
      </c>
      <c r="GVX60" s="41" t="str">
        <f t="shared" si="326"/>
        <v>Post-PR24</v>
      </c>
      <c r="GVY60" s="41" t="str">
        <f t="shared" si="326"/>
        <v>Post-PR24</v>
      </c>
      <c r="GVZ60" s="41" t="str">
        <f t="shared" si="326"/>
        <v>Post-PR24</v>
      </c>
      <c r="GWA60" s="41" t="str">
        <f t="shared" si="326"/>
        <v>Post-PR24</v>
      </c>
      <c r="GWB60" s="41" t="str">
        <f t="shared" si="326"/>
        <v>Post-PR24</v>
      </c>
      <c r="GWC60" s="41" t="str">
        <f t="shared" si="326"/>
        <v>Post-PR24</v>
      </c>
      <c r="GWD60" s="41" t="str">
        <f t="shared" si="326"/>
        <v>Post-PR24</v>
      </c>
      <c r="GWE60" s="41" t="str">
        <f t="shared" si="326"/>
        <v>Post-PR24</v>
      </c>
      <c r="GWF60" s="41" t="str">
        <f t="shared" si="326"/>
        <v>Post-PR24</v>
      </c>
      <c r="GWG60" s="41" t="str">
        <f t="shared" si="326"/>
        <v>Post-PR24</v>
      </c>
      <c r="GWH60" s="41" t="str">
        <f t="shared" si="326"/>
        <v>Post-PR24</v>
      </c>
      <c r="GWI60" s="41" t="str">
        <f t="shared" si="326"/>
        <v>Post-PR24</v>
      </c>
      <c r="GWJ60" s="41" t="str">
        <f t="shared" si="326"/>
        <v>Post-PR24</v>
      </c>
      <c r="GWK60" s="41" t="str">
        <f t="shared" si="326"/>
        <v>Post-PR24</v>
      </c>
      <c r="GWL60" s="41" t="str">
        <f t="shared" si="326"/>
        <v>Post-PR24</v>
      </c>
      <c r="GWM60" s="41" t="str">
        <f t="shared" si="326"/>
        <v>Post-PR24</v>
      </c>
      <c r="GWN60" s="41" t="str">
        <f t="shared" si="326"/>
        <v>Post-PR24</v>
      </c>
      <c r="GWO60" s="41" t="str">
        <f t="shared" si="326"/>
        <v>Post-PR24</v>
      </c>
      <c r="GWP60" s="41" t="str">
        <f t="shared" si="326"/>
        <v>Post-PR24</v>
      </c>
      <c r="GWQ60" s="41" t="str">
        <f t="shared" si="326"/>
        <v>Post-PR24</v>
      </c>
      <c r="GWR60" s="41" t="str">
        <f t="shared" si="326"/>
        <v>Post-PR24</v>
      </c>
      <c r="GWS60" s="41" t="str">
        <f t="shared" si="326"/>
        <v>Post-PR24</v>
      </c>
      <c r="GWT60" s="41" t="str">
        <f t="shared" si="326"/>
        <v>Post-PR24</v>
      </c>
      <c r="GWU60" s="41" t="str">
        <f t="shared" si="326"/>
        <v>Post-PR24</v>
      </c>
      <c r="GWV60" s="41" t="str">
        <f t="shared" si="326"/>
        <v>Post-PR24</v>
      </c>
      <c r="GWW60" s="41" t="str">
        <f t="shared" si="326"/>
        <v>Post-PR24</v>
      </c>
      <c r="GWX60" s="41" t="str">
        <f t="shared" si="326"/>
        <v>Post-PR24</v>
      </c>
      <c r="GWY60" s="41" t="str">
        <f t="shared" si="326"/>
        <v>Post-PR24</v>
      </c>
      <c r="GWZ60" s="41" t="str">
        <f t="shared" si="326"/>
        <v>Post-PR24</v>
      </c>
      <c r="GXA60" s="41" t="str">
        <f t="shared" si="326"/>
        <v>Post-PR24</v>
      </c>
      <c r="GXB60" s="41" t="str">
        <f t="shared" si="326"/>
        <v>Post-PR24</v>
      </c>
      <c r="GXC60" s="41" t="str">
        <f t="shared" si="326"/>
        <v>Post-PR24</v>
      </c>
      <c r="GXD60" s="41" t="str">
        <f t="shared" si="326"/>
        <v>Post-PR24</v>
      </c>
      <c r="GXE60" s="41" t="str">
        <f t="shared" si="326"/>
        <v>Post-PR24</v>
      </c>
      <c r="GXF60" s="41" t="str">
        <f t="shared" si="326"/>
        <v>Post-PR24</v>
      </c>
      <c r="GXG60" s="41" t="str">
        <f t="shared" si="326"/>
        <v>Post-PR24</v>
      </c>
      <c r="GXH60" s="41" t="str">
        <f t="shared" si="326"/>
        <v>Post-PR24</v>
      </c>
      <c r="GXI60" s="41" t="str">
        <f t="shared" si="326"/>
        <v>Post-PR24</v>
      </c>
      <c r="GXJ60" s="41" t="str">
        <f t="shared" si="326"/>
        <v>Post-PR24</v>
      </c>
      <c r="GXK60" s="41" t="str">
        <f t="shared" si="326"/>
        <v>Post-PR24</v>
      </c>
      <c r="GXL60" s="41" t="str">
        <f t="shared" si="326"/>
        <v>Post-PR24</v>
      </c>
      <c r="GXM60" s="41" t="str">
        <f t="shared" si="326"/>
        <v>Post-PR24</v>
      </c>
      <c r="GXN60" s="41" t="str">
        <f t="shared" si="326"/>
        <v>Post-PR24</v>
      </c>
      <c r="GXO60" s="41" t="str">
        <f t="shared" si="326"/>
        <v>Post-PR24</v>
      </c>
      <c r="GXP60" s="41" t="str">
        <f t="shared" si="326"/>
        <v>Post-PR24</v>
      </c>
      <c r="GXQ60" s="41" t="str">
        <f t="shared" si="326"/>
        <v>Post-PR24</v>
      </c>
      <c r="GXR60" s="41" t="str">
        <f t="shared" si="326"/>
        <v>Post-PR24</v>
      </c>
      <c r="GXS60" s="41" t="str">
        <f t="shared" si="326"/>
        <v>Post-PR24</v>
      </c>
      <c r="GXT60" s="41" t="str">
        <f t="shared" si="326"/>
        <v>Post-PR24</v>
      </c>
      <c r="GXU60" s="41" t="str">
        <f t="shared" si="326"/>
        <v>Post-PR24</v>
      </c>
      <c r="GXV60" s="41" t="str">
        <f t="shared" si="326"/>
        <v>Post-PR24</v>
      </c>
      <c r="GXW60" s="41" t="str">
        <f t="shared" si="326"/>
        <v>Post-PR24</v>
      </c>
      <c r="GXX60" s="41" t="str">
        <f t="shared" si="326"/>
        <v>Post-PR24</v>
      </c>
      <c r="GXY60" s="41" t="str">
        <f t="shared" si="326"/>
        <v>Post-PR24</v>
      </c>
      <c r="GXZ60" s="41" t="str">
        <f t="shared" si="326"/>
        <v>Post-PR24</v>
      </c>
      <c r="GYA60" s="41" t="str">
        <f t="shared" si="326"/>
        <v>Post-PR24</v>
      </c>
      <c r="GYB60" s="41" t="str">
        <f t="shared" si="326"/>
        <v>Post-PR24</v>
      </c>
      <c r="GYC60" s="41" t="str">
        <f t="shared" si="326"/>
        <v>Post-PR24</v>
      </c>
      <c r="GYD60" s="41" t="str">
        <f t="shared" si="326"/>
        <v>Post-PR24</v>
      </c>
      <c r="GYE60" s="41" t="str">
        <f t="shared" ref="GYE60:HAP60" si="327" xml:space="preserve"> IF(GYE58 = 1, "Pre PR24", IF(GYE59 = 1, "PR24", "Post-PR24"))</f>
        <v>Post-PR24</v>
      </c>
      <c r="GYF60" s="41" t="str">
        <f t="shared" si="327"/>
        <v>Post-PR24</v>
      </c>
      <c r="GYG60" s="41" t="str">
        <f t="shared" si="327"/>
        <v>Post-PR24</v>
      </c>
      <c r="GYH60" s="41" t="str">
        <f t="shared" si="327"/>
        <v>Post-PR24</v>
      </c>
      <c r="GYI60" s="41" t="str">
        <f t="shared" si="327"/>
        <v>Post-PR24</v>
      </c>
      <c r="GYJ60" s="41" t="str">
        <f t="shared" si="327"/>
        <v>Post-PR24</v>
      </c>
      <c r="GYK60" s="41" t="str">
        <f t="shared" si="327"/>
        <v>Post-PR24</v>
      </c>
      <c r="GYL60" s="41" t="str">
        <f t="shared" si="327"/>
        <v>Post-PR24</v>
      </c>
      <c r="GYM60" s="41" t="str">
        <f t="shared" si="327"/>
        <v>Post-PR24</v>
      </c>
      <c r="GYN60" s="41" t="str">
        <f t="shared" si="327"/>
        <v>Post-PR24</v>
      </c>
      <c r="GYO60" s="41" t="str">
        <f t="shared" si="327"/>
        <v>Post-PR24</v>
      </c>
      <c r="GYP60" s="41" t="str">
        <f t="shared" si="327"/>
        <v>Post-PR24</v>
      </c>
      <c r="GYQ60" s="41" t="str">
        <f t="shared" si="327"/>
        <v>Post-PR24</v>
      </c>
      <c r="GYR60" s="41" t="str">
        <f t="shared" si="327"/>
        <v>Post-PR24</v>
      </c>
      <c r="GYS60" s="41" t="str">
        <f t="shared" si="327"/>
        <v>Post-PR24</v>
      </c>
      <c r="GYT60" s="41" t="str">
        <f t="shared" si="327"/>
        <v>Post-PR24</v>
      </c>
      <c r="GYU60" s="41" t="str">
        <f t="shared" si="327"/>
        <v>Post-PR24</v>
      </c>
      <c r="GYV60" s="41" t="str">
        <f t="shared" si="327"/>
        <v>Post-PR24</v>
      </c>
      <c r="GYW60" s="41" t="str">
        <f t="shared" si="327"/>
        <v>Post-PR24</v>
      </c>
      <c r="GYX60" s="41" t="str">
        <f t="shared" si="327"/>
        <v>Post-PR24</v>
      </c>
      <c r="GYY60" s="41" t="str">
        <f t="shared" si="327"/>
        <v>Post-PR24</v>
      </c>
      <c r="GYZ60" s="41" t="str">
        <f t="shared" si="327"/>
        <v>Post-PR24</v>
      </c>
      <c r="GZA60" s="41" t="str">
        <f t="shared" si="327"/>
        <v>Post-PR24</v>
      </c>
      <c r="GZB60" s="41" t="str">
        <f t="shared" si="327"/>
        <v>Post-PR24</v>
      </c>
      <c r="GZC60" s="41" t="str">
        <f t="shared" si="327"/>
        <v>Post-PR24</v>
      </c>
      <c r="GZD60" s="41" t="str">
        <f t="shared" si="327"/>
        <v>Post-PR24</v>
      </c>
      <c r="GZE60" s="41" t="str">
        <f t="shared" si="327"/>
        <v>Post-PR24</v>
      </c>
      <c r="GZF60" s="41" t="str">
        <f t="shared" si="327"/>
        <v>Post-PR24</v>
      </c>
      <c r="GZG60" s="41" t="str">
        <f t="shared" si="327"/>
        <v>Post-PR24</v>
      </c>
      <c r="GZH60" s="41" t="str">
        <f t="shared" si="327"/>
        <v>Post-PR24</v>
      </c>
      <c r="GZI60" s="41" t="str">
        <f t="shared" si="327"/>
        <v>Post-PR24</v>
      </c>
      <c r="GZJ60" s="41" t="str">
        <f t="shared" si="327"/>
        <v>Post-PR24</v>
      </c>
      <c r="GZK60" s="41" t="str">
        <f t="shared" si="327"/>
        <v>Post-PR24</v>
      </c>
      <c r="GZL60" s="41" t="str">
        <f t="shared" si="327"/>
        <v>Post-PR24</v>
      </c>
      <c r="GZM60" s="41" t="str">
        <f t="shared" si="327"/>
        <v>Post-PR24</v>
      </c>
      <c r="GZN60" s="41" t="str">
        <f t="shared" si="327"/>
        <v>Post-PR24</v>
      </c>
      <c r="GZO60" s="41" t="str">
        <f t="shared" si="327"/>
        <v>Post-PR24</v>
      </c>
      <c r="GZP60" s="41" t="str">
        <f t="shared" si="327"/>
        <v>Post-PR24</v>
      </c>
      <c r="GZQ60" s="41" t="str">
        <f t="shared" si="327"/>
        <v>Post-PR24</v>
      </c>
      <c r="GZR60" s="41" t="str">
        <f t="shared" si="327"/>
        <v>Post-PR24</v>
      </c>
      <c r="GZS60" s="41" t="str">
        <f t="shared" si="327"/>
        <v>Post-PR24</v>
      </c>
      <c r="GZT60" s="41" t="str">
        <f t="shared" si="327"/>
        <v>Post-PR24</v>
      </c>
      <c r="GZU60" s="41" t="str">
        <f t="shared" si="327"/>
        <v>Post-PR24</v>
      </c>
      <c r="GZV60" s="41" t="str">
        <f t="shared" si="327"/>
        <v>Post-PR24</v>
      </c>
      <c r="GZW60" s="41" t="str">
        <f t="shared" si="327"/>
        <v>Post-PR24</v>
      </c>
      <c r="GZX60" s="41" t="str">
        <f t="shared" si="327"/>
        <v>Post-PR24</v>
      </c>
      <c r="GZY60" s="41" t="str">
        <f t="shared" si="327"/>
        <v>Post-PR24</v>
      </c>
      <c r="GZZ60" s="41" t="str">
        <f t="shared" si="327"/>
        <v>Post-PR24</v>
      </c>
      <c r="HAA60" s="41" t="str">
        <f t="shared" si="327"/>
        <v>Post-PR24</v>
      </c>
      <c r="HAB60" s="41" t="str">
        <f t="shared" si="327"/>
        <v>Post-PR24</v>
      </c>
      <c r="HAC60" s="41" t="str">
        <f t="shared" si="327"/>
        <v>Post-PR24</v>
      </c>
      <c r="HAD60" s="41" t="str">
        <f t="shared" si="327"/>
        <v>Post-PR24</v>
      </c>
      <c r="HAE60" s="41" t="str">
        <f t="shared" si="327"/>
        <v>Post-PR24</v>
      </c>
      <c r="HAF60" s="41" t="str">
        <f t="shared" si="327"/>
        <v>Post-PR24</v>
      </c>
      <c r="HAG60" s="41" t="str">
        <f t="shared" si="327"/>
        <v>Post-PR24</v>
      </c>
      <c r="HAH60" s="41" t="str">
        <f t="shared" si="327"/>
        <v>Post-PR24</v>
      </c>
      <c r="HAI60" s="41" t="str">
        <f t="shared" si="327"/>
        <v>Post-PR24</v>
      </c>
      <c r="HAJ60" s="41" t="str">
        <f t="shared" si="327"/>
        <v>Post-PR24</v>
      </c>
      <c r="HAK60" s="41" t="str">
        <f t="shared" si="327"/>
        <v>Post-PR24</v>
      </c>
      <c r="HAL60" s="41" t="str">
        <f t="shared" si="327"/>
        <v>Post-PR24</v>
      </c>
      <c r="HAM60" s="41" t="str">
        <f t="shared" si="327"/>
        <v>Post-PR24</v>
      </c>
      <c r="HAN60" s="41" t="str">
        <f t="shared" si="327"/>
        <v>Post-PR24</v>
      </c>
      <c r="HAO60" s="41" t="str">
        <f t="shared" si="327"/>
        <v>Post-PR24</v>
      </c>
      <c r="HAP60" s="41" t="str">
        <f t="shared" si="327"/>
        <v>Post-PR24</v>
      </c>
      <c r="HAQ60" s="41" t="str">
        <f t="shared" ref="HAQ60:HDB60" si="328" xml:space="preserve"> IF(HAQ58 = 1, "Pre PR24", IF(HAQ59 = 1, "PR24", "Post-PR24"))</f>
        <v>Post-PR24</v>
      </c>
      <c r="HAR60" s="41" t="str">
        <f t="shared" si="328"/>
        <v>Post-PR24</v>
      </c>
      <c r="HAS60" s="41" t="str">
        <f t="shared" si="328"/>
        <v>Post-PR24</v>
      </c>
      <c r="HAT60" s="41" t="str">
        <f t="shared" si="328"/>
        <v>Post-PR24</v>
      </c>
      <c r="HAU60" s="41" t="str">
        <f t="shared" si="328"/>
        <v>Post-PR24</v>
      </c>
      <c r="HAV60" s="41" t="str">
        <f t="shared" si="328"/>
        <v>Post-PR24</v>
      </c>
      <c r="HAW60" s="41" t="str">
        <f t="shared" si="328"/>
        <v>Post-PR24</v>
      </c>
      <c r="HAX60" s="41" t="str">
        <f t="shared" si="328"/>
        <v>Post-PR24</v>
      </c>
      <c r="HAY60" s="41" t="str">
        <f t="shared" si="328"/>
        <v>Post-PR24</v>
      </c>
      <c r="HAZ60" s="41" t="str">
        <f t="shared" si="328"/>
        <v>Post-PR24</v>
      </c>
      <c r="HBA60" s="41" t="str">
        <f t="shared" si="328"/>
        <v>Post-PR24</v>
      </c>
      <c r="HBB60" s="41" t="str">
        <f t="shared" si="328"/>
        <v>Post-PR24</v>
      </c>
      <c r="HBC60" s="41" t="str">
        <f t="shared" si="328"/>
        <v>Post-PR24</v>
      </c>
      <c r="HBD60" s="41" t="str">
        <f t="shared" si="328"/>
        <v>Post-PR24</v>
      </c>
      <c r="HBE60" s="41" t="str">
        <f t="shared" si="328"/>
        <v>Post-PR24</v>
      </c>
      <c r="HBF60" s="41" t="str">
        <f t="shared" si="328"/>
        <v>Post-PR24</v>
      </c>
      <c r="HBG60" s="41" t="str">
        <f t="shared" si="328"/>
        <v>Post-PR24</v>
      </c>
      <c r="HBH60" s="41" t="str">
        <f t="shared" si="328"/>
        <v>Post-PR24</v>
      </c>
      <c r="HBI60" s="41" t="str">
        <f t="shared" si="328"/>
        <v>Post-PR24</v>
      </c>
      <c r="HBJ60" s="41" t="str">
        <f t="shared" si="328"/>
        <v>Post-PR24</v>
      </c>
      <c r="HBK60" s="41" t="str">
        <f t="shared" si="328"/>
        <v>Post-PR24</v>
      </c>
      <c r="HBL60" s="41" t="str">
        <f t="shared" si="328"/>
        <v>Post-PR24</v>
      </c>
      <c r="HBM60" s="41" t="str">
        <f t="shared" si="328"/>
        <v>Post-PR24</v>
      </c>
      <c r="HBN60" s="41" t="str">
        <f t="shared" si="328"/>
        <v>Post-PR24</v>
      </c>
      <c r="HBO60" s="41" t="str">
        <f t="shared" si="328"/>
        <v>Post-PR24</v>
      </c>
      <c r="HBP60" s="41" t="str">
        <f t="shared" si="328"/>
        <v>Post-PR24</v>
      </c>
      <c r="HBQ60" s="41" t="str">
        <f t="shared" si="328"/>
        <v>Post-PR24</v>
      </c>
      <c r="HBR60" s="41" t="str">
        <f t="shared" si="328"/>
        <v>Post-PR24</v>
      </c>
      <c r="HBS60" s="41" t="str">
        <f t="shared" si="328"/>
        <v>Post-PR24</v>
      </c>
      <c r="HBT60" s="41" t="str">
        <f t="shared" si="328"/>
        <v>Post-PR24</v>
      </c>
      <c r="HBU60" s="41" t="str">
        <f t="shared" si="328"/>
        <v>Post-PR24</v>
      </c>
      <c r="HBV60" s="41" t="str">
        <f t="shared" si="328"/>
        <v>Post-PR24</v>
      </c>
      <c r="HBW60" s="41" t="str">
        <f t="shared" si="328"/>
        <v>Post-PR24</v>
      </c>
      <c r="HBX60" s="41" t="str">
        <f t="shared" si="328"/>
        <v>Post-PR24</v>
      </c>
      <c r="HBY60" s="41" t="str">
        <f t="shared" si="328"/>
        <v>Post-PR24</v>
      </c>
      <c r="HBZ60" s="41" t="str">
        <f t="shared" si="328"/>
        <v>Post-PR24</v>
      </c>
      <c r="HCA60" s="41" t="str">
        <f t="shared" si="328"/>
        <v>Post-PR24</v>
      </c>
      <c r="HCB60" s="41" t="str">
        <f t="shared" si="328"/>
        <v>Post-PR24</v>
      </c>
      <c r="HCC60" s="41" t="str">
        <f t="shared" si="328"/>
        <v>Post-PR24</v>
      </c>
      <c r="HCD60" s="41" t="str">
        <f t="shared" si="328"/>
        <v>Post-PR24</v>
      </c>
      <c r="HCE60" s="41" t="str">
        <f t="shared" si="328"/>
        <v>Post-PR24</v>
      </c>
      <c r="HCF60" s="41" t="str">
        <f t="shared" si="328"/>
        <v>Post-PR24</v>
      </c>
      <c r="HCG60" s="41" t="str">
        <f t="shared" si="328"/>
        <v>Post-PR24</v>
      </c>
      <c r="HCH60" s="41" t="str">
        <f t="shared" si="328"/>
        <v>Post-PR24</v>
      </c>
      <c r="HCI60" s="41" t="str">
        <f t="shared" si="328"/>
        <v>Post-PR24</v>
      </c>
      <c r="HCJ60" s="41" t="str">
        <f t="shared" si="328"/>
        <v>Post-PR24</v>
      </c>
      <c r="HCK60" s="41" t="str">
        <f t="shared" si="328"/>
        <v>Post-PR24</v>
      </c>
      <c r="HCL60" s="41" t="str">
        <f t="shared" si="328"/>
        <v>Post-PR24</v>
      </c>
      <c r="HCM60" s="41" t="str">
        <f t="shared" si="328"/>
        <v>Post-PR24</v>
      </c>
      <c r="HCN60" s="41" t="str">
        <f t="shared" si="328"/>
        <v>Post-PR24</v>
      </c>
      <c r="HCO60" s="41" t="str">
        <f t="shared" si="328"/>
        <v>Post-PR24</v>
      </c>
      <c r="HCP60" s="41" t="str">
        <f t="shared" si="328"/>
        <v>Post-PR24</v>
      </c>
      <c r="HCQ60" s="41" t="str">
        <f t="shared" si="328"/>
        <v>Post-PR24</v>
      </c>
      <c r="HCR60" s="41" t="str">
        <f t="shared" si="328"/>
        <v>Post-PR24</v>
      </c>
      <c r="HCS60" s="41" t="str">
        <f t="shared" si="328"/>
        <v>Post-PR24</v>
      </c>
      <c r="HCT60" s="41" t="str">
        <f t="shared" si="328"/>
        <v>Post-PR24</v>
      </c>
      <c r="HCU60" s="41" t="str">
        <f t="shared" si="328"/>
        <v>Post-PR24</v>
      </c>
      <c r="HCV60" s="41" t="str">
        <f t="shared" si="328"/>
        <v>Post-PR24</v>
      </c>
      <c r="HCW60" s="41" t="str">
        <f t="shared" si="328"/>
        <v>Post-PR24</v>
      </c>
      <c r="HCX60" s="41" t="str">
        <f t="shared" si="328"/>
        <v>Post-PR24</v>
      </c>
      <c r="HCY60" s="41" t="str">
        <f t="shared" si="328"/>
        <v>Post-PR24</v>
      </c>
      <c r="HCZ60" s="41" t="str">
        <f t="shared" si="328"/>
        <v>Post-PR24</v>
      </c>
      <c r="HDA60" s="41" t="str">
        <f t="shared" si="328"/>
        <v>Post-PR24</v>
      </c>
      <c r="HDB60" s="41" t="str">
        <f t="shared" si="328"/>
        <v>Post-PR24</v>
      </c>
      <c r="HDC60" s="41" t="str">
        <f t="shared" ref="HDC60:HFN60" si="329" xml:space="preserve"> IF(HDC58 = 1, "Pre PR24", IF(HDC59 = 1, "PR24", "Post-PR24"))</f>
        <v>Post-PR24</v>
      </c>
      <c r="HDD60" s="41" t="str">
        <f t="shared" si="329"/>
        <v>Post-PR24</v>
      </c>
      <c r="HDE60" s="41" t="str">
        <f t="shared" si="329"/>
        <v>Post-PR24</v>
      </c>
      <c r="HDF60" s="41" t="str">
        <f t="shared" si="329"/>
        <v>Post-PR24</v>
      </c>
      <c r="HDG60" s="41" t="str">
        <f t="shared" si="329"/>
        <v>Post-PR24</v>
      </c>
      <c r="HDH60" s="41" t="str">
        <f t="shared" si="329"/>
        <v>Post-PR24</v>
      </c>
      <c r="HDI60" s="41" t="str">
        <f t="shared" si="329"/>
        <v>Post-PR24</v>
      </c>
      <c r="HDJ60" s="41" t="str">
        <f t="shared" si="329"/>
        <v>Post-PR24</v>
      </c>
      <c r="HDK60" s="41" t="str">
        <f t="shared" si="329"/>
        <v>Post-PR24</v>
      </c>
      <c r="HDL60" s="41" t="str">
        <f t="shared" si="329"/>
        <v>Post-PR24</v>
      </c>
      <c r="HDM60" s="41" t="str">
        <f t="shared" si="329"/>
        <v>Post-PR24</v>
      </c>
      <c r="HDN60" s="41" t="str">
        <f t="shared" si="329"/>
        <v>Post-PR24</v>
      </c>
      <c r="HDO60" s="41" t="str">
        <f t="shared" si="329"/>
        <v>Post-PR24</v>
      </c>
      <c r="HDP60" s="41" t="str">
        <f t="shared" si="329"/>
        <v>Post-PR24</v>
      </c>
      <c r="HDQ60" s="41" t="str">
        <f t="shared" si="329"/>
        <v>Post-PR24</v>
      </c>
      <c r="HDR60" s="41" t="str">
        <f t="shared" si="329"/>
        <v>Post-PR24</v>
      </c>
      <c r="HDS60" s="41" t="str">
        <f t="shared" si="329"/>
        <v>Post-PR24</v>
      </c>
      <c r="HDT60" s="41" t="str">
        <f t="shared" si="329"/>
        <v>Post-PR24</v>
      </c>
      <c r="HDU60" s="41" t="str">
        <f t="shared" si="329"/>
        <v>Post-PR24</v>
      </c>
      <c r="HDV60" s="41" t="str">
        <f t="shared" si="329"/>
        <v>Post-PR24</v>
      </c>
      <c r="HDW60" s="41" t="str">
        <f t="shared" si="329"/>
        <v>Post-PR24</v>
      </c>
      <c r="HDX60" s="41" t="str">
        <f t="shared" si="329"/>
        <v>Post-PR24</v>
      </c>
      <c r="HDY60" s="41" t="str">
        <f t="shared" si="329"/>
        <v>Post-PR24</v>
      </c>
      <c r="HDZ60" s="41" t="str">
        <f t="shared" si="329"/>
        <v>Post-PR24</v>
      </c>
      <c r="HEA60" s="41" t="str">
        <f t="shared" si="329"/>
        <v>Post-PR24</v>
      </c>
      <c r="HEB60" s="41" t="str">
        <f t="shared" si="329"/>
        <v>Post-PR24</v>
      </c>
      <c r="HEC60" s="41" t="str">
        <f t="shared" si="329"/>
        <v>Post-PR24</v>
      </c>
      <c r="HED60" s="41" t="str">
        <f t="shared" si="329"/>
        <v>Post-PR24</v>
      </c>
      <c r="HEE60" s="41" t="str">
        <f t="shared" si="329"/>
        <v>Post-PR24</v>
      </c>
      <c r="HEF60" s="41" t="str">
        <f t="shared" si="329"/>
        <v>Post-PR24</v>
      </c>
      <c r="HEG60" s="41" t="str">
        <f t="shared" si="329"/>
        <v>Post-PR24</v>
      </c>
      <c r="HEH60" s="41" t="str">
        <f t="shared" si="329"/>
        <v>Post-PR24</v>
      </c>
      <c r="HEI60" s="41" t="str">
        <f t="shared" si="329"/>
        <v>Post-PR24</v>
      </c>
      <c r="HEJ60" s="41" t="str">
        <f t="shared" si="329"/>
        <v>Post-PR24</v>
      </c>
      <c r="HEK60" s="41" t="str">
        <f t="shared" si="329"/>
        <v>Post-PR24</v>
      </c>
      <c r="HEL60" s="41" t="str">
        <f t="shared" si="329"/>
        <v>Post-PR24</v>
      </c>
      <c r="HEM60" s="41" t="str">
        <f t="shared" si="329"/>
        <v>Post-PR24</v>
      </c>
      <c r="HEN60" s="41" t="str">
        <f t="shared" si="329"/>
        <v>Post-PR24</v>
      </c>
      <c r="HEO60" s="41" t="str">
        <f t="shared" si="329"/>
        <v>Post-PR24</v>
      </c>
      <c r="HEP60" s="41" t="str">
        <f t="shared" si="329"/>
        <v>Post-PR24</v>
      </c>
      <c r="HEQ60" s="41" t="str">
        <f t="shared" si="329"/>
        <v>Post-PR24</v>
      </c>
      <c r="HER60" s="41" t="str">
        <f t="shared" si="329"/>
        <v>Post-PR24</v>
      </c>
      <c r="HES60" s="41" t="str">
        <f t="shared" si="329"/>
        <v>Post-PR24</v>
      </c>
      <c r="HET60" s="41" t="str">
        <f t="shared" si="329"/>
        <v>Post-PR24</v>
      </c>
      <c r="HEU60" s="41" t="str">
        <f t="shared" si="329"/>
        <v>Post-PR24</v>
      </c>
      <c r="HEV60" s="41" t="str">
        <f t="shared" si="329"/>
        <v>Post-PR24</v>
      </c>
      <c r="HEW60" s="41" t="str">
        <f t="shared" si="329"/>
        <v>Post-PR24</v>
      </c>
      <c r="HEX60" s="41" t="str">
        <f t="shared" si="329"/>
        <v>Post-PR24</v>
      </c>
      <c r="HEY60" s="41" t="str">
        <f t="shared" si="329"/>
        <v>Post-PR24</v>
      </c>
      <c r="HEZ60" s="41" t="str">
        <f t="shared" si="329"/>
        <v>Post-PR24</v>
      </c>
      <c r="HFA60" s="41" t="str">
        <f t="shared" si="329"/>
        <v>Post-PR24</v>
      </c>
      <c r="HFB60" s="41" t="str">
        <f t="shared" si="329"/>
        <v>Post-PR24</v>
      </c>
      <c r="HFC60" s="41" t="str">
        <f t="shared" si="329"/>
        <v>Post-PR24</v>
      </c>
      <c r="HFD60" s="41" t="str">
        <f t="shared" si="329"/>
        <v>Post-PR24</v>
      </c>
      <c r="HFE60" s="41" t="str">
        <f t="shared" si="329"/>
        <v>Post-PR24</v>
      </c>
      <c r="HFF60" s="41" t="str">
        <f t="shared" si="329"/>
        <v>Post-PR24</v>
      </c>
      <c r="HFG60" s="41" t="str">
        <f t="shared" si="329"/>
        <v>Post-PR24</v>
      </c>
      <c r="HFH60" s="41" t="str">
        <f t="shared" si="329"/>
        <v>Post-PR24</v>
      </c>
      <c r="HFI60" s="41" t="str">
        <f t="shared" si="329"/>
        <v>Post-PR24</v>
      </c>
      <c r="HFJ60" s="41" t="str">
        <f t="shared" si="329"/>
        <v>Post-PR24</v>
      </c>
      <c r="HFK60" s="41" t="str">
        <f t="shared" si="329"/>
        <v>Post-PR24</v>
      </c>
      <c r="HFL60" s="41" t="str">
        <f t="shared" si="329"/>
        <v>Post-PR24</v>
      </c>
      <c r="HFM60" s="41" t="str">
        <f t="shared" si="329"/>
        <v>Post-PR24</v>
      </c>
      <c r="HFN60" s="41" t="str">
        <f t="shared" si="329"/>
        <v>Post-PR24</v>
      </c>
      <c r="HFO60" s="41" t="str">
        <f t="shared" ref="HFO60:HHZ60" si="330" xml:space="preserve"> IF(HFO58 = 1, "Pre PR24", IF(HFO59 = 1, "PR24", "Post-PR24"))</f>
        <v>Post-PR24</v>
      </c>
      <c r="HFP60" s="41" t="str">
        <f t="shared" si="330"/>
        <v>Post-PR24</v>
      </c>
      <c r="HFQ60" s="41" t="str">
        <f t="shared" si="330"/>
        <v>Post-PR24</v>
      </c>
      <c r="HFR60" s="41" t="str">
        <f t="shared" si="330"/>
        <v>Post-PR24</v>
      </c>
      <c r="HFS60" s="41" t="str">
        <f t="shared" si="330"/>
        <v>Post-PR24</v>
      </c>
      <c r="HFT60" s="41" t="str">
        <f t="shared" si="330"/>
        <v>Post-PR24</v>
      </c>
      <c r="HFU60" s="41" t="str">
        <f t="shared" si="330"/>
        <v>Post-PR24</v>
      </c>
      <c r="HFV60" s="41" t="str">
        <f t="shared" si="330"/>
        <v>Post-PR24</v>
      </c>
      <c r="HFW60" s="41" t="str">
        <f t="shared" si="330"/>
        <v>Post-PR24</v>
      </c>
      <c r="HFX60" s="41" t="str">
        <f t="shared" si="330"/>
        <v>Post-PR24</v>
      </c>
      <c r="HFY60" s="41" t="str">
        <f t="shared" si="330"/>
        <v>Post-PR24</v>
      </c>
      <c r="HFZ60" s="41" t="str">
        <f t="shared" si="330"/>
        <v>Post-PR24</v>
      </c>
      <c r="HGA60" s="41" t="str">
        <f t="shared" si="330"/>
        <v>Post-PR24</v>
      </c>
      <c r="HGB60" s="41" t="str">
        <f t="shared" si="330"/>
        <v>Post-PR24</v>
      </c>
      <c r="HGC60" s="41" t="str">
        <f t="shared" si="330"/>
        <v>Post-PR24</v>
      </c>
      <c r="HGD60" s="41" t="str">
        <f t="shared" si="330"/>
        <v>Post-PR24</v>
      </c>
      <c r="HGE60" s="41" t="str">
        <f t="shared" si="330"/>
        <v>Post-PR24</v>
      </c>
      <c r="HGF60" s="41" t="str">
        <f t="shared" si="330"/>
        <v>Post-PR24</v>
      </c>
      <c r="HGG60" s="41" t="str">
        <f t="shared" si="330"/>
        <v>Post-PR24</v>
      </c>
      <c r="HGH60" s="41" t="str">
        <f t="shared" si="330"/>
        <v>Post-PR24</v>
      </c>
      <c r="HGI60" s="41" t="str">
        <f t="shared" si="330"/>
        <v>Post-PR24</v>
      </c>
      <c r="HGJ60" s="41" t="str">
        <f t="shared" si="330"/>
        <v>Post-PR24</v>
      </c>
      <c r="HGK60" s="41" t="str">
        <f t="shared" si="330"/>
        <v>Post-PR24</v>
      </c>
      <c r="HGL60" s="41" t="str">
        <f t="shared" si="330"/>
        <v>Post-PR24</v>
      </c>
      <c r="HGM60" s="41" t="str">
        <f t="shared" si="330"/>
        <v>Post-PR24</v>
      </c>
      <c r="HGN60" s="41" t="str">
        <f t="shared" si="330"/>
        <v>Post-PR24</v>
      </c>
      <c r="HGO60" s="41" t="str">
        <f t="shared" si="330"/>
        <v>Post-PR24</v>
      </c>
      <c r="HGP60" s="41" t="str">
        <f t="shared" si="330"/>
        <v>Post-PR24</v>
      </c>
      <c r="HGQ60" s="41" t="str">
        <f t="shared" si="330"/>
        <v>Post-PR24</v>
      </c>
      <c r="HGR60" s="41" t="str">
        <f t="shared" si="330"/>
        <v>Post-PR24</v>
      </c>
      <c r="HGS60" s="41" t="str">
        <f t="shared" si="330"/>
        <v>Post-PR24</v>
      </c>
      <c r="HGT60" s="41" t="str">
        <f t="shared" si="330"/>
        <v>Post-PR24</v>
      </c>
      <c r="HGU60" s="41" t="str">
        <f t="shared" si="330"/>
        <v>Post-PR24</v>
      </c>
      <c r="HGV60" s="41" t="str">
        <f t="shared" si="330"/>
        <v>Post-PR24</v>
      </c>
      <c r="HGW60" s="41" t="str">
        <f t="shared" si="330"/>
        <v>Post-PR24</v>
      </c>
      <c r="HGX60" s="41" t="str">
        <f t="shared" si="330"/>
        <v>Post-PR24</v>
      </c>
      <c r="HGY60" s="41" t="str">
        <f t="shared" si="330"/>
        <v>Post-PR24</v>
      </c>
      <c r="HGZ60" s="41" t="str">
        <f t="shared" si="330"/>
        <v>Post-PR24</v>
      </c>
      <c r="HHA60" s="41" t="str">
        <f t="shared" si="330"/>
        <v>Post-PR24</v>
      </c>
      <c r="HHB60" s="41" t="str">
        <f t="shared" si="330"/>
        <v>Post-PR24</v>
      </c>
      <c r="HHC60" s="41" t="str">
        <f t="shared" si="330"/>
        <v>Post-PR24</v>
      </c>
      <c r="HHD60" s="41" t="str">
        <f t="shared" si="330"/>
        <v>Post-PR24</v>
      </c>
      <c r="HHE60" s="41" t="str">
        <f t="shared" si="330"/>
        <v>Post-PR24</v>
      </c>
      <c r="HHF60" s="41" t="str">
        <f t="shared" si="330"/>
        <v>Post-PR24</v>
      </c>
      <c r="HHG60" s="41" t="str">
        <f t="shared" si="330"/>
        <v>Post-PR24</v>
      </c>
      <c r="HHH60" s="41" t="str">
        <f t="shared" si="330"/>
        <v>Post-PR24</v>
      </c>
      <c r="HHI60" s="41" t="str">
        <f t="shared" si="330"/>
        <v>Post-PR24</v>
      </c>
      <c r="HHJ60" s="41" t="str">
        <f t="shared" si="330"/>
        <v>Post-PR24</v>
      </c>
      <c r="HHK60" s="41" t="str">
        <f t="shared" si="330"/>
        <v>Post-PR24</v>
      </c>
      <c r="HHL60" s="41" t="str">
        <f t="shared" si="330"/>
        <v>Post-PR24</v>
      </c>
      <c r="HHM60" s="41" t="str">
        <f t="shared" si="330"/>
        <v>Post-PR24</v>
      </c>
      <c r="HHN60" s="41" t="str">
        <f t="shared" si="330"/>
        <v>Post-PR24</v>
      </c>
      <c r="HHO60" s="41" t="str">
        <f t="shared" si="330"/>
        <v>Post-PR24</v>
      </c>
      <c r="HHP60" s="41" t="str">
        <f t="shared" si="330"/>
        <v>Post-PR24</v>
      </c>
      <c r="HHQ60" s="41" t="str">
        <f t="shared" si="330"/>
        <v>Post-PR24</v>
      </c>
      <c r="HHR60" s="41" t="str">
        <f t="shared" si="330"/>
        <v>Post-PR24</v>
      </c>
      <c r="HHS60" s="41" t="str">
        <f t="shared" si="330"/>
        <v>Post-PR24</v>
      </c>
      <c r="HHT60" s="41" t="str">
        <f t="shared" si="330"/>
        <v>Post-PR24</v>
      </c>
      <c r="HHU60" s="41" t="str">
        <f t="shared" si="330"/>
        <v>Post-PR24</v>
      </c>
      <c r="HHV60" s="41" t="str">
        <f t="shared" si="330"/>
        <v>Post-PR24</v>
      </c>
      <c r="HHW60" s="41" t="str">
        <f t="shared" si="330"/>
        <v>Post-PR24</v>
      </c>
      <c r="HHX60" s="41" t="str">
        <f t="shared" si="330"/>
        <v>Post-PR24</v>
      </c>
      <c r="HHY60" s="41" t="str">
        <f t="shared" si="330"/>
        <v>Post-PR24</v>
      </c>
      <c r="HHZ60" s="41" t="str">
        <f t="shared" si="330"/>
        <v>Post-PR24</v>
      </c>
      <c r="HIA60" s="41" t="str">
        <f t="shared" ref="HIA60:HKL60" si="331" xml:space="preserve"> IF(HIA58 = 1, "Pre PR24", IF(HIA59 = 1, "PR24", "Post-PR24"))</f>
        <v>Post-PR24</v>
      </c>
      <c r="HIB60" s="41" t="str">
        <f t="shared" si="331"/>
        <v>Post-PR24</v>
      </c>
      <c r="HIC60" s="41" t="str">
        <f t="shared" si="331"/>
        <v>Post-PR24</v>
      </c>
      <c r="HID60" s="41" t="str">
        <f t="shared" si="331"/>
        <v>Post-PR24</v>
      </c>
      <c r="HIE60" s="41" t="str">
        <f t="shared" si="331"/>
        <v>Post-PR24</v>
      </c>
      <c r="HIF60" s="41" t="str">
        <f t="shared" si="331"/>
        <v>Post-PR24</v>
      </c>
      <c r="HIG60" s="41" t="str">
        <f t="shared" si="331"/>
        <v>Post-PR24</v>
      </c>
      <c r="HIH60" s="41" t="str">
        <f t="shared" si="331"/>
        <v>Post-PR24</v>
      </c>
      <c r="HII60" s="41" t="str">
        <f t="shared" si="331"/>
        <v>Post-PR24</v>
      </c>
      <c r="HIJ60" s="41" t="str">
        <f t="shared" si="331"/>
        <v>Post-PR24</v>
      </c>
      <c r="HIK60" s="41" t="str">
        <f t="shared" si="331"/>
        <v>Post-PR24</v>
      </c>
      <c r="HIL60" s="41" t="str">
        <f t="shared" si="331"/>
        <v>Post-PR24</v>
      </c>
      <c r="HIM60" s="41" t="str">
        <f t="shared" si="331"/>
        <v>Post-PR24</v>
      </c>
      <c r="HIN60" s="41" t="str">
        <f t="shared" si="331"/>
        <v>Post-PR24</v>
      </c>
      <c r="HIO60" s="41" t="str">
        <f t="shared" si="331"/>
        <v>Post-PR24</v>
      </c>
      <c r="HIP60" s="41" t="str">
        <f t="shared" si="331"/>
        <v>Post-PR24</v>
      </c>
      <c r="HIQ60" s="41" t="str">
        <f t="shared" si="331"/>
        <v>Post-PR24</v>
      </c>
      <c r="HIR60" s="41" t="str">
        <f t="shared" si="331"/>
        <v>Post-PR24</v>
      </c>
      <c r="HIS60" s="41" t="str">
        <f t="shared" si="331"/>
        <v>Post-PR24</v>
      </c>
      <c r="HIT60" s="41" t="str">
        <f t="shared" si="331"/>
        <v>Post-PR24</v>
      </c>
      <c r="HIU60" s="41" t="str">
        <f t="shared" si="331"/>
        <v>Post-PR24</v>
      </c>
      <c r="HIV60" s="41" t="str">
        <f t="shared" si="331"/>
        <v>Post-PR24</v>
      </c>
      <c r="HIW60" s="41" t="str">
        <f t="shared" si="331"/>
        <v>Post-PR24</v>
      </c>
      <c r="HIX60" s="41" t="str">
        <f t="shared" si="331"/>
        <v>Post-PR24</v>
      </c>
      <c r="HIY60" s="41" t="str">
        <f t="shared" si="331"/>
        <v>Post-PR24</v>
      </c>
      <c r="HIZ60" s="41" t="str">
        <f t="shared" si="331"/>
        <v>Post-PR24</v>
      </c>
      <c r="HJA60" s="41" t="str">
        <f t="shared" si="331"/>
        <v>Post-PR24</v>
      </c>
      <c r="HJB60" s="41" t="str">
        <f t="shared" si="331"/>
        <v>Post-PR24</v>
      </c>
      <c r="HJC60" s="41" t="str">
        <f t="shared" si="331"/>
        <v>Post-PR24</v>
      </c>
      <c r="HJD60" s="41" t="str">
        <f t="shared" si="331"/>
        <v>Post-PR24</v>
      </c>
      <c r="HJE60" s="41" t="str">
        <f t="shared" si="331"/>
        <v>Post-PR24</v>
      </c>
      <c r="HJF60" s="41" t="str">
        <f t="shared" si="331"/>
        <v>Post-PR24</v>
      </c>
      <c r="HJG60" s="41" t="str">
        <f t="shared" si="331"/>
        <v>Post-PR24</v>
      </c>
      <c r="HJH60" s="41" t="str">
        <f t="shared" si="331"/>
        <v>Post-PR24</v>
      </c>
      <c r="HJI60" s="41" t="str">
        <f t="shared" si="331"/>
        <v>Post-PR24</v>
      </c>
      <c r="HJJ60" s="41" t="str">
        <f t="shared" si="331"/>
        <v>Post-PR24</v>
      </c>
      <c r="HJK60" s="41" t="str">
        <f t="shared" si="331"/>
        <v>Post-PR24</v>
      </c>
      <c r="HJL60" s="41" t="str">
        <f t="shared" si="331"/>
        <v>Post-PR24</v>
      </c>
      <c r="HJM60" s="41" t="str">
        <f t="shared" si="331"/>
        <v>Post-PR24</v>
      </c>
      <c r="HJN60" s="41" t="str">
        <f t="shared" si="331"/>
        <v>Post-PR24</v>
      </c>
      <c r="HJO60" s="41" t="str">
        <f t="shared" si="331"/>
        <v>Post-PR24</v>
      </c>
      <c r="HJP60" s="41" t="str">
        <f t="shared" si="331"/>
        <v>Post-PR24</v>
      </c>
      <c r="HJQ60" s="41" t="str">
        <f t="shared" si="331"/>
        <v>Post-PR24</v>
      </c>
      <c r="HJR60" s="41" t="str">
        <f t="shared" si="331"/>
        <v>Post-PR24</v>
      </c>
      <c r="HJS60" s="41" t="str">
        <f t="shared" si="331"/>
        <v>Post-PR24</v>
      </c>
      <c r="HJT60" s="41" t="str">
        <f t="shared" si="331"/>
        <v>Post-PR24</v>
      </c>
      <c r="HJU60" s="41" t="str">
        <f t="shared" si="331"/>
        <v>Post-PR24</v>
      </c>
      <c r="HJV60" s="41" t="str">
        <f t="shared" si="331"/>
        <v>Post-PR24</v>
      </c>
      <c r="HJW60" s="41" t="str">
        <f t="shared" si="331"/>
        <v>Post-PR24</v>
      </c>
      <c r="HJX60" s="41" t="str">
        <f t="shared" si="331"/>
        <v>Post-PR24</v>
      </c>
      <c r="HJY60" s="41" t="str">
        <f t="shared" si="331"/>
        <v>Post-PR24</v>
      </c>
      <c r="HJZ60" s="41" t="str">
        <f t="shared" si="331"/>
        <v>Post-PR24</v>
      </c>
      <c r="HKA60" s="41" t="str">
        <f t="shared" si="331"/>
        <v>Post-PR24</v>
      </c>
      <c r="HKB60" s="41" t="str">
        <f t="shared" si="331"/>
        <v>Post-PR24</v>
      </c>
      <c r="HKC60" s="41" t="str">
        <f t="shared" si="331"/>
        <v>Post-PR24</v>
      </c>
      <c r="HKD60" s="41" t="str">
        <f t="shared" si="331"/>
        <v>Post-PR24</v>
      </c>
      <c r="HKE60" s="41" t="str">
        <f t="shared" si="331"/>
        <v>Post-PR24</v>
      </c>
      <c r="HKF60" s="41" t="str">
        <f t="shared" si="331"/>
        <v>Post-PR24</v>
      </c>
      <c r="HKG60" s="41" t="str">
        <f t="shared" si="331"/>
        <v>Post-PR24</v>
      </c>
      <c r="HKH60" s="41" t="str">
        <f t="shared" si="331"/>
        <v>Post-PR24</v>
      </c>
      <c r="HKI60" s="41" t="str">
        <f t="shared" si="331"/>
        <v>Post-PR24</v>
      </c>
      <c r="HKJ60" s="41" t="str">
        <f t="shared" si="331"/>
        <v>Post-PR24</v>
      </c>
      <c r="HKK60" s="41" t="str">
        <f t="shared" si="331"/>
        <v>Post-PR24</v>
      </c>
      <c r="HKL60" s="41" t="str">
        <f t="shared" si="331"/>
        <v>Post-PR24</v>
      </c>
      <c r="HKM60" s="41" t="str">
        <f t="shared" ref="HKM60:HMX60" si="332" xml:space="preserve"> IF(HKM58 = 1, "Pre PR24", IF(HKM59 = 1, "PR24", "Post-PR24"))</f>
        <v>Post-PR24</v>
      </c>
      <c r="HKN60" s="41" t="str">
        <f t="shared" si="332"/>
        <v>Post-PR24</v>
      </c>
      <c r="HKO60" s="41" t="str">
        <f t="shared" si="332"/>
        <v>Post-PR24</v>
      </c>
      <c r="HKP60" s="41" t="str">
        <f t="shared" si="332"/>
        <v>Post-PR24</v>
      </c>
      <c r="HKQ60" s="41" t="str">
        <f t="shared" si="332"/>
        <v>Post-PR24</v>
      </c>
      <c r="HKR60" s="41" t="str">
        <f t="shared" si="332"/>
        <v>Post-PR24</v>
      </c>
      <c r="HKS60" s="41" t="str">
        <f t="shared" si="332"/>
        <v>Post-PR24</v>
      </c>
      <c r="HKT60" s="41" t="str">
        <f t="shared" si="332"/>
        <v>Post-PR24</v>
      </c>
      <c r="HKU60" s="41" t="str">
        <f t="shared" si="332"/>
        <v>Post-PR24</v>
      </c>
      <c r="HKV60" s="41" t="str">
        <f t="shared" si="332"/>
        <v>Post-PR24</v>
      </c>
      <c r="HKW60" s="41" t="str">
        <f t="shared" si="332"/>
        <v>Post-PR24</v>
      </c>
      <c r="HKX60" s="41" t="str">
        <f t="shared" si="332"/>
        <v>Post-PR24</v>
      </c>
      <c r="HKY60" s="41" t="str">
        <f t="shared" si="332"/>
        <v>Post-PR24</v>
      </c>
      <c r="HKZ60" s="41" t="str">
        <f t="shared" si="332"/>
        <v>Post-PR24</v>
      </c>
      <c r="HLA60" s="41" t="str">
        <f t="shared" si="332"/>
        <v>Post-PR24</v>
      </c>
      <c r="HLB60" s="41" t="str">
        <f t="shared" si="332"/>
        <v>Post-PR24</v>
      </c>
      <c r="HLC60" s="41" t="str">
        <f t="shared" si="332"/>
        <v>Post-PR24</v>
      </c>
      <c r="HLD60" s="41" t="str">
        <f t="shared" si="332"/>
        <v>Post-PR24</v>
      </c>
      <c r="HLE60" s="41" t="str">
        <f t="shared" si="332"/>
        <v>Post-PR24</v>
      </c>
      <c r="HLF60" s="41" t="str">
        <f t="shared" si="332"/>
        <v>Post-PR24</v>
      </c>
      <c r="HLG60" s="41" t="str">
        <f t="shared" si="332"/>
        <v>Post-PR24</v>
      </c>
      <c r="HLH60" s="41" t="str">
        <f t="shared" si="332"/>
        <v>Post-PR24</v>
      </c>
      <c r="HLI60" s="41" t="str">
        <f t="shared" si="332"/>
        <v>Post-PR24</v>
      </c>
      <c r="HLJ60" s="41" t="str">
        <f t="shared" si="332"/>
        <v>Post-PR24</v>
      </c>
      <c r="HLK60" s="41" t="str">
        <f t="shared" si="332"/>
        <v>Post-PR24</v>
      </c>
      <c r="HLL60" s="41" t="str">
        <f t="shared" si="332"/>
        <v>Post-PR24</v>
      </c>
      <c r="HLM60" s="41" t="str">
        <f t="shared" si="332"/>
        <v>Post-PR24</v>
      </c>
      <c r="HLN60" s="41" t="str">
        <f t="shared" si="332"/>
        <v>Post-PR24</v>
      </c>
      <c r="HLO60" s="41" t="str">
        <f t="shared" si="332"/>
        <v>Post-PR24</v>
      </c>
      <c r="HLP60" s="41" t="str">
        <f t="shared" si="332"/>
        <v>Post-PR24</v>
      </c>
      <c r="HLQ60" s="41" t="str">
        <f t="shared" si="332"/>
        <v>Post-PR24</v>
      </c>
      <c r="HLR60" s="41" t="str">
        <f t="shared" si="332"/>
        <v>Post-PR24</v>
      </c>
      <c r="HLS60" s="41" t="str">
        <f t="shared" si="332"/>
        <v>Post-PR24</v>
      </c>
      <c r="HLT60" s="41" t="str">
        <f t="shared" si="332"/>
        <v>Post-PR24</v>
      </c>
      <c r="HLU60" s="41" t="str">
        <f t="shared" si="332"/>
        <v>Post-PR24</v>
      </c>
      <c r="HLV60" s="41" t="str">
        <f t="shared" si="332"/>
        <v>Post-PR24</v>
      </c>
      <c r="HLW60" s="41" t="str">
        <f t="shared" si="332"/>
        <v>Post-PR24</v>
      </c>
      <c r="HLX60" s="41" t="str">
        <f t="shared" si="332"/>
        <v>Post-PR24</v>
      </c>
      <c r="HLY60" s="41" t="str">
        <f t="shared" si="332"/>
        <v>Post-PR24</v>
      </c>
      <c r="HLZ60" s="41" t="str">
        <f t="shared" si="332"/>
        <v>Post-PR24</v>
      </c>
      <c r="HMA60" s="41" t="str">
        <f t="shared" si="332"/>
        <v>Post-PR24</v>
      </c>
      <c r="HMB60" s="41" t="str">
        <f t="shared" si="332"/>
        <v>Post-PR24</v>
      </c>
      <c r="HMC60" s="41" t="str">
        <f t="shared" si="332"/>
        <v>Post-PR24</v>
      </c>
      <c r="HMD60" s="41" t="str">
        <f t="shared" si="332"/>
        <v>Post-PR24</v>
      </c>
      <c r="HME60" s="41" t="str">
        <f t="shared" si="332"/>
        <v>Post-PR24</v>
      </c>
      <c r="HMF60" s="41" t="str">
        <f t="shared" si="332"/>
        <v>Post-PR24</v>
      </c>
      <c r="HMG60" s="41" t="str">
        <f t="shared" si="332"/>
        <v>Post-PR24</v>
      </c>
      <c r="HMH60" s="41" t="str">
        <f t="shared" si="332"/>
        <v>Post-PR24</v>
      </c>
      <c r="HMI60" s="41" t="str">
        <f t="shared" si="332"/>
        <v>Post-PR24</v>
      </c>
      <c r="HMJ60" s="41" t="str">
        <f t="shared" si="332"/>
        <v>Post-PR24</v>
      </c>
      <c r="HMK60" s="41" t="str">
        <f t="shared" si="332"/>
        <v>Post-PR24</v>
      </c>
      <c r="HML60" s="41" t="str">
        <f t="shared" si="332"/>
        <v>Post-PR24</v>
      </c>
      <c r="HMM60" s="41" t="str">
        <f t="shared" si="332"/>
        <v>Post-PR24</v>
      </c>
      <c r="HMN60" s="41" t="str">
        <f t="shared" si="332"/>
        <v>Post-PR24</v>
      </c>
      <c r="HMO60" s="41" t="str">
        <f t="shared" si="332"/>
        <v>Post-PR24</v>
      </c>
      <c r="HMP60" s="41" t="str">
        <f t="shared" si="332"/>
        <v>Post-PR24</v>
      </c>
      <c r="HMQ60" s="41" t="str">
        <f t="shared" si="332"/>
        <v>Post-PR24</v>
      </c>
      <c r="HMR60" s="41" t="str">
        <f t="shared" si="332"/>
        <v>Post-PR24</v>
      </c>
      <c r="HMS60" s="41" t="str">
        <f t="shared" si="332"/>
        <v>Post-PR24</v>
      </c>
      <c r="HMT60" s="41" t="str">
        <f t="shared" si="332"/>
        <v>Post-PR24</v>
      </c>
      <c r="HMU60" s="41" t="str">
        <f t="shared" si="332"/>
        <v>Post-PR24</v>
      </c>
      <c r="HMV60" s="41" t="str">
        <f t="shared" si="332"/>
        <v>Post-PR24</v>
      </c>
      <c r="HMW60" s="41" t="str">
        <f t="shared" si="332"/>
        <v>Post-PR24</v>
      </c>
      <c r="HMX60" s="41" t="str">
        <f t="shared" si="332"/>
        <v>Post-PR24</v>
      </c>
      <c r="HMY60" s="41" t="str">
        <f t="shared" ref="HMY60:HPJ60" si="333" xml:space="preserve"> IF(HMY58 = 1, "Pre PR24", IF(HMY59 = 1, "PR24", "Post-PR24"))</f>
        <v>Post-PR24</v>
      </c>
      <c r="HMZ60" s="41" t="str">
        <f t="shared" si="333"/>
        <v>Post-PR24</v>
      </c>
      <c r="HNA60" s="41" t="str">
        <f t="shared" si="333"/>
        <v>Post-PR24</v>
      </c>
      <c r="HNB60" s="41" t="str">
        <f t="shared" si="333"/>
        <v>Post-PR24</v>
      </c>
      <c r="HNC60" s="41" t="str">
        <f t="shared" si="333"/>
        <v>Post-PR24</v>
      </c>
      <c r="HND60" s="41" t="str">
        <f t="shared" si="333"/>
        <v>Post-PR24</v>
      </c>
      <c r="HNE60" s="41" t="str">
        <f t="shared" si="333"/>
        <v>Post-PR24</v>
      </c>
      <c r="HNF60" s="41" t="str">
        <f t="shared" si="333"/>
        <v>Post-PR24</v>
      </c>
      <c r="HNG60" s="41" t="str">
        <f t="shared" si="333"/>
        <v>Post-PR24</v>
      </c>
      <c r="HNH60" s="41" t="str">
        <f t="shared" si="333"/>
        <v>Post-PR24</v>
      </c>
      <c r="HNI60" s="41" t="str">
        <f t="shared" si="333"/>
        <v>Post-PR24</v>
      </c>
      <c r="HNJ60" s="41" t="str">
        <f t="shared" si="333"/>
        <v>Post-PR24</v>
      </c>
      <c r="HNK60" s="41" t="str">
        <f t="shared" si="333"/>
        <v>Post-PR24</v>
      </c>
      <c r="HNL60" s="41" t="str">
        <f t="shared" si="333"/>
        <v>Post-PR24</v>
      </c>
      <c r="HNM60" s="41" t="str">
        <f t="shared" si="333"/>
        <v>Post-PR24</v>
      </c>
      <c r="HNN60" s="41" t="str">
        <f t="shared" si="333"/>
        <v>Post-PR24</v>
      </c>
      <c r="HNO60" s="41" t="str">
        <f t="shared" si="333"/>
        <v>Post-PR24</v>
      </c>
      <c r="HNP60" s="41" t="str">
        <f t="shared" si="333"/>
        <v>Post-PR24</v>
      </c>
      <c r="HNQ60" s="41" t="str">
        <f t="shared" si="333"/>
        <v>Post-PR24</v>
      </c>
      <c r="HNR60" s="41" t="str">
        <f t="shared" si="333"/>
        <v>Post-PR24</v>
      </c>
      <c r="HNS60" s="41" t="str">
        <f t="shared" si="333"/>
        <v>Post-PR24</v>
      </c>
      <c r="HNT60" s="41" t="str">
        <f t="shared" si="333"/>
        <v>Post-PR24</v>
      </c>
      <c r="HNU60" s="41" t="str">
        <f t="shared" si="333"/>
        <v>Post-PR24</v>
      </c>
      <c r="HNV60" s="41" t="str">
        <f t="shared" si="333"/>
        <v>Post-PR24</v>
      </c>
      <c r="HNW60" s="41" t="str">
        <f t="shared" si="333"/>
        <v>Post-PR24</v>
      </c>
      <c r="HNX60" s="41" t="str">
        <f t="shared" si="333"/>
        <v>Post-PR24</v>
      </c>
      <c r="HNY60" s="41" t="str">
        <f t="shared" si="333"/>
        <v>Post-PR24</v>
      </c>
      <c r="HNZ60" s="41" t="str">
        <f t="shared" si="333"/>
        <v>Post-PR24</v>
      </c>
      <c r="HOA60" s="41" t="str">
        <f t="shared" si="333"/>
        <v>Post-PR24</v>
      </c>
      <c r="HOB60" s="41" t="str">
        <f t="shared" si="333"/>
        <v>Post-PR24</v>
      </c>
      <c r="HOC60" s="41" t="str">
        <f t="shared" si="333"/>
        <v>Post-PR24</v>
      </c>
      <c r="HOD60" s="41" t="str">
        <f t="shared" si="333"/>
        <v>Post-PR24</v>
      </c>
      <c r="HOE60" s="41" t="str">
        <f t="shared" si="333"/>
        <v>Post-PR24</v>
      </c>
      <c r="HOF60" s="41" t="str">
        <f t="shared" si="333"/>
        <v>Post-PR24</v>
      </c>
      <c r="HOG60" s="41" t="str">
        <f t="shared" si="333"/>
        <v>Post-PR24</v>
      </c>
      <c r="HOH60" s="41" t="str">
        <f t="shared" si="333"/>
        <v>Post-PR24</v>
      </c>
      <c r="HOI60" s="41" t="str">
        <f t="shared" si="333"/>
        <v>Post-PR24</v>
      </c>
      <c r="HOJ60" s="41" t="str">
        <f t="shared" si="333"/>
        <v>Post-PR24</v>
      </c>
      <c r="HOK60" s="41" t="str">
        <f t="shared" si="333"/>
        <v>Post-PR24</v>
      </c>
      <c r="HOL60" s="41" t="str">
        <f t="shared" si="333"/>
        <v>Post-PR24</v>
      </c>
      <c r="HOM60" s="41" t="str">
        <f t="shared" si="333"/>
        <v>Post-PR24</v>
      </c>
      <c r="HON60" s="41" t="str">
        <f t="shared" si="333"/>
        <v>Post-PR24</v>
      </c>
      <c r="HOO60" s="41" t="str">
        <f t="shared" si="333"/>
        <v>Post-PR24</v>
      </c>
      <c r="HOP60" s="41" t="str">
        <f t="shared" si="333"/>
        <v>Post-PR24</v>
      </c>
      <c r="HOQ60" s="41" t="str">
        <f t="shared" si="333"/>
        <v>Post-PR24</v>
      </c>
      <c r="HOR60" s="41" t="str">
        <f t="shared" si="333"/>
        <v>Post-PR24</v>
      </c>
      <c r="HOS60" s="41" t="str">
        <f t="shared" si="333"/>
        <v>Post-PR24</v>
      </c>
      <c r="HOT60" s="41" t="str">
        <f t="shared" si="333"/>
        <v>Post-PR24</v>
      </c>
      <c r="HOU60" s="41" t="str">
        <f t="shared" si="333"/>
        <v>Post-PR24</v>
      </c>
      <c r="HOV60" s="41" t="str">
        <f t="shared" si="333"/>
        <v>Post-PR24</v>
      </c>
      <c r="HOW60" s="41" t="str">
        <f t="shared" si="333"/>
        <v>Post-PR24</v>
      </c>
      <c r="HOX60" s="41" t="str">
        <f t="shared" si="333"/>
        <v>Post-PR24</v>
      </c>
      <c r="HOY60" s="41" t="str">
        <f t="shared" si="333"/>
        <v>Post-PR24</v>
      </c>
      <c r="HOZ60" s="41" t="str">
        <f t="shared" si="333"/>
        <v>Post-PR24</v>
      </c>
      <c r="HPA60" s="41" t="str">
        <f t="shared" si="333"/>
        <v>Post-PR24</v>
      </c>
      <c r="HPB60" s="41" t="str">
        <f t="shared" si="333"/>
        <v>Post-PR24</v>
      </c>
      <c r="HPC60" s="41" t="str">
        <f t="shared" si="333"/>
        <v>Post-PR24</v>
      </c>
      <c r="HPD60" s="41" t="str">
        <f t="shared" si="333"/>
        <v>Post-PR24</v>
      </c>
      <c r="HPE60" s="41" t="str">
        <f t="shared" si="333"/>
        <v>Post-PR24</v>
      </c>
      <c r="HPF60" s="41" t="str">
        <f t="shared" si="333"/>
        <v>Post-PR24</v>
      </c>
      <c r="HPG60" s="41" t="str">
        <f t="shared" si="333"/>
        <v>Post-PR24</v>
      </c>
      <c r="HPH60" s="41" t="str">
        <f t="shared" si="333"/>
        <v>Post-PR24</v>
      </c>
      <c r="HPI60" s="41" t="str">
        <f t="shared" si="333"/>
        <v>Post-PR24</v>
      </c>
      <c r="HPJ60" s="41" t="str">
        <f t="shared" si="333"/>
        <v>Post-PR24</v>
      </c>
      <c r="HPK60" s="41" t="str">
        <f t="shared" ref="HPK60:HRV60" si="334" xml:space="preserve"> IF(HPK58 = 1, "Pre PR24", IF(HPK59 = 1, "PR24", "Post-PR24"))</f>
        <v>Post-PR24</v>
      </c>
      <c r="HPL60" s="41" t="str">
        <f t="shared" si="334"/>
        <v>Post-PR24</v>
      </c>
      <c r="HPM60" s="41" t="str">
        <f t="shared" si="334"/>
        <v>Post-PR24</v>
      </c>
      <c r="HPN60" s="41" t="str">
        <f t="shared" si="334"/>
        <v>Post-PR24</v>
      </c>
      <c r="HPO60" s="41" t="str">
        <f t="shared" si="334"/>
        <v>Post-PR24</v>
      </c>
      <c r="HPP60" s="41" t="str">
        <f t="shared" si="334"/>
        <v>Post-PR24</v>
      </c>
      <c r="HPQ60" s="41" t="str">
        <f t="shared" si="334"/>
        <v>Post-PR24</v>
      </c>
      <c r="HPR60" s="41" t="str">
        <f t="shared" si="334"/>
        <v>Post-PR24</v>
      </c>
      <c r="HPS60" s="41" t="str">
        <f t="shared" si="334"/>
        <v>Post-PR24</v>
      </c>
      <c r="HPT60" s="41" t="str">
        <f t="shared" si="334"/>
        <v>Post-PR24</v>
      </c>
      <c r="HPU60" s="41" t="str">
        <f t="shared" si="334"/>
        <v>Post-PR24</v>
      </c>
      <c r="HPV60" s="41" t="str">
        <f t="shared" si="334"/>
        <v>Post-PR24</v>
      </c>
      <c r="HPW60" s="41" t="str">
        <f t="shared" si="334"/>
        <v>Post-PR24</v>
      </c>
      <c r="HPX60" s="41" t="str">
        <f t="shared" si="334"/>
        <v>Post-PR24</v>
      </c>
      <c r="HPY60" s="41" t="str">
        <f t="shared" si="334"/>
        <v>Post-PR24</v>
      </c>
      <c r="HPZ60" s="41" t="str">
        <f t="shared" si="334"/>
        <v>Post-PR24</v>
      </c>
      <c r="HQA60" s="41" t="str">
        <f t="shared" si="334"/>
        <v>Post-PR24</v>
      </c>
      <c r="HQB60" s="41" t="str">
        <f t="shared" si="334"/>
        <v>Post-PR24</v>
      </c>
      <c r="HQC60" s="41" t="str">
        <f t="shared" si="334"/>
        <v>Post-PR24</v>
      </c>
      <c r="HQD60" s="41" t="str">
        <f t="shared" si="334"/>
        <v>Post-PR24</v>
      </c>
      <c r="HQE60" s="41" t="str">
        <f t="shared" si="334"/>
        <v>Post-PR24</v>
      </c>
      <c r="HQF60" s="41" t="str">
        <f t="shared" si="334"/>
        <v>Post-PR24</v>
      </c>
      <c r="HQG60" s="41" t="str">
        <f t="shared" si="334"/>
        <v>Post-PR24</v>
      </c>
      <c r="HQH60" s="41" t="str">
        <f t="shared" si="334"/>
        <v>Post-PR24</v>
      </c>
      <c r="HQI60" s="41" t="str">
        <f t="shared" si="334"/>
        <v>Post-PR24</v>
      </c>
      <c r="HQJ60" s="41" t="str">
        <f t="shared" si="334"/>
        <v>Post-PR24</v>
      </c>
      <c r="HQK60" s="41" t="str">
        <f t="shared" si="334"/>
        <v>Post-PR24</v>
      </c>
      <c r="HQL60" s="41" t="str">
        <f t="shared" si="334"/>
        <v>Post-PR24</v>
      </c>
      <c r="HQM60" s="41" t="str">
        <f t="shared" si="334"/>
        <v>Post-PR24</v>
      </c>
      <c r="HQN60" s="41" t="str">
        <f t="shared" si="334"/>
        <v>Post-PR24</v>
      </c>
      <c r="HQO60" s="41" t="str">
        <f t="shared" si="334"/>
        <v>Post-PR24</v>
      </c>
      <c r="HQP60" s="41" t="str">
        <f t="shared" si="334"/>
        <v>Post-PR24</v>
      </c>
      <c r="HQQ60" s="41" t="str">
        <f t="shared" si="334"/>
        <v>Post-PR24</v>
      </c>
      <c r="HQR60" s="41" t="str">
        <f t="shared" si="334"/>
        <v>Post-PR24</v>
      </c>
      <c r="HQS60" s="41" t="str">
        <f t="shared" si="334"/>
        <v>Post-PR24</v>
      </c>
      <c r="HQT60" s="41" t="str">
        <f t="shared" si="334"/>
        <v>Post-PR24</v>
      </c>
      <c r="HQU60" s="41" t="str">
        <f t="shared" si="334"/>
        <v>Post-PR24</v>
      </c>
      <c r="HQV60" s="41" t="str">
        <f t="shared" si="334"/>
        <v>Post-PR24</v>
      </c>
      <c r="HQW60" s="41" t="str">
        <f t="shared" si="334"/>
        <v>Post-PR24</v>
      </c>
      <c r="HQX60" s="41" t="str">
        <f t="shared" si="334"/>
        <v>Post-PR24</v>
      </c>
      <c r="HQY60" s="41" t="str">
        <f t="shared" si="334"/>
        <v>Post-PR24</v>
      </c>
      <c r="HQZ60" s="41" t="str">
        <f t="shared" si="334"/>
        <v>Post-PR24</v>
      </c>
      <c r="HRA60" s="41" t="str">
        <f t="shared" si="334"/>
        <v>Post-PR24</v>
      </c>
      <c r="HRB60" s="41" t="str">
        <f t="shared" si="334"/>
        <v>Post-PR24</v>
      </c>
      <c r="HRC60" s="41" t="str">
        <f t="shared" si="334"/>
        <v>Post-PR24</v>
      </c>
      <c r="HRD60" s="41" t="str">
        <f t="shared" si="334"/>
        <v>Post-PR24</v>
      </c>
      <c r="HRE60" s="41" t="str">
        <f t="shared" si="334"/>
        <v>Post-PR24</v>
      </c>
      <c r="HRF60" s="41" t="str">
        <f t="shared" si="334"/>
        <v>Post-PR24</v>
      </c>
      <c r="HRG60" s="41" t="str">
        <f t="shared" si="334"/>
        <v>Post-PR24</v>
      </c>
      <c r="HRH60" s="41" t="str">
        <f t="shared" si="334"/>
        <v>Post-PR24</v>
      </c>
      <c r="HRI60" s="41" t="str">
        <f t="shared" si="334"/>
        <v>Post-PR24</v>
      </c>
      <c r="HRJ60" s="41" t="str">
        <f t="shared" si="334"/>
        <v>Post-PR24</v>
      </c>
      <c r="HRK60" s="41" t="str">
        <f t="shared" si="334"/>
        <v>Post-PR24</v>
      </c>
      <c r="HRL60" s="41" t="str">
        <f t="shared" si="334"/>
        <v>Post-PR24</v>
      </c>
      <c r="HRM60" s="41" t="str">
        <f t="shared" si="334"/>
        <v>Post-PR24</v>
      </c>
      <c r="HRN60" s="41" t="str">
        <f t="shared" si="334"/>
        <v>Post-PR24</v>
      </c>
      <c r="HRO60" s="41" t="str">
        <f t="shared" si="334"/>
        <v>Post-PR24</v>
      </c>
      <c r="HRP60" s="41" t="str">
        <f t="shared" si="334"/>
        <v>Post-PR24</v>
      </c>
      <c r="HRQ60" s="41" t="str">
        <f t="shared" si="334"/>
        <v>Post-PR24</v>
      </c>
      <c r="HRR60" s="41" t="str">
        <f t="shared" si="334"/>
        <v>Post-PR24</v>
      </c>
      <c r="HRS60" s="41" t="str">
        <f t="shared" si="334"/>
        <v>Post-PR24</v>
      </c>
      <c r="HRT60" s="41" t="str">
        <f t="shared" si="334"/>
        <v>Post-PR24</v>
      </c>
      <c r="HRU60" s="41" t="str">
        <f t="shared" si="334"/>
        <v>Post-PR24</v>
      </c>
      <c r="HRV60" s="41" t="str">
        <f t="shared" si="334"/>
        <v>Post-PR24</v>
      </c>
      <c r="HRW60" s="41" t="str">
        <f t="shared" ref="HRW60:HUH60" si="335" xml:space="preserve"> IF(HRW58 = 1, "Pre PR24", IF(HRW59 = 1, "PR24", "Post-PR24"))</f>
        <v>Post-PR24</v>
      </c>
      <c r="HRX60" s="41" t="str">
        <f t="shared" si="335"/>
        <v>Post-PR24</v>
      </c>
      <c r="HRY60" s="41" t="str">
        <f t="shared" si="335"/>
        <v>Post-PR24</v>
      </c>
      <c r="HRZ60" s="41" t="str">
        <f t="shared" si="335"/>
        <v>Post-PR24</v>
      </c>
      <c r="HSA60" s="41" t="str">
        <f t="shared" si="335"/>
        <v>Post-PR24</v>
      </c>
      <c r="HSB60" s="41" t="str">
        <f t="shared" si="335"/>
        <v>Post-PR24</v>
      </c>
      <c r="HSC60" s="41" t="str">
        <f t="shared" si="335"/>
        <v>Post-PR24</v>
      </c>
      <c r="HSD60" s="41" t="str">
        <f t="shared" si="335"/>
        <v>Post-PR24</v>
      </c>
      <c r="HSE60" s="41" t="str">
        <f t="shared" si="335"/>
        <v>Post-PR24</v>
      </c>
      <c r="HSF60" s="41" t="str">
        <f t="shared" si="335"/>
        <v>Post-PR24</v>
      </c>
      <c r="HSG60" s="41" t="str">
        <f t="shared" si="335"/>
        <v>Post-PR24</v>
      </c>
      <c r="HSH60" s="41" t="str">
        <f t="shared" si="335"/>
        <v>Post-PR24</v>
      </c>
      <c r="HSI60" s="41" t="str">
        <f t="shared" si="335"/>
        <v>Post-PR24</v>
      </c>
      <c r="HSJ60" s="41" t="str">
        <f t="shared" si="335"/>
        <v>Post-PR24</v>
      </c>
      <c r="HSK60" s="41" t="str">
        <f t="shared" si="335"/>
        <v>Post-PR24</v>
      </c>
      <c r="HSL60" s="41" t="str">
        <f t="shared" si="335"/>
        <v>Post-PR24</v>
      </c>
      <c r="HSM60" s="41" t="str">
        <f t="shared" si="335"/>
        <v>Post-PR24</v>
      </c>
      <c r="HSN60" s="41" t="str">
        <f t="shared" si="335"/>
        <v>Post-PR24</v>
      </c>
      <c r="HSO60" s="41" t="str">
        <f t="shared" si="335"/>
        <v>Post-PR24</v>
      </c>
      <c r="HSP60" s="41" t="str">
        <f t="shared" si="335"/>
        <v>Post-PR24</v>
      </c>
      <c r="HSQ60" s="41" t="str">
        <f t="shared" si="335"/>
        <v>Post-PR24</v>
      </c>
      <c r="HSR60" s="41" t="str">
        <f t="shared" si="335"/>
        <v>Post-PR24</v>
      </c>
      <c r="HSS60" s="41" t="str">
        <f t="shared" si="335"/>
        <v>Post-PR24</v>
      </c>
      <c r="HST60" s="41" t="str">
        <f t="shared" si="335"/>
        <v>Post-PR24</v>
      </c>
      <c r="HSU60" s="41" t="str">
        <f t="shared" si="335"/>
        <v>Post-PR24</v>
      </c>
      <c r="HSV60" s="41" t="str">
        <f t="shared" si="335"/>
        <v>Post-PR24</v>
      </c>
      <c r="HSW60" s="41" t="str">
        <f t="shared" si="335"/>
        <v>Post-PR24</v>
      </c>
      <c r="HSX60" s="41" t="str">
        <f t="shared" si="335"/>
        <v>Post-PR24</v>
      </c>
      <c r="HSY60" s="41" t="str">
        <f t="shared" si="335"/>
        <v>Post-PR24</v>
      </c>
      <c r="HSZ60" s="41" t="str">
        <f t="shared" si="335"/>
        <v>Post-PR24</v>
      </c>
      <c r="HTA60" s="41" t="str">
        <f t="shared" si="335"/>
        <v>Post-PR24</v>
      </c>
      <c r="HTB60" s="41" t="str">
        <f t="shared" si="335"/>
        <v>Post-PR24</v>
      </c>
      <c r="HTC60" s="41" t="str">
        <f t="shared" si="335"/>
        <v>Post-PR24</v>
      </c>
      <c r="HTD60" s="41" t="str">
        <f t="shared" si="335"/>
        <v>Post-PR24</v>
      </c>
      <c r="HTE60" s="41" t="str">
        <f t="shared" si="335"/>
        <v>Post-PR24</v>
      </c>
      <c r="HTF60" s="41" t="str">
        <f t="shared" si="335"/>
        <v>Post-PR24</v>
      </c>
      <c r="HTG60" s="41" t="str">
        <f t="shared" si="335"/>
        <v>Post-PR24</v>
      </c>
      <c r="HTH60" s="41" t="str">
        <f t="shared" si="335"/>
        <v>Post-PR24</v>
      </c>
      <c r="HTI60" s="41" t="str">
        <f t="shared" si="335"/>
        <v>Post-PR24</v>
      </c>
      <c r="HTJ60" s="41" t="str">
        <f t="shared" si="335"/>
        <v>Post-PR24</v>
      </c>
      <c r="HTK60" s="41" t="str">
        <f t="shared" si="335"/>
        <v>Post-PR24</v>
      </c>
      <c r="HTL60" s="41" t="str">
        <f t="shared" si="335"/>
        <v>Post-PR24</v>
      </c>
      <c r="HTM60" s="41" t="str">
        <f t="shared" si="335"/>
        <v>Post-PR24</v>
      </c>
      <c r="HTN60" s="41" t="str">
        <f t="shared" si="335"/>
        <v>Post-PR24</v>
      </c>
      <c r="HTO60" s="41" t="str">
        <f t="shared" si="335"/>
        <v>Post-PR24</v>
      </c>
      <c r="HTP60" s="41" t="str">
        <f t="shared" si="335"/>
        <v>Post-PR24</v>
      </c>
      <c r="HTQ60" s="41" t="str">
        <f t="shared" si="335"/>
        <v>Post-PR24</v>
      </c>
      <c r="HTR60" s="41" t="str">
        <f t="shared" si="335"/>
        <v>Post-PR24</v>
      </c>
      <c r="HTS60" s="41" t="str">
        <f t="shared" si="335"/>
        <v>Post-PR24</v>
      </c>
      <c r="HTT60" s="41" t="str">
        <f t="shared" si="335"/>
        <v>Post-PR24</v>
      </c>
      <c r="HTU60" s="41" t="str">
        <f t="shared" si="335"/>
        <v>Post-PR24</v>
      </c>
      <c r="HTV60" s="41" t="str">
        <f t="shared" si="335"/>
        <v>Post-PR24</v>
      </c>
      <c r="HTW60" s="41" t="str">
        <f t="shared" si="335"/>
        <v>Post-PR24</v>
      </c>
      <c r="HTX60" s="41" t="str">
        <f t="shared" si="335"/>
        <v>Post-PR24</v>
      </c>
      <c r="HTY60" s="41" t="str">
        <f t="shared" si="335"/>
        <v>Post-PR24</v>
      </c>
      <c r="HTZ60" s="41" t="str">
        <f t="shared" si="335"/>
        <v>Post-PR24</v>
      </c>
      <c r="HUA60" s="41" t="str">
        <f t="shared" si="335"/>
        <v>Post-PR24</v>
      </c>
      <c r="HUB60" s="41" t="str">
        <f t="shared" si="335"/>
        <v>Post-PR24</v>
      </c>
      <c r="HUC60" s="41" t="str">
        <f t="shared" si="335"/>
        <v>Post-PR24</v>
      </c>
      <c r="HUD60" s="41" t="str">
        <f t="shared" si="335"/>
        <v>Post-PR24</v>
      </c>
      <c r="HUE60" s="41" t="str">
        <f t="shared" si="335"/>
        <v>Post-PR24</v>
      </c>
      <c r="HUF60" s="41" t="str">
        <f t="shared" si="335"/>
        <v>Post-PR24</v>
      </c>
      <c r="HUG60" s="41" t="str">
        <f t="shared" si="335"/>
        <v>Post-PR24</v>
      </c>
      <c r="HUH60" s="41" t="str">
        <f t="shared" si="335"/>
        <v>Post-PR24</v>
      </c>
      <c r="HUI60" s="41" t="str">
        <f t="shared" ref="HUI60:HWT60" si="336" xml:space="preserve"> IF(HUI58 = 1, "Pre PR24", IF(HUI59 = 1, "PR24", "Post-PR24"))</f>
        <v>Post-PR24</v>
      </c>
      <c r="HUJ60" s="41" t="str">
        <f t="shared" si="336"/>
        <v>Post-PR24</v>
      </c>
      <c r="HUK60" s="41" t="str">
        <f t="shared" si="336"/>
        <v>Post-PR24</v>
      </c>
      <c r="HUL60" s="41" t="str">
        <f t="shared" si="336"/>
        <v>Post-PR24</v>
      </c>
      <c r="HUM60" s="41" t="str">
        <f t="shared" si="336"/>
        <v>Post-PR24</v>
      </c>
      <c r="HUN60" s="41" t="str">
        <f t="shared" si="336"/>
        <v>Post-PR24</v>
      </c>
      <c r="HUO60" s="41" t="str">
        <f t="shared" si="336"/>
        <v>Post-PR24</v>
      </c>
      <c r="HUP60" s="41" t="str">
        <f t="shared" si="336"/>
        <v>Post-PR24</v>
      </c>
      <c r="HUQ60" s="41" t="str">
        <f t="shared" si="336"/>
        <v>Post-PR24</v>
      </c>
      <c r="HUR60" s="41" t="str">
        <f t="shared" si="336"/>
        <v>Post-PR24</v>
      </c>
      <c r="HUS60" s="41" t="str">
        <f t="shared" si="336"/>
        <v>Post-PR24</v>
      </c>
      <c r="HUT60" s="41" t="str">
        <f t="shared" si="336"/>
        <v>Post-PR24</v>
      </c>
      <c r="HUU60" s="41" t="str">
        <f t="shared" si="336"/>
        <v>Post-PR24</v>
      </c>
      <c r="HUV60" s="41" t="str">
        <f t="shared" si="336"/>
        <v>Post-PR24</v>
      </c>
      <c r="HUW60" s="41" t="str">
        <f t="shared" si="336"/>
        <v>Post-PR24</v>
      </c>
      <c r="HUX60" s="41" t="str">
        <f t="shared" si="336"/>
        <v>Post-PR24</v>
      </c>
      <c r="HUY60" s="41" t="str">
        <f t="shared" si="336"/>
        <v>Post-PR24</v>
      </c>
      <c r="HUZ60" s="41" t="str">
        <f t="shared" si="336"/>
        <v>Post-PR24</v>
      </c>
      <c r="HVA60" s="41" t="str">
        <f t="shared" si="336"/>
        <v>Post-PR24</v>
      </c>
      <c r="HVB60" s="41" t="str">
        <f t="shared" si="336"/>
        <v>Post-PR24</v>
      </c>
      <c r="HVC60" s="41" t="str">
        <f t="shared" si="336"/>
        <v>Post-PR24</v>
      </c>
      <c r="HVD60" s="41" t="str">
        <f t="shared" si="336"/>
        <v>Post-PR24</v>
      </c>
      <c r="HVE60" s="41" t="str">
        <f t="shared" si="336"/>
        <v>Post-PR24</v>
      </c>
      <c r="HVF60" s="41" t="str">
        <f t="shared" si="336"/>
        <v>Post-PR24</v>
      </c>
      <c r="HVG60" s="41" t="str">
        <f t="shared" si="336"/>
        <v>Post-PR24</v>
      </c>
      <c r="HVH60" s="41" t="str">
        <f t="shared" si="336"/>
        <v>Post-PR24</v>
      </c>
      <c r="HVI60" s="41" t="str">
        <f t="shared" si="336"/>
        <v>Post-PR24</v>
      </c>
      <c r="HVJ60" s="41" t="str">
        <f t="shared" si="336"/>
        <v>Post-PR24</v>
      </c>
      <c r="HVK60" s="41" t="str">
        <f t="shared" si="336"/>
        <v>Post-PR24</v>
      </c>
      <c r="HVL60" s="41" t="str">
        <f t="shared" si="336"/>
        <v>Post-PR24</v>
      </c>
      <c r="HVM60" s="41" t="str">
        <f t="shared" si="336"/>
        <v>Post-PR24</v>
      </c>
      <c r="HVN60" s="41" t="str">
        <f t="shared" si="336"/>
        <v>Post-PR24</v>
      </c>
      <c r="HVO60" s="41" t="str">
        <f t="shared" si="336"/>
        <v>Post-PR24</v>
      </c>
      <c r="HVP60" s="41" t="str">
        <f t="shared" si="336"/>
        <v>Post-PR24</v>
      </c>
      <c r="HVQ60" s="41" t="str">
        <f t="shared" si="336"/>
        <v>Post-PR24</v>
      </c>
      <c r="HVR60" s="41" t="str">
        <f t="shared" si="336"/>
        <v>Post-PR24</v>
      </c>
      <c r="HVS60" s="41" t="str">
        <f t="shared" si="336"/>
        <v>Post-PR24</v>
      </c>
      <c r="HVT60" s="41" t="str">
        <f t="shared" si="336"/>
        <v>Post-PR24</v>
      </c>
      <c r="HVU60" s="41" t="str">
        <f t="shared" si="336"/>
        <v>Post-PR24</v>
      </c>
      <c r="HVV60" s="41" t="str">
        <f t="shared" si="336"/>
        <v>Post-PR24</v>
      </c>
      <c r="HVW60" s="41" t="str">
        <f t="shared" si="336"/>
        <v>Post-PR24</v>
      </c>
      <c r="HVX60" s="41" t="str">
        <f t="shared" si="336"/>
        <v>Post-PR24</v>
      </c>
      <c r="HVY60" s="41" t="str">
        <f t="shared" si="336"/>
        <v>Post-PR24</v>
      </c>
      <c r="HVZ60" s="41" t="str">
        <f t="shared" si="336"/>
        <v>Post-PR24</v>
      </c>
      <c r="HWA60" s="41" t="str">
        <f t="shared" si="336"/>
        <v>Post-PR24</v>
      </c>
      <c r="HWB60" s="41" t="str">
        <f t="shared" si="336"/>
        <v>Post-PR24</v>
      </c>
      <c r="HWC60" s="41" t="str">
        <f t="shared" si="336"/>
        <v>Post-PR24</v>
      </c>
      <c r="HWD60" s="41" t="str">
        <f t="shared" si="336"/>
        <v>Post-PR24</v>
      </c>
      <c r="HWE60" s="41" t="str">
        <f t="shared" si="336"/>
        <v>Post-PR24</v>
      </c>
      <c r="HWF60" s="41" t="str">
        <f t="shared" si="336"/>
        <v>Post-PR24</v>
      </c>
      <c r="HWG60" s="41" t="str">
        <f t="shared" si="336"/>
        <v>Post-PR24</v>
      </c>
      <c r="HWH60" s="41" t="str">
        <f t="shared" si="336"/>
        <v>Post-PR24</v>
      </c>
      <c r="HWI60" s="41" t="str">
        <f t="shared" si="336"/>
        <v>Post-PR24</v>
      </c>
      <c r="HWJ60" s="41" t="str">
        <f t="shared" si="336"/>
        <v>Post-PR24</v>
      </c>
      <c r="HWK60" s="41" t="str">
        <f t="shared" si="336"/>
        <v>Post-PR24</v>
      </c>
      <c r="HWL60" s="41" t="str">
        <f t="shared" si="336"/>
        <v>Post-PR24</v>
      </c>
      <c r="HWM60" s="41" t="str">
        <f t="shared" si="336"/>
        <v>Post-PR24</v>
      </c>
      <c r="HWN60" s="41" t="str">
        <f t="shared" si="336"/>
        <v>Post-PR24</v>
      </c>
      <c r="HWO60" s="41" t="str">
        <f t="shared" si="336"/>
        <v>Post-PR24</v>
      </c>
      <c r="HWP60" s="41" t="str">
        <f t="shared" si="336"/>
        <v>Post-PR24</v>
      </c>
      <c r="HWQ60" s="41" t="str">
        <f t="shared" si="336"/>
        <v>Post-PR24</v>
      </c>
      <c r="HWR60" s="41" t="str">
        <f t="shared" si="336"/>
        <v>Post-PR24</v>
      </c>
      <c r="HWS60" s="41" t="str">
        <f t="shared" si="336"/>
        <v>Post-PR24</v>
      </c>
      <c r="HWT60" s="41" t="str">
        <f t="shared" si="336"/>
        <v>Post-PR24</v>
      </c>
      <c r="HWU60" s="41" t="str">
        <f t="shared" ref="HWU60:HZF60" si="337" xml:space="preserve"> IF(HWU58 = 1, "Pre PR24", IF(HWU59 = 1, "PR24", "Post-PR24"))</f>
        <v>Post-PR24</v>
      </c>
      <c r="HWV60" s="41" t="str">
        <f t="shared" si="337"/>
        <v>Post-PR24</v>
      </c>
      <c r="HWW60" s="41" t="str">
        <f t="shared" si="337"/>
        <v>Post-PR24</v>
      </c>
      <c r="HWX60" s="41" t="str">
        <f t="shared" si="337"/>
        <v>Post-PR24</v>
      </c>
      <c r="HWY60" s="41" t="str">
        <f t="shared" si="337"/>
        <v>Post-PR24</v>
      </c>
      <c r="HWZ60" s="41" t="str">
        <f t="shared" si="337"/>
        <v>Post-PR24</v>
      </c>
      <c r="HXA60" s="41" t="str">
        <f t="shared" si="337"/>
        <v>Post-PR24</v>
      </c>
      <c r="HXB60" s="41" t="str">
        <f t="shared" si="337"/>
        <v>Post-PR24</v>
      </c>
      <c r="HXC60" s="41" t="str">
        <f t="shared" si="337"/>
        <v>Post-PR24</v>
      </c>
      <c r="HXD60" s="41" t="str">
        <f t="shared" si="337"/>
        <v>Post-PR24</v>
      </c>
      <c r="HXE60" s="41" t="str">
        <f t="shared" si="337"/>
        <v>Post-PR24</v>
      </c>
      <c r="HXF60" s="41" t="str">
        <f t="shared" si="337"/>
        <v>Post-PR24</v>
      </c>
      <c r="HXG60" s="41" t="str">
        <f t="shared" si="337"/>
        <v>Post-PR24</v>
      </c>
      <c r="HXH60" s="41" t="str">
        <f t="shared" si="337"/>
        <v>Post-PR24</v>
      </c>
      <c r="HXI60" s="41" t="str">
        <f t="shared" si="337"/>
        <v>Post-PR24</v>
      </c>
      <c r="HXJ60" s="41" t="str">
        <f t="shared" si="337"/>
        <v>Post-PR24</v>
      </c>
      <c r="HXK60" s="41" t="str">
        <f t="shared" si="337"/>
        <v>Post-PR24</v>
      </c>
      <c r="HXL60" s="41" t="str">
        <f t="shared" si="337"/>
        <v>Post-PR24</v>
      </c>
      <c r="HXM60" s="41" t="str">
        <f t="shared" si="337"/>
        <v>Post-PR24</v>
      </c>
      <c r="HXN60" s="41" t="str">
        <f t="shared" si="337"/>
        <v>Post-PR24</v>
      </c>
      <c r="HXO60" s="41" t="str">
        <f t="shared" si="337"/>
        <v>Post-PR24</v>
      </c>
      <c r="HXP60" s="41" t="str">
        <f t="shared" si="337"/>
        <v>Post-PR24</v>
      </c>
      <c r="HXQ60" s="41" t="str">
        <f t="shared" si="337"/>
        <v>Post-PR24</v>
      </c>
      <c r="HXR60" s="41" t="str">
        <f t="shared" si="337"/>
        <v>Post-PR24</v>
      </c>
      <c r="HXS60" s="41" t="str">
        <f t="shared" si="337"/>
        <v>Post-PR24</v>
      </c>
      <c r="HXT60" s="41" t="str">
        <f t="shared" si="337"/>
        <v>Post-PR24</v>
      </c>
      <c r="HXU60" s="41" t="str">
        <f t="shared" si="337"/>
        <v>Post-PR24</v>
      </c>
      <c r="HXV60" s="41" t="str">
        <f t="shared" si="337"/>
        <v>Post-PR24</v>
      </c>
      <c r="HXW60" s="41" t="str">
        <f t="shared" si="337"/>
        <v>Post-PR24</v>
      </c>
      <c r="HXX60" s="41" t="str">
        <f t="shared" si="337"/>
        <v>Post-PR24</v>
      </c>
      <c r="HXY60" s="41" t="str">
        <f t="shared" si="337"/>
        <v>Post-PR24</v>
      </c>
      <c r="HXZ60" s="41" t="str">
        <f t="shared" si="337"/>
        <v>Post-PR24</v>
      </c>
      <c r="HYA60" s="41" t="str">
        <f t="shared" si="337"/>
        <v>Post-PR24</v>
      </c>
      <c r="HYB60" s="41" t="str">
        <f t="shared" si="337"/>
        <v>Post-PR24</v>
      </c>
      <c r="HYC60" s="41" t="str">
        <f t="shared" si="337"/>
        <v>Post-PR24</v>
      </c>
      <c r="HYD60" s="41" t="str">
        <f t="shared" si="337"/>
        <v>Post-PR24</v>
      </c>
      <c r="HYE60" s="41" t="str">
        <f t="shared" si="337"/>
        <v>Post-PR24</v>
      </c>
      <c r="HYF60" s="41" t="str">
        <f t="shared" si="337"/>
        <v>Post-PR24</v>
      </c>
      <c r="HYG60" s="41" t="str">
        <f t="shared" si="337"/>
        <v>Post-PR24</v>
      </c>
      <c r="HYH60" s="41" t="str">
        <f t="shared" si="337"/>
        <v>Post-PR24</v>
      </c>
      <c r="HYI60" s="41" t="str">
        <f t="shared" si="337"/>
        <v>Post-PR24</v>
      </c>
      <c r="HYJ60" s="41" t="str">
        <f t="shared" si="337"/>
        <v>Post-PR24</v>
      </c>
      <c r="HYK60" s="41" t="str">
        <f t="shared" si="337"/>
        <v>Post-PR24</v>
      </c>
      <c r="HYL60" s="41" t="str">
        <f t="shared" si="337"/>
        <v>Post-PR24</v>
      </c>
      <c r="HYM60" s="41" t="str">
        <f t="shared" si="337"/>
        <v>Post-PR24</v>
      </c>
      <c r="HYN60" s="41" t="str">
        <f t="shared" si="337"/>
        <v>Post-PR24</v>
      </c>
      <c r="HYO60" s="41" t="str">
        <f t="shared" si="337"/>
        <v>Post-PR24</v>
      </c>
      <c r="HYP60" s="41" t="str">
        <f t="shared" si="337"/>
        <v>Post-PR24</v>
      </c>
      <c r="HYQ60" s="41" t="str">
        <f t="shared" si="337"/>
        <v>Post-PR24</v>
      </c>
      <c r="HYR60" s="41" t="str">
        <f t="shared" si="337"/>
        <v>Post-PR24</v>
      </c>
      <c r="HYS60" s="41" t="str">
        <f t="shared" si="337"/>
        <v>Post-PR24</v>
      </c>
      <c r="HYT60" s="41" t="str">
        <f t="shared" si="337"/>
        <v>Post-PR24</v>
      </c>
      <c r="HYU60" s="41" t="str">
        <f t="shared" si="337"/>
        <v>Post-PR24</v>
      </c>
      <c r="HYV60" s="41" t="str">
        <f t="shared" si="337"/>
        <v>Post-PR24</v>
      </c>
      <c r="HYW60" s="41" t="str">
        <f t="shared" si="337"/>
        <v>Post-PR24</v>
      </c>
      <c r="HYX60" s="41" t="str">
        <f t="shared" si="337"/>
        <v>Post-PR24</v>
      </c>
      <c r="HYY60" s="41" t="str">
        <f t="shared" si="337"/>
        <v>Post-PR24</v>
      </c>
      <c r="HYZ60" s="41" t="str">
        <f t="shared" si="337"/>
        <v>Post-PR24</v>
      </c>
      <c r="HZA60" s="41" t="str">
        <f t="shared" si="337"/>
        <v>Post-PR24</v>
      </c>
      <c r="HZB60" s="41" t="str">
        <f t="shared" si="337"/>
        <v>Post-PR24</v>
      </c>
      <c r="HZC60" s="41" t="str">
        <f t="shared" si="337"/>
        <v>Post-PR24</v>
      </c>
      <c r="HZD60" s="41" t="str">
        <f t="shared" si="337"/>
        <v>Post-PR24</v>
      </c>
      <c r="HZE60" s="41" t="str">
        <f t="shared" si="337"/>
        <v>Post-PR24</v>
      </c>
      <c r="HZF60" s="41" t="str">
        <f t="shared" si="337"/>
        <v>Post-PR24</v>
      </c>
      <c r="HZG60" s="41" t="str">
        <f t="shared" ref="HZG60:IBR60" si="338" xml:space="preserve"> IF(HZG58 = 1, "Pre PR24", IF(HZG59 = 1, "PR24", "Post-PR24"))</f>
        <v>Post-PR24</v>
      </c>
      <c r="HZH60" s="41" t="str">
        <f t="shared" si="338"/>
        <v>Post-PR24</v>
      </c>
      <c r="HZI60" s="41" t="str">
        <f t="shared" si="338"/>
        <v>Post-PR24</v>
      </c>
      <c r="HZJ60" s="41" t="str">
        <f t="shared" si="338"/>
        <v>Post-PR24</v>
      </c>
      <c r="HZK60" s="41" t="str">
        <f t="shared" si="338"/>
        <v>Post-PR24</v>
      </c>
      <c r="HZL60" s="41" t="str">
        <f t="shared" si="338"/>
        <v>Post-PR24</v>
      </c>
      <c r="HZM60" s="41" t="str">
        <f t="shared" si="338"/>
        <v>Post-PR24</v>
      </c>
      <c r="HZN60" s="41" t="str">
        <f t="shared" si="338"/>
        <v>Post-PR24</v>
      </c>
      <c r="HZO60" s="41" t="str">
        <f t="shared" si="338"/>
        <v>Post-PR24</v>
      </c>
      <c r="HZP60" s="41" t="str">
        <f t="shared" si="338"/>
        <v>Post-PR24</v>
      </c>
      <c r="HZQ60" s="41" t="str">
        <f t="shared" si="338"/>
        <v>Post-PR24</v>
      </c>
      <c r="HZR60" s="41" t="str">
        <f t="shared" si="338"/>
        <v>Post-PR24</v>
      </c>
      <c r="HZS60" s="41" t="str">
        <f t="shared" si="338"/>
        <v>Post-PR24</v>
      </c>
      <c r="HZT60" s="41" t="str">
        <f t="shared" si="338"/>
        <v>Post-PR24</v>
      </c>
      <c r="HZU60" s="41" t="str">
        <f t="shared" si="338"/>
        <v>Post-PR24</v>
      </c>
      <c r="HZV60" s="41" t="str">
        <f t="shared" si="338"/>
        <v>Post-PR24</v>
      </c>
      <c r="HZW60" s="41" t="str">
        <f t="shared" si="338"/>
        <v>Post-PR24</v>
      </c>
      <c r="HZX60" s="41" t="str">
        <f t="shared" si="338"/>
        <v>Post-PR24</v>
      </c>
      <c r="HZY60" s="41" t="str">
        <f t="shared" si="338"/>
        <v>Post-PR24</v>
      </c>
      <c r="HZZ60" s="41" t="str">
        <f t="shared" si="338"/>
        <v>Post-PR24</v>
      </c>
      <c r="IAA60" s="41" t="str">
        <f t="shared" si="338"/>
        <v>Post-PR24</v>
      </c>
      <c r="IAB60" s="41" t="str">
        <f t="shared" si="338"/>
        <v>Post-PR24</v>
      </c>
      <c r="IAC60" s="41" t="str">
        <f t="shared" si="338"/>
        <v>Post-PR24</v>
      </c>
      <c r="IAD60" s="41" t="str">
        <f t="shared" si="338"/>
        <v>Post-PR24</v>
      </c>
      <c r="IAE60" s="41" t="str">
        <f t="shared" si="338"/>
        <v>Post-PR24</v>
      </c>
      <c r="IAF60" s="41" t="str">
        <f t="shared" si="338"/>
        <v>Post-PR24</v>
      </c>
      <c r="IAG60" s="41" t="str">
        <f t="shared" si="338"/>
        <v>Post-PR24</v>
      </c>
      <c r="IAH60" s="41" t="str">
        <f t="shared" si="338"/>
        <v>Post-PR24</v>
      </c>
      <c r="IAI60" s="41" t="str">
        <f t="shared" si="338"/>
        <v>Post-PR24</v>
      </c>
      <c r="IAJ60" s="41" t="str">
        <f t="shared" si="338"/>
        <v>Post-PR24</v>
      </c>
      <c r="IAK60" s="41" t="str">
        <f t="shared" si="338"/>
        <v>Post-PR24</v>
      </c>
      <c r="IAL60" s="41" t="str">
        <f t="shared" si="338"/>
        <v>Post-PR24</v>
      </c>
      <c r="IAM60" s="41" t="str">
        <f t="shared" si="338"/>
        <v>Post-PR24</v>
      </c>
      <c r="IAN60" s="41" t="str">
        <f t="shared" si="338"/>
        <v>Post-PR24</v>
      </c>
      <c r="IAO60" s="41" t="str">
        <f t="shared" si="338"/>
        <v>Post-PR24</v>
      </c>
      <c r="IAP60" s="41" t="str">
        <f t="shared" si="338"/>
        <v>Post-PR24</v>
      </c>
      <c r="IAQ60" s="41" t="str">
        <f t="shared" si="338"/>
        <v>Post-PR24</v>
      </c>
      <c r="IAR60" s="41" t="str">
        <f t="shared" si="338"/>
        <v>Post-PR24</v>
      </c>
      <c r="IAS60" s="41" t="str">
        <f t="shared" si="338"/>
        <v>Post-PR24</v>
      </c>
      <c r="IAT60" s="41" t="str">
        <f t="shared" si="338"/>
        <v>Post-PR24</v>
      </c>
      <c r="IAU60" s="41" t="str">
        <f t="shared" si="338"/>
        <v>Post-PR24</v>
      </c>
      <c r="IAV60" s="41" t="str">
        <f t="shared" si="338"/>
        <v>Post-PR24</v>
      </c>
      <c r="IAW60" s="41" t="str">
        <f t="shared" si="338"/>
        <v>Post-PR24</v>
      </c>
      <c r="IAX60" s="41" t="str">
        <f t="shared" si="338"/>
        <v>Post-PR24</v>
      </c>
      <c r="IAY60" s="41" t="str">
        <f t="shared" si="338"/>
        <v>Post-PR24</v>
      </c>
      <c r="IAZ60" s="41" t="str">
        <f t="shared" si="338"/>
        <v>Post-PR24</v>
      </c>
      <c r="IBA60" s="41" t="str">
        <f t="shared" si="338"/>
        <v>Post-PR24</v>
      </c>
      <c r="IBB60" s="41" t="str">
        <f t="shared" si="338"/>
        <v>Post-PR24</v>
      </c>
      <c r="IBC60" s="41" t="str">
        <f t="shared" si="338"/>
        <v>Post-PR24</v>
      </c>
      <c r="IBD60" s="41" t="str">
        <f t="shared" si="338"/>
        <v>Post-PR24</v>
      </c>
      <c r="IBE60" s="41" t="str">
        <f t="shared" si="338"/>
        <v>Post-PR24</v>
      </c>
      <c r="IBF60" s="41" t="str">
        <f t="shared" si="338"/>
        <v>Post-PR24</v>
      </c>
      <c r="IBG60" s="41" t="str">
        <f t="shared" si="338"/>
        <v>Post-PR24</v>
      </c>
      <c r="IBH60" s="41" t="str">
        <f t="shared" si="338"/>
        <v>Post-PR24</v>
      </c>
      <c r="IBI60" s="41" t="str">
        <f t="shared" si="338"/>
        <v>Post-PR24</v>
      </c>
      <c r="IBJ60" s="41" t="str">
        <f t="shared" si="338"/>
        <v>Post-PR24</v>
      </c>
      <c r="IBK60" s="41" t="str">
        <f t="shared" si="338"/>
        <v>Post-PR24</v>
      </c>
      <c r="IBL60" s="41" t="str">
        <f t="shared" si="338"/>
        <v>Post-PR24</v>
      </c>
      <c r="IBM60" s="41" t="str">
        <f t="shared" si="338"/>
        <v>Post-PR24</v>
      </c>
      <c r="IBN60" s="41" t="str">
        <f t="shared" si="338"/>
        <v>Post-PR24</v>
      </c>
      <c r="IBO60" s="41" t="str">
        <f t="shared" si="338"/>
        <v>Post-PR24</v>
      </c>
      <c r="IBP60" s="41" t="str">
        <f t="shared" si="338"/>
        <v>Post-PR24</v>
      </c>
      <c r="IBQ60" s="41" t="str">
        <f t="shared" si="338"/>
        <v>Post-PR24</v>
      </c>
      <c r="IBR60" s="41" t="str">
        <f t="shared" si="338"/>
        <v>Post-PR24</v>
      </c>
      <c r="IBS60" s="41" t="str">
        <f t="shared" ref="IBS60:IED60" si="339" xml:space="preserve"> IF(IBS58 = 1, "Pre PR24", IF(IBS59 = 1, "PR24", "Post-PR24"))</f>
        <v>Post-PR24</v>
      </c>
      <c r="IBT60" s="41" t="str">
        <f t="shared" si="339"/>
        <v>Post-PR24</v>
      </c>
      <c r="IBU60" s="41" t="str">
        <f t="shared" si="339"/>
        <v>Post-PR24</v>
      </c>
      <c r="IBV60" s="41" t="str">
        <f t="shared" si="339"/>
        <v>Post-PR24</v>
      </c>
      <c r="IBW60" s="41" t="str">
        <f t="shared" si="339"/>
        <v>Post-PR24</v>
      </c>
      <c r="IBX60" s="41" t="str">
        <f t="shared" si="339"/>
        <v>Post-PR24</v>
      </c>
      <c r="IBY60" s="41" t="str">
        <f t="shared" si="339"/>
        <v>Post-PR24</v>
      </c>
      <c r="IBZ60" s="41" t="str">
        <f t="shared" si="339"/>
        <v>Post-PR24</v>
      </c>
      <c r="ICA60" s="41" t="str">
        <f t="shared" si="339"/>
        <v>Post-PR24</v>
      </c>
      <c r="ICB60" s="41" t="str">
        <f t="shared" si="339"/>
        <v>Post-PR24</v>
      </c>
      <c r="ICC60" s="41" t="str">
        <f t="shared" si="339"/>
        <v>Post-PR24</v>
      </c>
      <c r="ICD60" s="41" t="str">
        <f t="shared" si="339"/>
        <v>Post-PR24</v>
      </c>
      <c r="ICE60" s="41" t="str">
        <f t="shared" si="339"/>
        <v>Post-PR24</v>
      </c>
      <c r="ICF60" s="41" t="str">
        <f t="shared" si="339"/>
        <v>Post-PR24</v>
      </c>
      <c r="ICG60" s="41" t="str">
        <f t="shared" si="339"/>
        <v>Post-PR24</v>
      </c>
      <c r="ICH60" s="41" t="str">
        <f t="shared" si="339"/>
        <v>Post-PR24</v>
      </c>
      <c r="ICI60" s="41" t="str">
        <f t="shared" si="339"/>
        <v>Post-PR24</v>
      </c>
      <c r="ICJ60" s="41" t="str">
        <f t="shared" si="339"/>
        <v>Post-PR24</v>
      </c>
      <c r="ICK60" s="41" t="str">
        <f t="shared" si="339"/>
        <v>Post-PR24</v>
      </c>
      <c r="ICL60" s="41" t="str">
        <f t="shared" si="339"/>
        <v>Post-PR24</v>
      </c>
      <c r="ICM60" s="41" t="str">
        <f t="shared" si="339"/>
        <v>Post-PR24</v>
      </c>
      <c r="ICN60" s="41" t="str">
        <f t="shared" si="339"/>
        <v>Post-PR24</v>
      </c>
      <c r="ICO60" s="41" t="str">
        <f t="shared" si="339"/>
        <v>Post-PR24</v>
      </c>
      <c r="ICP60" s="41" t="str">
        <f t="shared" si="339"/>
        <v>Post-PR24</v>
      </c>
      <c r="ICQ60" s="41" t="str">
        <f t="shared" si="339"/>
        <v>Post-PR24</v>
      </c>
      <c r="ICR60" s="41" t="str">
        <f t="shared" si="339"/>
        <v>Post-PR24</v>
      </c>
      <c r="ICS60" s="41" t="str">
        <f t="shared" si="339"/>
        <v>Post-PR24</v>
      </c>
      <c r="ICT60" s="41" t="str">
        <f t="shared" si="339"/>
        <v>Post-PR24</v>
      </c>
      <c r="ICU60" s="41" t="str">
        <f t="shared" si="339"/>
        <v>Post-PR24</v>
      </c>
      <c r="ICV60" s="41" t="str">
        <f t="shared" si="339"/>
        <v>Post-PR24</v>
      </c>
      <c r="ICW60" s="41" t="str">
        <f t="shared" si="339"/>
        <v>Post-PR24</v>
      </c>
      <c r="ICX60" s="41" t="str">
        <f t="shared" si="339"/>
        <v>Post-PR24</v>
      </c>
      <c r="ICY60" s="41" t="str">
        <f t="shared" si="339"/>
        <v>Post-PR24</v>
      </c>
      <c r="ICZ60" s="41" t="str">
        <f t="shared" si="339"/>
        <v>Post-PR24</v>
      </c>
      <c r="IDA60" s="41" t="str">
        <f t="shared" si="339"/>
        <v>Post-PR24</v>
      </c>
      <c r="IDB60" s="41" t="str">
        <f t="shared" si="339"/>
        <v>Post-PR24</v>
      </c>
      <c r="IDC60" s="41" t="str">
        <f t="shared" si="339"/>
        <v>Post-PR24</v>
      </c>
      <c r="IDD60" s="41" t="str">
        <f t="shared" si="339"/>
        <v>Post-PR24</v>
      </c>
      <c r="IDE60" s="41" t="str">
        <f t="shared" si="339"/>
        <v>Post-PR24</v>
      </c>
      <c r="IDF60" s="41" t="str">
        <f t="shared" si="339"/>
        <v>Post-PR24</v>
      </c>
      <c r="IDG60" s="41" t="str">
        <f t="shared" si="339"/>
        <v>Post-PR24</v>
      </c>
      <c r="IDH60" s="41" t="str">
        <f t="shared" si="339"/>
        <v>Post-PR24</v>
      </c>
      <c r="IDI60" s="41" t="str">
        <f t="shared" si="339"/>
        <v>Post-PR24</v>
      </c>
      <c r="IDJ60" s="41" t="str">
        <f t="shared" si="339"/>
        <v>Post-PR24</v>
      </c>
      <c r="IDK60" s="41" t="str">
        <f t="shared" si="339"/>
        <v>Post-PR24</v>
      </c>
      <c r="IDL60" s="41" t="str">
        <f t="shared" si="339"/>
        <v>Post-PR24</v>
      </c>
      <c r="IDM60" s="41" t="str">
        <f t="shared" si="339"/>
        <v>Post-PR24</v>
      </c>
      <c r="IDN60" s="41" t="str">
        <f t="shared" si="339"/>
        <v>Post-PR24</v>
      </c>
      <c r="IDO60" s="41" t="str">
        <f t="shared" si="339"/>
        <v>Post-PR24</v>
      </c>
      <c r="IDP60" s="41" t="str">
        <f t="shared" si="339"/>
        <v>Post-PR24</v>
      </c>
      <c r="IDQ60" s="41" t="str">
        <f t="shared" si="339"/>
        <v>Post-PR24</v>
      </c>
      <c r="IDR60" s="41" t="str">
        <f t="shared" si="339"/>
        <v>Post-PR24</v>
      </c>
      <c r="IDS60" s="41" t="str">
        <f t="shared" si="339"/>
        <v>Post-PR24</v>
      </c>
      <c r="IDT60" s="41" t="str">
        <f t="shared" si="339"/>
        <v>Post-PR24</v>
      </c>
      <c r="IDU60" s="41" t="str">
        <f t="shared" si="339"/>
        <v>Post-PR24</v>
      </c>
      <c r="IDV60" s="41" t="str">
        <f t="shared" si="339"/>
        <v>Post-PR24</v>
      </c>
      <c r="IDW60" s="41" t="str">
        <f t="shared" si="339"/>
        <v>Post-PR24</v>
      </c>
      <c r="IDX60" s="41" t="str">
        <f t="shared" si="339"/>
        <v>Post-PR24</v>
      </c>
      <c r="IDY60" s="41" t="str">
        <f t="shared" si="339"/>
        <v>Post-PR24</v>
      </c>
      <c r="IDZ60" s="41" t="str">
        <f t="shared" si="339"/>
        <v>Post-PR24</v>
      </c>
      <c r="IEA60" s="41" t="str">
        <f t="shared" si="339"/>
        <v>Post-PR24</v>
      </c>
      <c r="IEB60" s="41" t="str">
        <f t="shared" si="339"/>
        <v>Post-PR24</v>
      </c>
      <c r="IEC60" s="41" t="str">
        <f t="shared" si="339"/>
        <v>Post-PR24</v>
      </c>
      <c r="IED60" s="41" t="str">
        <f t="shared" si="339"/>
        <v>Post-PR24</v>
      </c>
      <c r="IEE60" s="41" t="str">
        <f t="shared" ref="IEE60:IGP60" si="340" xml:space="preserve"> IF(IEE58 = 1, "Pre PR24", IF(IEE59 = 1, "PR24", "Post-PR24"))</f>
        <v>Post-PR24</v>
      </c>
      <c r="IEF60" s="41" t="str">
        <f t="shared" si="340"/>
        <v>Post-PR24</v>
      </c>
      <c r="IEG60" s="41" t="str">
        <f t="shared" si="340"/>
        <v>Post-PR24</v>
      </c>
      <c r="IEH60" s="41" t="str">
        <f t="shared" si="340"/>
        <v>Post-PR24</v>
      </c>
      <c r="IEI60" s="41" t="str">
        <f t="shared" si="340"/>
        <v>Post-PR24</v>
      </c>
      <c r="IEJ60" s="41" t="str">
        <f t="shared" si="340"/>
        <v>Post-PR24</v>
      </c>
      <c r="IEK60" s="41" t="str">
        <f t="shared" si="340"/>
        <v>Post-PR24</v>
      </c>
      <c r="IEL60" s="41" t="str">
        <f t="shared" si="340"/>
        <v>Post-PR24</v>
      </c>
      <c r="IEM60" s="41" t="str">
        <f t="shared" si="340"/>
        <v>Post-PR24</v>
      </c>
      <c r="IEN60" s="41" t="str">
        <f t="shared" si="340"/>
        <v>Post-PR24</v>
      </c>
      <c r="IEO60" s="41" t="str">
        <f t="shared" si="340"/>
        <v>Post-PR24</v>
      </c>
      <c r="IEP60" s="41" t="str">
        <f t="shared" si="340"/>
        <v>Post-PR24</v>
      </c>
      <c r="IEQ60" s="41" t="str">
        <f t="shared" si="340"/>
        <v>Post-PR24</v>
      </c>
      <c r="IER60" s="41" t="str">
        <f t="shared" si="340"/>
        <v>Post-PR24</v>
      </c>
      <c r="IES60" s="41" t="str">
        <f t="shared" si="340"/>
        <v>Post-PR24</v>
      </c>
      <c r="IET60" s="41" t="str">
        <f t="shared" si="340"/>
        <v>Post-PR24</v>
      </c>
      <c r="IEU60" s="41" t="str">
        <f t="shared" si="340"/>
        <v>Post-PR24</v>
      </c>
      <c r="IEV60" s="41" t="str">
        <f t="shared" si="340"/>
        <v>Post-PR24</v>
      </c>
      <c r="IEW60" s="41" t="str">
        <f t="shared" si="340"/>
        <v>Post-PR24</v>
      </c>
      <c r="IEX60" s="41" t="str">
        <f t="shared" si="340"/>
        <v>Post-PR24</v>
      </c>
      <c r="IEY60" s="41" t="str">
        <f t="shared" si="340"/>
        <v>Post-PR24</v>
      </c>
      <c r="IEZ60" s="41" t="str">
        <f t="shared" si="340"/>
        <v>Post-PR24</v>
      </c>
      <c r="IFA60" s="41" t="str">
        <f t="shared" si="340"/>
        <v>Post-PR24</v>
      </c>
      <c r="IFB60" s="41" t="str">
        <f t="shared" si="340"/>
        <v>Post-PR24</v>
      </c>
      <c r="IFC60" s="41" t="str">
        <f t="shared" si="340"/>
        <v>Post-PR24</v>
      </c>
      <c r="IFD60" s="41" t="str">
        <f t="shared" si="340"/>
        <v>Post-PR24</v>
      </c>
      <c r="IFE60" s="41" t="str">
        <f t="shared" si="340"/>
        <v>Post-PR24</v>
      </c>
      <c r="IFF60" s="41" t="str">
        <f t="shared" si="340"/>
        <v>Post-PR24</v>
      </c>
      <c r="IFG60" s="41" t="str">
        <f t="shared" si="340"/>
        <v>Post-PR24</v>
      </c>
      <c r="IFH60" s="41" t="str">
        <f t="shared" si="340"/>
        <v>Post-PR24</v>
      </c>
      <c r="IFI60" s="41" t="str">
        <f t="shared" si="340"/>
        <v>Post-PR24</v>
      </c>
      <c r="IFJ60" s="41" t="str">
        <f t="shared" si="340"/>
        <v>Post-PR24</v>
      </c>
      <c r="IFK60" s="41" t="str">
        <f t="shared" si="340"/>
        <v>Post-PR24</v>
      </c>
      <c r="IFL60" s="41" t="str">
        <f t="shared" si="340"/>
        <v>Post-PR24</v>
      </c>
      <c r="IFM60" s="41" t="str">
        <f t="shared" si="340"/>
        <v>Post-PR24</v>
      </c>
      <c r="IFN60" s="41" t="str">
        <f t="shared" si="340"/>
        <v>Post-PR24</v>
      </c>
      <c r="IFO60" s="41" t="str">
        <f t="shared" si="340"/>
        <v>Post-PR24</v>
      </c>
      <c r="IFP60" s="41" t="str">
        <f t="shared" si="340"/>
        <v>Post-PR24</v>
      </c>
      <c r="IFQ60" s="41" t="str">
        <f t="shared" si="340"/>
        <v>Post-PR24</v>
      </c>
      <c r="IFR60" s="41" t="str">
        <f t="shared" si="340"/>
        <v>Post-PR24</v>
      </c>
      <c r="IFS60" s="41" t="str">
        <f t="shared" si="340"/>
        <v>Post-PR24</v>
      </c>
      <c r="IFT60" s="41" t="str">
        <f t="shared" si="340"/>
        <v>Post-PR24</v>
      </c>
      <c r="IFU60" s="41" t="str">
        <f t="shared" si="340"/>
        <v>Post-PR24</v>
      </c>
      <c r="IFV60" s="41" t="str">
        <f t="shared" si="340"/>
        <v>Post-PR24</v>
      </c>
      <c r="IFW60" s="41" t="str">
        <f t="shared" si="340"/>
        <v>Post-PR24</v>
      </c>
      <c r="IFX60" s="41" t="str">
        <f t="shared" si="340"/>
        <v>Post-PR24</v>
      </c>
      <c r="IFY60" s="41" t="str">
        <f t="shared" si="340"/>
        <v>Post-PR24</v>
      </c>
      <c r="IFZ60" s="41" t="str">
        <f t="shared" si="340"/>
        <v>Post-PR24</v>
      </c>
      <c r="IGA60" s="41" t="str">
        <f t="shared" si="340"/>
        <v>Post-PR24</v>
      </c>
      <c r="IGB60" s="41" t="str">
        <f t="shared" si="340"/>
        <v>Post-PR24</v>
      </c>
      <c r="IGC60" s="41" t="str">
        <f t="shared" si="340"/>
        <v>Post-PR24</v>
      </c>
      <c r="IGD60" s="41" t="str">
        <f t="shared" si="340"/>
        <v>Post-PR24</v>
      </c>
      <c r="IGE60" s="41" t="str">
        <f t="shared" si="340"/>
        <v>Post-PR24</v>
      </c>
      <c r="IGF60" s="41" t="str">
        <f t="shared" si="340"/>
        <v>Post-PR24</v>
      </c>
      <c r="IGG60" s="41" t="str">
        <f t="shared" si="340"/>
        <v>Post-PR24</v>
      </c>
      <c r="IGH60" s="41" t="str">
        <f t="shared" si="340"/>
        <v>Post-PR24</v>
      </c>
      <c r="IGI60" s="41" t="str">
        <f t="shared" si="340"/>
        <v>Post-PR24</v>
      </c>
      <c r="IGJ60" s="41" t="str">
        <f t="shared" si="340"/>
        <v>Post-PR24</v>
      </c>
      <c r="IGK60" s="41" t="str">
        <f t="shared" si="340"/>
        <v>Post-PR24</v>
      </c>
      <c r="IGL60" s="41" t="str">
        <f t="shared" si="340"/>
        <v>Post-PR24</v>
      </c>
      <c r="IGM60" s="41" t="str">
        <f t="shared" si="340"/>
        <v>Post-PR24</v>
      </c>
      <c r="IGN60" s="41" t="str">
        <f t="shared" si="340"/>
        <v>Post-PR24</v>
      </c>
      <c r="IGO60" s="41" t="str">
        <f t="shared" si="340"/>
        <v>Post-PR24</v>
      </c>
      <c r="IGP60" s="41" t="str">
        <f t="shared" si="340"/>
        <v>Post-PR24</v>
      </c>
      <c r="IGQ60" s="41" t="str">
        <f t="shared" ref="IGQ60:IJB60" si="341" xml:space="preserve"> IF(IGQ58 = 1, "Pre PR24", IF(IGQ59 = 1, "PR24", "Post-PR24"))</f>
        <v>Post-PR24</v>
      </c>
      <c r="IGR60" s="41" t="str">
        <f t="shared" si="341"/>
        <v>Post-PR24</v>
      </c>
      <c r="IGS60" s="41" t="str">
        <f t="shared" si="341"/>
        <v>Post-PR24</v>
      </c>
      <c r="IGT60" s="41" t="str">
        <f t="shared" si="341"/>
        <v>Post-PR24</v>
      </c>
      <c r="IGU60" s="41" t="str">
        <f t="shared" si="341"/>
        <v>Post-PR24</v>
      </c>
      <c r="IGV60" s="41" t="str">
        <f t="shared" si="341"/>
        <v>Post-PR24</v>
      </c>
      <c r="IGW60" s="41" t="str">
        <f t="shared" si="341"/>
        <v>Post-PR24</v>
      </c>
      <c r="IGX60" s="41" t="str">
        <f t="shared" si="341"/>
        <v>Post-PR24</v>
      </c>
      <c r="IGY60" s="41" t="str">
        <f t="shared" si="341"/>
        <v>Post-PR24</v>
      </c>
      <c r="IGZ60" s="41" t="str">
        <f t="shared" si="341"/>
        <v>Post-PR24</v>
      </c>
      <c r="IHA60" s="41" t="str">
        <f t="shared" si="341"/>
        <v>Post-PR24</v>
      </c>
      <c r="IHB60" s="41" t="str">
        <f t="shared" si="341"/>
        <v>Post-PR24</v>
      </c>
      <c r="IHC60" s="41" t="str">
        <f t="shared" si="341"/>
        <v>Post-PR24</v>
      </c>
      <c r="IHD60" s="41" t="str">
        <f t="shared" si="341"/>
        <v>Post-PR24</v>
      </c>
      <c r="IHE60" s="41" t="str">
        <f t="shared" si="341"/>
        <v>Post-PR24</v>
      </c>
      <c r="IHF60" s="41" t="str">
        <f t="shared" si="341"/>
        <v>Post-PR24</v>
      </c>
      <c r="IHG60" s="41" t="str">
        <f t="shared" si="341"/>
        <v>Post-PR24</v>
      </c>
      <c r="IHH60" s="41" t="str">
        <f t="shared" si="341"/>
        <v>Post-PR24</v>
      </c>
      <c r="IHI60" s="41" t="str">
        <f t="shared" si="341"/>
        <v>Post-PR24</v>
      </c>
      <c r="IHJ60" s="41" t="str">
        <f t="shared" si="341"/>
        <v>Post-PR24</v>
      </c>
      <c r="IHK60" s="41" t="str">
        <f t="shared" si="341"/>
        <v>Post-PR24</v>
      </c>
      <c r="IHL60" s="41" t="str">
        <f t="shared" si="341"/>
        <v>Post-PR24</v>
      </c>
      <c r="IHM60" s="41" t="str">
        <f t="shared" si="341"/>
        <v>Post-PR24</v>
      </c>
      <c r="IHN60" s="41" t="str">
        <f t="shared" si="341"/>
        <v>Post-PR24</v>
      </c>
      <c r="IHO60" s="41" t="str">
        <f t="shared" si="341"/>
        <v>Post-PR24</v>
      </c>
      <c r="IHP60" s="41" t="str">
        <f t="shared" si="341"/>
        <v>Post-PR24</v>
      </c>
      <c r="IHQ60" s="41" t="str">
        <f t="shared" si="341"/>
        <v>Post-PR24</v>
      </c>
      <c r="IHR60" s="41" t="str">
        <f t="shared" si="341"/>
        <v>Post-PR24</v>
      </c>
      <c r="IHS60" s="41" t="str">
        <f t="shared" si="341"/>
        <v>Post-PR24</v>
      </c>
      <c r="IHT60" s="41" t="str">
        <f t="shared" si="341"/>
        <v>Post-PR24</v>
      </c>
      <c r="IHU60" s="41" t="str">
        <f t="shared" si="341"/>
        <v>Post-PR24</v>
      </c>
      <c r="IHV60" s="41" t="str">
        <f t="shared" si="341"/>
        <v>Post-PR24</v>
      </c>
      <c r="IHW60" s="41" t="str">
        <f t="shared" si="341"/>
        <v>Post-PR24</v>
      </c>
      <c r="IHX60" s="41" t="str">
        <f t="shared" si="341"/>
        <v>Post-PR24</v>
      </c>
      <c r="IHY60" s="41" t="str">
        <f t="shared" si="341"/>
        <v>Post-PR24</v>
      </c>
      <c r="IHZ60" s="41" t="str">
        <f t="shared" si="341"/>
        <v>Post-PR24</v>
      </c>
      <c r="IIA60" s="41" t="str">
        <f t="shared" si="341"/>
        <v>Post-PR24</v>
      </c>
      <c r="IIB60" s="41" t="str">
        <f t="shared" si="341"/>
        <v>Post-PR24</v>
      </c>
      <c r="IIC60" s="41" t="str">
        <f t="shared" si="341"/>
        <v>Post-PR24</v>
      </c>
      <c r="IID60" s="41" t="str">
        <f t="shared" si="341"/>
        <v>Post-PR24</v>
      </c>
      <c r="IIE60" s="41" t="str">
        <f t="shared" si="341"/>
        <v>Post-PR24</v>
      </c>
      <c r="IIF60" s="41" t="str">
        <f t="shared" si="341"/>
        <v>Post-PR24</v>
      </c>
      <c r="IIG60" s="41" t="str">
        <f t="shared" si="341"/>
        <v>Post-PR24</v>
      </c>
      <c r="IIH60" s="41" t="str">
        <f t="shared" si="341"/>
        <v>Post-PR24</v>
      </c>
      <c r="III60" s="41" t="str">
        <f t="shared" si="341"/>
        <v>Post-PR24</v>
      </c>
      <c r="IIJ60" s="41" t="str">
        <f t="shared" si="341"/>
        <v>Post-PR24</v>
      </c>
      <c r="IIK60" s="41" t="str">
        <f t="shared" si="341"/>
        <v>Post-PR24</v>
      </c>
      <c r="IIL60" s="41" t="str">
        <f t="shared" si="341"/>
        <v>Post-PR24</v>
      </c>
      <c r="IIM60" s="41" t="str">
        <f t="shared" si="341"/>
        <v>Post-PR24</v>
      </c>
      <c r="IIN60" s="41" t="str">
        <f t="shared" si="341"/>
        <v>Post-PR24</v>
      </c>
      <c r="IIO60" s="41" t="str">
        <f t="shared" si="341"/>
        <v>Post-PR24</v>
      </c>
      <c r="IIP60" s="41" t="str">
        <f t="shared" si="341"/>
        <v>Post-PR24</v>
      </c>
      <c r="IIQ60" s="41" t="str">
        <f t="shared" si="341"/>
        <v>Post-PR24</v>
      </c>
      <c r="IIR60" s="41" t="str">
        <f t="shared" si="341"/>
        <v>Post-PR24</v>
      </c>
      <c r="IIS60" s="41" t="str">
        <f t="shared" si="341"/>
        <v>Post-PR24</v>
      </c>
      <c r="IIT60" s="41" t="str">
        <f t="shared" si="341"/>
        <v>Post-PR24</v>
      </c>
      <c r="IIU60" s="41" t="str">
        <f t="shared" si="341"/>
        <v>Post-PR24</v>
      </c>
      <c r="IIV60" s="41" t="str">
        <f t="shared" si="341"/>
        <v>Post-PR24</v>
      </c>
      <c r="IIW60" s="41" t="str">
        <f t="shared" si="341"/>
        <v>Post-PR24</v>
      </c>
      <c r="IIX60" s="41" t="str">
        <f t="shared" si="341"/>
        <v>Post-PR24</v>
      </c>
      <c r="IIY60" s="41" t="str">
        <f t="shared" si="341"/>
        <v>Post-PR24</v>
      </c>
      <c r="IIZ60" s="41" t="str">
        <f t="shared" si="341"/>
        <v>Post-PR24</v>
      </c>
      <c r="IJA60" s="41" t="str">
        <f t="shared" si="341"/>
        <v>Post-PR24</v>
      </c>
      <c r="IJB60" s="41" t="str">
        <f t="shared" si="341"/>
        <v>Post-PR24</v>
      </c>
      <c r="IJC60" s="41" t="str">
        <f t="shared" ref="IJC60:ILN60" si="342" xml:space="preserve"> IF(IJC58 = 1, "Pre PR24", IF(IJC59 = 1, "PR24", "Post-PR24"))</f>
        <v>Post-PR24</v>
      </c>
      <c r="IJD60" s="41" t="str">
        <f t="shared" si="342"/>
        <v>Post-PR24</v>
      </c>
      <c r="IJE60" s="41" t="str">
        <f t="shared" si="342"/>
        <v>Post-PR24</v>
      </c>
      <c r="IJF60" s="41" t="str">
        <f t="shared" si="342"/>
        <v>Post-PR24</v>
      </c>
      <c r="IJG60" s="41" t="str">
        <f t="shared" si="342"/>
        <v>Post-PR24</v>
      </c>
      <c r="IJH60" s="41" t="str">
        <f t="shared" si="342"/>
        <v>Post-PR24</v>
      </c>
      <c r="IJI60" s="41" t="str">
        <f t="shared" si="342"/>
        <v>Post-PR24</v>
      </c>
      <c r="IJJ60" s="41" t="str">
        <f t="shared" si="342"/>
        <v>Post-PR24</v>
      </c>
      <c r="IJK60" s="41" t="str">
        <f t="shared" si="342"/>
        <v>Post-PR24</v>
      </c>
      <c r="IJL60" s="41" t="str">
        <f t="shared" si="342"/>
        <v>Post-PR24</v>
      </c>
      <c r="IJM60" s="41" t="str">
        <f t="shared" si="342"/>
        <v>Post-PR24</v>
      </c>
      <c r="IJN60" s="41" t="str">
        <f t="shared" si="342"/>
        <v>Post-PR24</v>
      </c>
      <c r="IJO60" s="41" t="str">
        <f t="shared" si="342"/>
        <v>Post-PR24</v>
      </c>
      <c r="IJP60" s="41" t="str">
        <f t="shared" si="342"/>
        <v>Post-PR24</v>
      </c>
      <c r="IJQ60" s="41" t="str">
        <f t="shared" si="342"/>
        <v>Post-PR24</v>
      </c>
      <c r="IJR60" s="41" t="str">
        <f t="shared" si="342"/>
        <v>Post-PR24</v>
      </c>
      <c r="IJS60" s="41" t="str">
        <f t="shared" si="342"/>
        <v>Post-PR24</v>
      </c>
      <c r="IJT60" s="41" t="str">
        <f t="shared" si="342"/>
        <v>Post-PR24</v>
      </c>
      <c r="IJU60" s="41" t="str">
        <f t="shared" si="342"/>
        <v>Post-PR24</v>
      </c>
      <c r="IJV60" s="41" t="str">
        <f t="shared" si="342"/>
        <v>Post-PR24</v>
      </c>
      <c r="IJW60" s="41" t="str">
        <f t="shared" si="342"/>
        <v>Post-PR24</v>
      </c>
      <c r="IJX60" s="41" t="str">
        <f t="shared" si="342"/>
        <v>Post-PR24</v>
      </c>
      <c r="IJY60" s="41" t="str">
        <f t="shared" si="342"/>
        <v>Post-PR24</v>
      </c>
      <c r="IJZ60" s="41" t="str">
        <f t="shared" si="342"/>
        <v>Post-PR24</v>
      </c>
      <c r="IKA60" s="41" t="str">
        <f t="shared" si="342"/>
        <v>Post-PR24</v>
      </c>
      <c r="IKB60" s="41" t="str">
        <f t="shared" si="342"/>
        <v>Post-PR24</v>
      </c>
      <c r="IKC60" s="41" t="str">
        <f t="shared" si="342"/>
        <v>Post-PR24</v>
      </c>
      <c r="IKD60" s="41" t="str">
        <f t="shared" si="342"/>
        <v>Post-PR24</v>
      </c>
      <c r="IKE60" s="41" t="str">
        <f t="shared" si="342"/>
        <v>Post-PR24</v>
      </c>
      <c r="IKF60" s="41" t="str">
        <f t="shared" si="342"/>
        <v>Post-PR24</v>
      </c>
      <c r="IKG60" s="41" t="str">
        <f t="shared" si="342"/>
        <v>Post-PR24</v>
      </c>
      <c r="IKH60" s="41" t="str">
        <f t="shared" si="342"/>
        <v>Post-PR24</v>
      </c>
      <c r="IKI60" s="41" t="str">
        <f t="shared" si="342"/>
        <v>Post-PR24</v>
      </c>
      <c r="IKJ60" s="41" t="str">
        <f t="shared" si="342"/>
        <v>Post-PR24</v>
      </c>
      <c r="IKK60" s="41" t="str">
        <f t="shared" si="342"/>
        <v>Post-PR24</v>
      </c>
      <c r="IKL60" s="41" t="str">
        <f t="shared" si="342"/>
        <v>Post-PR24</v>
      </c>
      <c r="IKM60" s="41" t="str">
        <f t="shared" si="342"/>
        <v>Post-PR24</v>
      </c>
      <c r="IKN60" s="41" t="str">
        <f t="shared" si="342"/>
        <v>Post-PR24</v>
      </c>
      <c r="IKO60" s="41" t="str">
        <f t="shared" si="342"/>
        <v>Post-PR24</v>
      </c>
      <c r="IKP60" s="41" t="str">
        <f t="shared" si="342"/>
        <v>Post-PR24</v>
      </c>
      <c r="IKQ60" s="41" t="str">
        <f t="shared" si="342"/>
        <v>Post-PR24</v>
      </c>
      <c r="IKR60" s="41" t="str">
        <f t="shared" si="342"/>
        <v>Post-PR24</v>
      </c>
      <c r="IKS60" s="41" t="str">
        <f t="shared" si="342"/>
        <v>Post-PR24</v>
      </c>
      <c r="IKT60" s="41" t="str">
        <f t="shared" si="342"/>
        <v>Post-PR24</v>
      </c>
      <c r="IKU60" s="41" t="str">
        <f t="shared" si="342"/>
        <v>Post-PR24</v>
      </c>
      <c r="IKV60" s="41" t="str">
        <f t="shared" si="342"/>
        <v>Post-PR24</v>
      </c>
      <c r="IKW60" s="41" t="str">
        <f t="shared" si="342"/>
        <v>Post-PR24</v>
      </c>
      <c r="IKX60" s="41" t="str">
        <f t="shared" si="342"/>
        <v>Post-PR24</v>
      </c>
      <c r="IKY60" s="41" t="str">
        <f t="shared" si="342"/>
        <v>Post-PR24</v>
      </c>
      <c r="IKZ60" s="41" t="str">
        <f t="shared" si="342"/>
        <v>Post-PR24</v>
      </c>
      <c r="ILA60" s="41" t="str">
        <f t="shared" si="342"/>
        <v>Post-PR24</v>
      </c>
      <c r="ILB60" s="41" t="str">
        <f t="shared" si="342"/>
        <v>Post-PR24</v>
      </c>
      <c r="ILC60" s="41" t="str">
        <f t="shared" si="342"/>
        <v>Post-PR24</v>
      </c>
      <c r="ILD60" s="41" t="str">
        <f t="shared" si="342"/>
        <v>Post-PR24</v>
      </c>
      <c r="ILE60" s="41" t="str">
        <f t="shared" si="342"/>
        <v>Post-PR24</v>
      </c>
      <c r="ILF60" s="41" t="str">
        <f t="shared" si="342"/>
        <v>Post-PR24</v>
      </c>
      <c r="ILG60" s="41" t="str">
        <f t="shared" si="342"/>
        <v>Post-PR24</v>
      </c>
      <c r="ILH60" s="41" t="str">
        <f t="shared" si="342"/>
        <v>Post-PR24</v>
      </c>
      <c r="ILI60" s="41" t="str">
        <f t="shared" si="342"/>
        <v>Post-PR24</v>
      </c>
      <c r="ILJ60" s="41" t="str">
        <f t="shared" si="342"/>
        <v>Post-PR24</v>
      </c>
      <c r="ILK60" s="41" t="str">
        <f t="shared" si="342"/>
        <v>Post-PR24</v>
      </c>
      <c r="ILL60" s="41" t="str">
        <f t="shared" si="342"/>
        <v>Post-PR24</v>
      </c>
      <c r="ILM60" s="41" t="str">
        <f t="shared" si="342"/>
        <v>Post-PR24</v>
      </c>
      <c r="ILN60" s="41" t="str">
        <f t="shared" si="342"/>
        <v>Post-PR24</v>
      </c>
      <c r="ILO60" s="41" t="str">
        <f t="shared" ref="ILO60:INZ60" si="343" xml:space="preserve"> IF(ILO58 = 1, "Pre PR24", IF(ILO59 = 1, "PR24", "Post-PR24"))</f>
        <v>Post-PR24</v>
      </c>
      <c r="ILP60" s="41" t="str">
        <f t="shared" si="343"/>
        <v>Post-PR24</v>
      </c>
      <c r="ILQ60" s="41" t="str">
        <f t="shared" si="343"/>
        <v>Post-PR24</v>
      </c>
      <c r="ILR60" s="41" t="str">
        <f t="shared" si="343"/>
        <v>Post-PR24</v>
      </c>
      <c r="ILS60" s="41" t="str">
        <f t="shared" si="343"/>
        <v>Post-PR24</v>
      </c>
      <c r="ILT60" s="41" t="str">
        <f t="shared" si="343"/>
        <v>Post-PR24</v>
      </c>
      <c r="ILU60" s="41" t="str">
        <f t="shared" si="343"/>
        <v>Post-PR24</v>
      </c>
      <c r="ILV60" s="41" t="str">
        <f t="shared" si="343"/>
        <v>Post-PR24</v>
      </c>
      <c r="ILW60" s="41" t="str">
        <f t="shared" si="343"/>
        <v>Post-PR24</v>
      </c>
      <c r="ILX60" s="41" t="str">
        <f t="shared" si="343"/>
        <v>Post-PR24</v>
      </c>
      <c r="ILY60" s="41" t="str">
        <f t="shared" si="343"/>
        <v>Post-PR24</v>
      </c>
      <c r="ILZ60" s="41" t="str">
        <f t="shared" si="343"/>
        <v>Post-PR24</v>
      </c>
      <c r="IMA60" s="41" t="str">
        <f t="shared" si="343"/>
        <v>Post-PR24</v>
      </c>
      <c r="IMB60" s="41" t="str">
        <f t="shared" si="343"/>
        <v>Post-PR24</v>
      </c>
      <c r="IMC60" s="41" t="str">
        <f t="shared" si="343"/>
        <v>Post-PR24</v>
      </c>
      <c r="IMD60" s="41" t="str">
        <f t="shared" si="343"/>
        <v>Post-PR24</v>
      </c>
      <c r="IME60" s="41" t="str">
        <f t="shared" si="343"/>
        <v>Post-PR24</v>
      </c>
      <c r="IMF60" s="41" t="str">
        <f t="shared" si="343"/>
        <v>Post-PR24</v>
      </c>
      <c r="IMG60" s="41" t="str">
        <f t="shared" si="343"/>
        <v>Post-PR24</v>
      </c>
      <c r="IMH60" s="41" t="str">
        <f t="shared" si="343"/>
        <v>Post-PR24</v>
      </c>
      <c r="IMI60" s="41" t="str">
        <f t="shared" si="343"/>
        <v>Post-PR24</v>
      </c>
      <c r="IMJ60" s="41" t="str">
        <f t="shared" si="343"/>
        <v>Post-PR24</v>
      </c>
      <c r="IMK60" s="41" t="str">
        <f t="shared" si="343"/>
        <v>Post-PR24</v>
      </c>
      <c r="IML60" s="41" t="str">
        <f t="shared" si="343"/>
        <v>Post-PR24</v>
      </c>
      <c r="IMM60" s="41" t="str">
        <f t="shared" si="343"/>
        <v>Post-PR24</v>
      </c>
      <c r="IMN60" s="41" t="str">
        <f t="shared" si="343"/>
        <v>Post-PR24</v>
      </c>
      <c r="IMO60" s="41" t="str">
        <f t="shared" si="343"/>
        <v>Post-PR24</v>
      </c>
      <c r="IMP60" s="41" t="str">
        <f t="shared" si="343"/>
        <v>Post-PR24</v>
      </c>
      <c r="IMQ60" s="41" t="str">
        <f t="shared" si="343"/>
        <v>Post-PR24</v>
      </c>
      <c r="IMR60" s="41" t="str">
        <f t="shared" si="343"/>
        <v>Post-PR24</v>
      </c>
      <c r="IMS60" s="41" t="str">
        <f t="shared" si="343"/>
        <v>Post-PR24</v>
      </c>
      <c r="IMT60" s="41" t="str">
        <f t="shared" si="343"/>
        <v>Post-PR24</v>
      </c>
      <c r="IMU60" s="41" t="str">
        <f t="shared" si="343"/>
        <v>Post-PR24</v>
      </c>
      <c r="IMV60" s="41" t="str">
        <f t="shared" si="343"/>
        <v>Post-PR24</v>
      </c>
      <c r="IMW60" s="41" t="str">
        <f t="shared" si="343"/>
        <v>Post-PR24</v>
      </c>
      <c r="IMX60" s="41" t="str">
        <f t="shared" si="343"/>
        <v>Post-PR24</v>
      </c>
      <c r="IMY60" s="41" t="str">
        <f t="shared" si="343"/>
        <v>Post-PR24</v>
      </c>
      <c r="IMZ60" s="41" t="str">
        <f t="shared" si="343"/>
        <v>Post-PR24</v>
      </c>
      <c r="INA60" s="41" t="str">
        <f t="shared" si="343"/>
        <v>Post-PR24</v>
      </c>
      <c r="INB60" s="41" t="str">
        <f t="shared" si="343"/>
        <v>Post-PR24</v>
      </c>
      <c r="INC60" s="41" t="str">
        <f t="shared" si="343"/>
        <v>Post-PR24</v>
      </c>
      <c r="IND60" s="41" t="str">
        <f t="shared" si="343"/>
        <v>Post-PR24</v>
      </c>
      <c r="INE60" s="41" t="str">
        <f t="shared" si="343"/>
        <v>Post-PR24</v>
      </c>
      <c r="INF60" s="41" t="str">
        <f t="shared" si="343"/>
        <v>Post-PR24</v>
      </c>
      <c r="ING60" s="41" t="str">
        <f t="shared" si="343"/>
        <v>Post-PR24</v>
      </c>
      <c r="INH60" s="41" t="str">
        <f t="shared" si="343"/>
        <v>Post-PR24</v>
      </c>
      <c r="INI60" s="41" t="str">
        <f t="shared" si="343"/>
        <v>Post-PR24</v>
      </c>
      <c r="INJ60" s="41" t="str">
        <f t="shared" si="343"/>
        <v>Post-PR24</v>
      </c>
      <c r="INK60" s="41" t="str">
        <f t="shared" si="343"/>
        <v>Post-PR24</v>
      </c>
      <c r="INL60" s="41" t="str">
        <f t="shared" si="343"/>
        <v>Post-PR24</v>
      </c>
      <c r="INM60" s="41" t="str">
        <f t="shared" si="343"/>
        <v>Post-PR24</v>
      </c>
      <c r="INN60" s="41" t="str">
        <f t="shared" si="343"/>
        <v>Post-PR24</v>
      </c>
      <c r="INO60" s="41" t="str">
        <f t="shared" si="343"/>
        <v>Post-PR24</v>
      </c>
      <c r="INP60" s="41" t="str">
        <f t="shared" si="343"/>
        <v>Post-PR24</v>
      </c>
      <c r="INQ60" s="41" t="str">
        <f t="shared" si="343"/>
        <v>Post-PR24</v>
      </c>
      <c r="INR60" s="41" t="str">
        <f t="shared" si="343"/>
        <v>Post-PR24</v>
      </c>
      <c r="INS60" s="41" t="str">
        <f t="shared" si="343"/>
        <v>Post-PR24</v>
      </c>
      <c r="INT60" s="41" t="str">
        <f t="shared" si="343"/>
        <v>Post-PR24</v>
      </c>
      <c r="INU60" s="41" t="str">
        <f t="shared" si="343"/>
        <v>Post-PR24</v>
      </c>
      <c r="INV60" s="41" t="str">
        <f t="shared" si="343"/>
        <v>Post-PR24</v>
      </c>
      <c r="INW60" s="41" t="str">
        <f t="shared" si="343"/>
        <v>Post-PR24</v>
      </c>
      <c r="INX60" s="41" t="str">
        <f t="shared" si="343"/>
        <v>Post-PR24</v>
      </c>
      <c r="INY60" s="41" t="str">
        <f t="shared" si="343"/>
        <v>Post-PR24</v>
      </c>
      <c r="INZ60" s="41" t="str">
        <f t="shared" si="343"/>
        <v>Post-PR24</v>
      </c>
      <c r="IOA60" s="41" t="str">
        <f t="shared" ref="IOA60:IQL60" si="344" xml:space="preserve"> IF(IOA58 = 1, "Pre PR24", IF(IOA59 = 1, "PR24", "Post-PR24"))</f>
        <v>Post-PR24</v>
      </c>
      <c r="IOB60" s="41" t="str">
        <f t="shared" si="344"/>
        <v>Post-PR24</v>
      </c>
      <c r="IOC60" s="41" t="str">
        <f t="shared" si="344"/>
        <v>Post-PR24</v>
      </c>
      <c r="IOD60" s="41" t="str">
        <f t="shared" si="344"/>
        <v>Post-PR24</v>
      </c>
      <c r="IOE60" s="41" t="str">
        <f t="shared" si="344"/>
        <v>Post-PR24</v>
      </c>
      <c r="IOF60" s="41" t="str">
        <f t="shared" si="344"/>
        <v>Post-PR24</v>
      </c>
      <c r="IOG60" s="41" t="str">
        <f t="shared" si="344"/>
        <v>Post-PR24</v>
      </c>
      <c r="IOH60" s="41" t="str">
        <f t="shared" si="344"/>
        <v>Post-PR24</v>
      </c>
      <c r="IOI60" s="41" t="str">
        <f t="shared" si="344"/>
        <v>Post-PR24</v>
      </c>
      <c r="IOJ60" s="41" t="str">
        <f t="shared" si="344"/>
        <v>Post-PR24</v>
      </c>
      <c r="IOK60" s="41" t="str">
        <f t="shared" si="344"/>
        <v>Post-PR24</v>
      </c>
      <c r="IOL60" s="41" t="str">
        <f t="shared" si="344"/>
        <v>Post-PR24</v>
      </c>
      <c r="IOM60" s="41" t="str">
        <f t="shared" si="344"/>
        <v>Post-PR24</v>
      </c>
      <c r="ION60" s="41" t="str">
        <f t="shared" si="344"/>
        <v>Post-PR24</v>
      </c>
      <c r="IOO60" s="41" t="str">
        <f t="shared" si="344"/>
        <v>Post-PR24</v>
      </c>
      <c r="IOP60" s="41" t="str">
        <f t="shared" si="344"/>
        <v>Post-PR24</v>
      </c>
      <c r="IOQ60" s="41" t="str">
        <f t="shared" si="344"/>
        <v>Post-PR24</v>
      </c>
      <c r="IOR60" s="41" t="str">
        <f t="shared" si="344"/>
        <v>Post-PR24</v>
      </c>
      <c r="IOS60" s="41" t="str">
        <f t="shared" si="344"/>
        <v>Post-PR24</v>
      </c>
      <c r="IOT60" s="41" t="str">
        <f t="shared" si="344"/>
        <v>Post-PR24</v>
      </c>
      <c r="IOU60" s="41" t="str">
        <f t="shared" si="344"/>
        <v>Post-PR24</v>
      </c>
      <c r="IOV60" s="41" t="str">
        <f t="shared" si="344"/>
        <v>Post-PR24</v>
      </c>
      <c r="IOW60" s="41" t="str">
        <f t="shared" si="344"/>
        <v>Post-PR24</v>
      </c>
      <c r="IOX60" s="41" t="str">
        <f t="shared" si="344"/>
        <v>Post-PR24</v>
      </c>
      <c r="IOY60" s="41" t="str">
        <f t="shared" si="344"/>
        <v>Post-PR24</v>
      </c>
      <c r="IOZ60" s="41" t="str">
        <f t="shared" si="344"/>
        <v>Post-PR24</v>
      </c>
      <c r="IPA60" s="41" t="str">
        <f t="shared" si="344"/>
        <v>Post-PR24</v>
      </c>
      <c r="IPB60" s="41" t="str">
        <f t="shared" si="344"/>
        <v>Post-PR24</v>
      </c>
      <c r="IPC60" s="41" t="str">
        <f t="shared" si="344"/>
        <v>Post-PR24</v>
      </c>
      <c r="IPD60" s="41" t="str">
        <f t="shared" si="344"/>
        <v>Post-PR24</v>
      </c>
      <c r="IPE60" s="41" t="str">
        <f t="shared" si="344"/>
        <v>Post-PR24</v>
      </c>
      <c r="IPF60" s="41" t="str">
        <f t="shared" si="344"/>
        <v>Post-PR24</v>
      </c>
      <c r="IPG60" s="41" t="str">
        <f t="shared" si="344"/>
        <v>Post-PR24</v>
      </c>
      <c r="IPH60" s="41" t="str">
        <f t="shared" si="344"/>
        <v>Post-PR24</v>
      </c>
      <c r="IPI60" s="41" t="str">
        <f t="shared" si="344"/>
        <v>Post-PR24</v>
      </c>
      <c r="IPJ60" s="41" t="str">
        <f t="shared" si="344"/>
        <v>Post-PR24</v>
      </c>
      <c r="IPK60" s="41" t="str">
        <f t="shared" si="344"/>
        <v>Post-PR24</v>
      </c>
      <c r="IPL60" s="41" t="str">
        <f t="shared" si="344"/>
        <v>Post-PR24</v>
      </c>
      <c r="IPM60" s="41" t="str">
        <f t="shared" si="344"/>
        <v>Post-PR24</v>
      </c>
      <c r="IPN60" s="41" t="str">
        <f t="shared" si="344"/>
        <v>Post-PR24</v>
      </c>
      <c r="IPO60" s="41" t="str">
        <f t="shared" si="344"/>
        <v>Post-PR24</v>
      </c>
      <c r="IPP60" s="41" t="str">
        <f t="shared" si="344"/>
        <v>Post-PR24</v>
      </c>
      <c r="IPQ60" s="41" t="str">
        <f t="shared" si="344"/>
        <v>Post-PR24</v>
      </c>
      <c r="IPR60" s="41" t="str">
        <f t="shared" si="344"/>
        <v>Post-PR24</v>
      </c>
      <c r="IPS60" s="41" t="str">
        <f t="shared" si="344"/>
        <v>Post-PR24</v>
      </c>
      <c r="IPT60" s="41" t="str">
        <f t="shared" si="344"/>
        <v>Post-PR24</v>
      </c>
      <c r="IPU60" s="41" t="str">
        <f t="shared" si="344"/>
        <v>Post-PR24</v>
      </c>
      <c r="IPV60" s="41" t="str">
        <f t="shared" si="344"/>
        <v>Post-PR24</v>
      </c>
      <c r="IPW60" s="41" t="str">
        <f t="shared" si="344"/>
        <v>Post-PR24</v>
      </c>
      <c r="IPX60" s="41" t="str">
        <f t="shared" si="344"/>
        <v>Post-PR24</v>
      </c>
      <c r="IPY60" s="41" t="str">
        <f t="shared" si="344"/>
        <v>Post-PR24</v>
      </c>
      <c r="IPZ60" s="41" t="str">
        <f t="shared" si="344"/>
        <v>Post-PR24</v>
      </c>
      <c r="IQA60" s="41" t="str">
        <f t="shared" si="344"/>
        <v>Post-PR24</v>
      </c>
      <c r="IQB60" s="41" t="str">
        <f t="shared" si="344"/>
        <v>Post-PR24</v>
      </c>
      <c r="IQC60" s="41" t="str">
        <f t="shared" si="344"/>
        <v>Post-PR24</v>
      </c>
      <c r="IQD60" s="41" t="str">
        <f t="shared" si="344"/>
        <v>Post-PR24</v>
      </c>
      <c r="IQE60" s="41" t="str">
        <f t="shared" si="344"/>
        <v>Post-PR24</v>
      </c>
      <c r="IQF60" s="41" t="str">
        <f t="shared" si="344"/>
        <v>Post-PR24</v>
      </c>
      <c r="IQG60" s="41" t="str">
        <f t="shared" si="344"/>
        <v>Post-PR24</v>
      </c>
      <c r="IQH60" s="41" t="str">
        <f t="shared" si="344"/>
        <v>Post-PR24</v>
      </c>
      <c r="IQI60" s="41" t="str">
        <f t="shared" si="344"/>
        <v>Post-PR24</v>
      </c>
      <c r="IQJ60" s="41" t="str">
        <f t="shared" si="344"/>
        <v>Post-PR24</v>
      </c>
      <c r="IQK60" s="41" t="str">
        <f t="shared" si="344"/>
        <v>Post-PR24</v>
      </c>
      <c r="IQL60" s="41" t="str">
        <f t="shared" si="344"/>
        <v>Post-PR24</v>
      </c>
      <c r="IQM60" s="41" t="str">
        <f t="shared" ref="IQM60:ISX60" si="345" xml:space="preserve"> IF(IQM58 = 1, "Pre PR24", IF(IQM59 = 1, "PR24", "Post-PR24"))</f>
        <v>Post-PR24</v>
      </c>
      <c r="IQN60" s="41" t="str">
        <f t="shared" si="345"/>
        <v>Post-PR24</v>
      </c>
      <c r="IQO60" s="41" t="str">
        <f t="shared" si="345"/>
        <v>Post-PR24</v>
      </c>
      <c r="IQP60" s="41" t="str">
        <f t="shared" si="345"/>
        <v>Post-PR24</v>
      </c>
      <c r="IQQ60" s="41" t="str">
        <f t="shared" si="345"/>
        <v>Post-PR24</v>
      </c>
      <c r="IQR60" s="41" t="str">
        <f t="shared" si="345"/>
        <v>Post-PR24</v>
      </c>
      <c r="IQS60" s="41" t="str">
        <f t="shared" si="345"/>
        <v>Post-PR24</v>
      </c>
      <c r="IQT60" s="41" t="str">
        <f t="shared" si="345"/>
        <v>Post-PR24</v>
      </c>
      <c r="IQU60" s="41" t="str">
        <f t="shared" si="345"/>
        <v>Post-PR24</v>
      </c>
      <c r="IQV60" s="41" t="str">
        <f t="shared" si="345"/>
        <v>Post-PR24</v>
      </c>
      <c r="IQW60" s="41" t="str">
        <f t="shared" si="345"/>
        <v>Post-PR24</v>
      </c>
      <c r="IQX60" s="41" t="str">
        <f t="shared" si="345"/>
        <v>Post-PR24</v>
      </c>
      <c r="IQY60" s="41" t="str">
        <f t="shared" si="345"/>
        <v>Post-PR24</v>
      </c>
      <c r="IQZ60" s="41" t="str">
        <f t="shared" si="345"/>
        <v>Post-PR24</v>
      </c>
      <c r="IRA60" s="41" t="str">
        <f t="shared" si="345"/>
        <v>Post-PR24</v>
      </c>
      <c r="IRB60" s="41" t="str">
        <f t="shared" si="345"/>
        <v>Post-PR24</v>
      </c>
      <c r="IRC60" s="41" t="str">
        <f t="shared" si="345"/>
        <v>Post-PR24</v>
      </c>
      <c r="IRD60" s="41" t="str">
        <f t="shared" si="345"/>
        <v>Post-PR24</v>
      </c>
      <c r="IRE60" s="41" t="str">
        <f t="shared" si="345"/>
        <v>Post-PR24</v>
      </c>
      <c r="IRF60" s="41" t="str">
        <f t="shared" si="345"/>
        <v>Post-PR24</v>
      </c>
      <c r="IRG60" s="41" t="str">
        <f t="shared" si="345"/>
        <v>Post-PR24</v>
      </c>
      <c r="IRH60" s="41" t="str">
        <f t="shared" si="345"/>
        <v>Post-PR24</v>
      </c>
      <c r="IRI60" s="41" t="str">
        <f t="shared" si="345"/>
        <v>Post-PR24</v>
      </c>
      <c r="IRJ60" s="41" t="str">
        <f t="shared" si="345"/>
        <v>Post-PR24</v>
      </c>
      <c r="IRK60" s="41" t="str">
        <f t="shared" si="345"/>
        <v>Post-PR24</v>
      </c>
      <c r="IRL60" s="41" t="str">
        <f t="shared" si="345"/>
        <v>Post-PR24</v>
      </c>
      <c r="IRM60" s="41" t="str">
        <f t="shared" si="345"/>
        <v>Post-PR24</v>
      </c>
      <c r="IRN60" s="41" t="str">
        <f t="shared" si="345"/>
        <v>Post-PR24</v>
      </c>
      <c r="IRO60" s="41" t="str">
        <f t="shared" si="345"/>
        <v>Post-PR24</v>
      </c>
      <c r="IRP60" s="41" t="str">
        <f t="shared" si="345"/>
        <v>Post-PR24</v>
      </c>
      <c r="IRQ60" s="41" t="str">
        <f t="shared" si="345"/>
        <v>Post-PR24</v>
      </c>
      <c r="IRR60" s="41" t="str">
        <f t="shared" si="345"/>
        <v>Post-PR24</v>
      </c>
      <c r="IRS60" s="41" t="str">
        <f t="shared" si="345"/>
        <v>Post-PR24</v>
      </c>
      <c r="IRT60" s="41" t="str">
        <f t="shared" si="345"/>
        <v>Post-PR24</v>
      </c>
      <c r="IRU60" s="41" t="str">
        <f t="shared" si="345"/>
        <v>Post-PR24</v>
      </c>
      <c r="IRV60" s="41" t="str">
        <f t="shared" si="345"/>
        <v>Post-PR24</v>
      </c>
      <c r="IRW60" s="41" t="str">
        <f t="shared" si="345"/>
        <v>Post-PR24</v>
      </c>
      <c r="IRX60" s="41" t="str">
        <f t="shared" si="345"/>
        <v>Post-PR24</v>
      </c>
      <c r="IRY60" s="41" t="str">
        <f t="shared" si="345"/>
        <v>Post-PR24</v>
      </c>
      <c r="IRZ60" s="41" t="str">
        <f t="shared" si="345"/>
        <v>Post-PR24</v>
      </c>
      <c r="ISA60" s="41" t="str">
        <f t="shared" si="345"/>
        <v>Post-PR24</v>
      </c>
      <c r="ISB60" s="41" t="str">
        <f t="shared" si="345"/>
        <v>Post-PR24</v>
      </c>
      <c r="ISC60" s="41" t="str">
        <f t="shared" si="345"/>
        <v>Post-PR24</v>
      </c>
      <c r="ISD60" s="41" t="str">
        <f t="shared" si="345"/>
        <v>Post-PR24</v>
      </c>
      <c r="ISE60" s="41" t="str">
        <f t="shared" si="345"/>
        <v>Post-PR24</v>
      </c>
      <c r="ISF60" s="41" t="str">
        <f t="shared" si="345"/>
        <v>Post-PR24</v>
      </c>
      <c r="ISG60" s="41" t="str">
        <f t="shared" si="345"/>
        <v>Post-PR24</v>
      </c>
      <c r="ISH60" s="41" t="str">
        <f t="shared" si="345"/>
        <v>Post-PR24</v>
      </c>
      <c r="ISI60" s="41" t="str">
        <f t="shared" si="345"/>
        <v>Post-PR24</v>
      </c>
      <c r="ISJ60" s="41" t="str">
        <f t="shared" si="345"/>
        <v>Post-PR24</v>
      </c>
      <c r="ISK60" s="41" t="str">
        <f t="shared" si="345"/>
        <v>Post-PR24</v>
      </c>
      <c r="ISL60" s="41" t="str">
        <f t="shared" si="345"/>
        <v>Post-PR24</v>
      </c>
      <c r="ISM60" s="41" t="str">
        <f t="shared" si="345"/>
        <v>Post-PR24</v>
      </c>
      <c r="ISN60" s="41" t="str">
        <f t="shared" si="345"/>
        <v>Post-PR24</v>
      </c>
      <c r="ISO60" s="41" t="str">
        <f t="shared" si="345"/>
        <v>Post-PR24</v>
      </c>
      <c r="ISP60" s="41" t="str">
        <f t="shared" si="345"/>
        <v>Post-PR24</v>
      </c>
      <c r="ISQ60" s="41" t="str">
        <f t="shared" si="345"/>
        <v>Post-PR24</v>
      </c>
      <c r="ISR60" s="41" t="str">
        <f t="shared" si="345"/>
        <v>Post-PR24</v>
      </c>
      <c r="ISS60" s="41" t="str">
        <f t="shared" si="345"/>
        <v>Post-PR24</v>
      </c>
      <c r="IST60" s="41" t="str">
        <f t="shared" si="345"/>
        <v>Post-PR24</v>
      </c>
      <c r="ISU60" s="41" t="str">
        <f t="shared" si="345"/>
        <v>Post-PR24</v>
      </c>
      <c r="ISV60" s="41" t="str">
        <f t="shared" si="345"/>
        <v>Post-PR24</v>
      </c>
      <c r="ISW60" s="41" t="str">
        <f t="shared" si="345"/>
        <v>Post-PR24</v>
      </c>
      <c r="ISX60" s="41" t="str">
        <f t="shared" si="345"/>
        <v>Post-PR24</v>
      </c>
      <c r="ISY60" s="41" t="str">
        <f t="shared" ref="ISY60:IVJ60" si="346" xml:space="preserve"> IF(ISY58 = 1, "Pre PR24", IF(ISY59 = 1, "PR24", "Post-PR24"))</f>
        <v>Post-PR24</v>
      </c>
      <c r="ISZ60" s="41" t="str">
        <f t="shared" si="346"/>
        <v>Post-PR24</v>
      </c>
      <c r="ITA60" s="41" t="str">
        <f t="shared" si="346"/>
        <v>Post-PR24</v>
      </c>
      <c r="ITB60" s="41" t="str">
        <f t="shared" si="346"/>
        <v>Post-PR24</v>
      </c>
      <c r="ITC60" s="41" t="str">
        <f t="shared" si="346"/>
        <v>Post-PR24</v>
      </c>
      <c r="ITD60" s="41" t="str">
        <f t="shared" si="346"/>
        <v>Post-PR24</v>
      </c>
      <c r="ITE60" s="41" t="str">
        <f t="shared" si="346"/>
        <v>Post-PR24</v>
      </c>
      <c r="ITF60" s="41" t="str">
        <f t="shared" si="346"/>
        <v>Post-PR24</v>
      </c>
      <c r="ITG60" s="41" t="str">
        <f t="shared" si="346"/>
        <v>Post-PR24</v>
      </c>
      <c r="ITH60" s="41" t="str">
        <f t="shared" si="346"/>
        <v>Post-PR24</v>
      </c>
      <c r="ITI60" s="41" t="str">
        <f t="shared" si="346"/>
        <v>Post-PR24</v>
      </c>
      <c r="ITJ60" s="41" t="str">
        <f t="shared" si="346"/>
        <v>Post-PR24</v>
      </c>
      <c r="ITK60" s="41" t="str">
        <f t="shared" si="346"/>
        <v>Post-PR24</v>
      </c>
      <c r="ITL60" s="41" t="str">
        <f t="shared" si="346"/>
        <v>Post-PR24</v>
      </c>
      <c r="ITM60" s="41" t="str">
        <f t="shared" si="346"/>
        <v>Post-PR24</v>
      </c>
      <c r="ITN60" s="41" t="str">
        <f t="shared" si="346"/>
        <v>Post-PR24</v>
      </c>
      <c r="ITO60" s="41" t="str">
        <f t="shared" si="346"/>
        <v>Post-PR24</v>
      </c>
      <c r="ITP60" s="41" t="str">
        <f t="shared" si="346"/>
        <v>Post-PR24</v>
      </c>
      <c r="ITQ60" s="41" t="str">
        <f t="shared" si="346"/>
        <v>Post-PR24</v>
      </c>
      <c r="ITR60" s="41" t="str">
        <f t="shared" si="346"/>
        <v>Post-PR24</v>
      </c>
      <c r="ITS60" s="41" t="str">
        <f t="shared" si="346"/>
        <v>Post-PR24</v>
      </c>
      <c r="ITT60" s="41" t="str">
        <f t="shared" si="346"/>
        <v>Post-PR24</v>
      </c>
      <c r="ITU60" s="41" t="str">
        <f t="shared" si="346"/>
        <v>Post-PR24</v>
      </c>
      <c r="ITV60" s="41" t="str">
        <f t="shared" si="346"/>
        <v>Post-PR24</v>
      </c>
      <c r="ITW60" s="41" t="str">
        <f t="shared" si="346"/>
        <v>Post-PR24</v>
      </c>
      <c r="ITX60" s="41" t="str">
        <f t="shared" si="346"/>
        <v>Post-PR24</v>
      </c>
      <c r="ITY60" s="41" t="str">
        <f t="shared" si="346"/>
        <v>Post-PR24</v>
      </c>
      <c r="ITZ60" s="41" t="str">
        <f t="shared" si="346"/>
        <v>Post-PR24</v>
      </c>
      <c r="IUA60" s="41" t="str">
        <f t="shared" si="346"/>
        <v>Post-PR24</v>
      </c>
      <c r="IUB60" s="41" t="str">
        <f t="shared" si="346"/>
        <v>Post-PR24</v>
      </c>
      <c r="IUC60" s="41" t="str">
        <f t="shared" si="346"/>
        <v>Post-PR24</v>
      </c>
      <c r="IUD60" s="41" t="str">
        <f t="shared" si="346"/>
        <v>Post-PR24</v>
      </c>
      <c r="IUE60" s="41" t="str">
        <f t="shared" si="346"/>
        <v>Post-PR24</v>
      </c>
      <c r="IUF60" s="41" t="str">
        <f t="shared" si="346"/>
        <v>Post-PR24</v>
      </c>
      <c r="IUG60" s="41" t="str">
        <f t="shared" si="346"/>
        <v>Post-PR24</v>
      </c>
      <c r="IUH60" s="41" t="str">
        <f t="shared" si="346"/>
        <v>Post-PR24</v>
      </c>
      <c r="IUI60" s="41" t="str">
        <f t="shared" si="346"/>
        <v>Post-PR24</v>
      </c>
      <c r="IUJ60" s="41" t="str">
        <f t="shared" si="346"/>
        <v>Post-PR24</v>
      </c>
      <c r="IUK60" s="41" t="str">
        <f t="shared" si="346"/>
        <v>Post-PR24</v>
      </c>
      <c r="IUL60" s="41" t="str">
        <f t="shared" si="346"/>
        <v>Post-PR24</v>
      </c>
      <c r="IUM60" s="41" t="str">
        <f t="shared" si="346"/>
        <v>Post-PR24</v>
      </c>
      <c r="IUN60" s="41" t="str">
        <f t="shared" si="346"/>
        <v>Post-PR24</v>
      </c>
      <c r="IUO60" s="41" t="str">
        <f t="shared" si="346"/>
        <v>Post-PR24</v>
      </c>
      <c r="IUP60" s="41" t="str">
        <f t="shared" si="346"/>
        <v>Post-PR24</v>
      </c>
      <c r="IUQ60" s="41" t="str">
        <f t="shared" si="346"/>
        <v>Post-PR24</v>
      </c>
      <c r="IUR60" s="41" t="str">
        <f t="shared" si="346"/>
        <v>Post-PR24</v>
      </c>
      <c r="IUS60" s="41" t="str">
        <f t="shared" si="346"/>
        <v>Post-PR24</v>
      </c>
      <c r="IUT60" s="41" t="str">
        <f t="shared" si="346"/>
        <v>Post-PR24</v>
      </c>
      <c r="IUU60" s="41" t="str">
        <f t="shared" si="346"/>
        <v>Post-PR24</v>
      </c>
      <c r="IUV60" s="41" t="str">
        <f t="shared" si="346"/>
        <v>Post-PR24</v>
      </c>
      <c r="IUW60" s="41" t="str">
        <f t="shared" si="346"/>
        <v>Post-PR24</v>
      </c>
      <c r="IUX60" s="41" t="str">
        <f t="shared" si="346"/>
        <v>Post-PR24</v>
      </c>
      <c r="IUY60" s="41" t="str">
        <f t="shared" si="346"/>
        <v>Post-PR24</v>
      </c>
      <c r="IUZ60" s="41" t="str">
        <f t="shared" si="346"/>
        <v>Post-PR24</v>
      </c>
      <c r="IVA60" s="41" t="str">
        <f t="shared" si="346"/>
        <v>Post-PR24</v>
      </c>
      <c r="IVB60" s="41" t="str">
        <f t="shared" si="346"/>
        <v>Post-PR24</v>
      </c>
      <c r="IVC60" s="41" t="str">
        <f t="shared" si="346"/>
        <v>Post-PR24</v>
      </c>
      <c r="IVD60" s="41" t="str">
        <f t="shared" si="346"/>
        <v>Post-PR24</v>
      </c>
      <c r="IVE60" s="41" t="str">
        <f t="shared" si="346"/>
        <v>Post-PR24</v>
      </c>
      <c r="IVF60" s="41" t="str">
        <f t="shared" si="346"/>
        <v>Post-PR24</v>
      </c>
      <c r="IVG60" s="41" t="str">
        <f t="shared" si="346"/>
        <v>Post-PR24</v>
      </c>
      <c r="IVH60" s="41" t="str">
        <f t="shared" si="346"/>
        <v>Post-PR24</v>
      </c>
      <c r="IVI60" s="41" t="str">
        <f t="shared" si="346"/>
        <v>Post-PR24</v>
      </c>
      <c r="IVJ60" s="41" t="str">
        <f t="shared" si="346"/>
        <v>Post-PR24</v>
      </c>
      <c r="IVK60" s="41" t="str">
        <f t="shared" ref="IVK60:IXV60" si="347" xml:space="preserve"> IF(IVK58 = 1, "Pre PR24", IF(IVK59 = 1, "PR24", "Post-PR24"))</f>
        <v>Post-PR24</v>
      </c>
      <c r="IVL60" s="41" t="str">
        <f t="shared" si="347"/>
        <v>Post-PR24</v>
      </c>
      <c r="IVM60" s="41" t="str">
        <f t="shared" si="347"/>
        <v>Post-PR24</v>
      </c>
      <c r="IVN60" s="41" t="str">
        <f t="shared" si="347"/>
        <v>Post-PR24</v>
      </c>
      <c r="IVO60" s="41" t="str">
        <f t="shared" si="347"/>
        <v>Post-PR24</v>
      </c>
      <c r="IVP60" s="41" t="str">
        <f t="shared" si="347"/>
        <v>Post-PR24</v>
      </c>
      <c r="IVQ60" s="41" t="str">
        <f t="shared" si="347"/>
        <v>Post-PR24</v>
      </c>
      <c r="IVR60" s="41" t="str">
        <f t="shared" si="347"/>
        <v>Post-PR24</v>
      </c>
      <c r="IVS60" s="41" t="str">
        <f t="shared" si="347"/>
        <v>Post-PR24</v>
      </c>
      <c r="IVT60" s="41" t="str">
        <f t="shared" si="347"/>
        <v>Post-PR24</v>
      </c>
      <c r="IVU60" s="41" t="str">
        <f t="shared" si="347"/>
        <v>Post-PR24</v>
      </c>
      <c r="IVV60" s="41" t="str">
        <f t="shared" si="347"/>
        <v>Post-PR24</v>
      </c>
      <c r="IVW60" s="41" t="str">
        <f t="shared" si="347"/>
        <v>Post-PR24</v>
      </c>
      <c r="IVX60" s="41" t="str">
        <f t="shared" si="347"/>
        <v>Post-PR24</v>
      </c>
      <c r="IVY60" s="41" t="str">
        <f t="shared" si="347"/>
        <v>Post-PR24</v>
      </c>
      <c r="IVZ60" s="41" t="str">
        <f t="shared" si="347"/>
        <v>Post-PR24</v>
      </c>
      <c r="IWA60" s="41" t="str">
        <f t="shared" si="347"/>
        <v>Post-PR24</v>
      </c>
      <c r="IWB60" s="41" t="str">
        <f t="shared" si="347"/>
        <v>Post-PR24</v>
      </c>
      <c r="IWC60" s="41" t="str">
        <f t="shared" si="347"/>
        <v>Post-PR24</v>
      </c>
      <c r="IWD60" s="41" t="str">
        <f t="shared" si="347"/>
        <v>Post-PR24</v>
      </c>
      <c r="IWE60" s="41" t="str">
        <f t="shared" si="347"/>
        <v>Post-PR24</v>
      </c>
      <c r="IWF60" s="41" t="str">
        <f t="shared" si="347"/>
        <v>Post-PR24</v>
      </c>
      <c r="IWG60" s="41" t="str">
        <f t="shared" si="347"/>
        <v>Post-PR24</v>
      </c>
      <c r="IWH60" s="41" t="str">
        <f t="shared" si="347"/>
        <v>Post-PR24</v>
      </c>
      <c r="IWI60" s="41" t="str">
        <f t="shared" si="347"/>
        <v>Post-PR24</v>
      </c>
      <c r="IWJ60" s="41" t="str">
        <f t="shared" si="347"/>
        <v>Post-PR24</v>
      </c>
      <c r="IWK60" s="41" t="str">
        <f t="shared" si="347"/>
        <v>Post-PR24</v>
      </c>
      <c r="IWL60" s="41" t="str">
        <f t="shared" si="347"/>
        <v>Post-PR24</v>
      </c>
      <c r="IWM60" s="41" t="str">
        <f t="shared" si="347"/>
        <v>Post-PR24</v>
      </c>
      <c r="IWN60" s="41" t="str">
        <f t="shared" si="347"/>
        <v>Post-PR24</v>
      </c>
      <c r="IWO60" s="41" t="str">
        <f t="shared" si="347"/>
        <v>Post-PR24</v>
      </c>
      <c r="IWP60" s="41" t="str">
        <f t="shared" si="347"/>
        <v>Post-PR24</v>
      </c>
      <c r="IWQ60" s="41" t="str">
        <f t="shared" si="347"/>
        <v>Post-PR24</v>
      </c>
      <c r="IWR60" s="41" t="str">
        <f t="shared" si="347"/>
        <v>Post-PR24</v>
      </c>
      <c r="IWS60" s="41" t="str">
        <f t="shared" si="347"/>
        <v>Post-PR24</v>
      </c>
      <c r="IWT60" s="41" t="str">
        <f t="shared" si="347"/>
        <v>Post-PR24</v>
      </c>
      <c r="IWU60" s="41" t="str">
        <f t="shared" si="347"/>
        <v>Post-PR24</v>
      </c>
      <c r="IWV60" s="41" t="str">
        <f t="shared" si="347"/>
        <v>Post-PR24</v>
      </c>
      <c r="IWW60" s="41" t="str">
        <f t="shared" si="347"/>
        <v>Post-PR24</v>
      </c>
      <c r="IWX60" s="41" t="str">
        <f t="shared" si="347"/>
        <v>Post-PR24</v>
      </c>
      <c r="IWY60" s="41" t="str">
        <f t="shared" si="347"/>
        <v>Post-PR24</v>
      </c>
      <c r="IWZ60" s="41" t="str">
        <f t="shared" si="347"/>
        <v>Post-PR24</v>
      </c>
      <c r="IXA60" s="41" t="str">
        <f t="shared" si="347"/>
        <v>Post-PR24</v>
      </c>
      <c r="IXB60" s="41" t="str">
        <f t="shared" si="347"/>
        <v>Post-PR24</v>
      </c>
      <c r="IXC60" s="41" t="str">
        <f t="shared" si="347"/>
        <v>Post-PR24</v>
      </c>
      <c r="IXD60" s="41" t="str">
        <f t="shared" si="347"/>
        <v>Post-PR24</v>
      </c>
      <c r="IXE60" s="41" t="str">
        <f t="shared" si="347"/>
        <v>Post-PR24</v>
      </c>
      <c r="IXF60" s="41" t="str">
        <f t="shared" si="347"/>
        <v>Post-PR24</v>
      </c>
      <c r="IXG60" s="41" t="str">
        <f t="shared" si="347"/>
        <v>Post-PR24</v>
      </c>
      <c r="IXH60" s="41" t="str">
        <f t="shared" si="347"/>
        <v>Post-PR24</v>
      </c>
      <c r="IXI60" s="41" t="str">
        <f t="shared" si="347"/>
        <v>Post-PR24</v>
      </c>
      <c r="IXJ60" s="41" t="str">
        <f t="shared" si="347"/>
        <v>Post-PR24</v>
      </c>
      <c r="IXK60" s="41" t="str">
        <f t="shared" si="347"/>
        <v>Post-PR24</v>
      </c>
      <c r="IXL60" s="41" t="str">
        <f t="shared" si="347"/>
        <v>Post-PR24</v>
      </c>
      <c r="IXM60" s="41" t="str">
        <f t="shared" si="347"/>
        <v>Post-PR24</v>
      </c>
      <c r="IXN60" s="41" t="str">
        <f t="shared" si="347"/>
        <v>Post-PR24</v>
      </c>
      <c r="IXO60" s="41" t="str">
        <f t="shared" si="347"/>
        <v>Post-PR24</v>
      </c>
      <c r="IXP60" s="41" t="str">
        <f t="shared" si="347"/>
        <v>Post-PR24</v>
      </c>
      <c r="IXQ60" s="41" t="str">
        <f t="shared" si="347"/>
        <v>Post-PR24</v>
      </c>
      <c r="IXR60" s="41" t="str">
        <f t="shared" si="347"/>
        <v>Post-PR24</v>
      </c>
      <c r="IXS60" s="41" t="str">
        <f t="shared" si="347"/>
        <v>Post-PR24</v>
      </c>
      <c r="IXT60" s="41" t="str">
        <f t="shared" si="347"/>
        <v>Post-PR24</v>
      </c>
      <c r="IXU60" s="41" t="str">
        <f t="shared" si="347"/>
        <v>Post-PR24</v>
      </c>
      <c r="IXV60" s="41" t="str">
        <f t="shared" si="347"/>
        <v>Post-PR24</v>
      </c>
      <c r="IXW60" s="41" t="str">
        <f t="shared" ref="IXW60:JAH60" si="348" xml:space="preserve"> IF(IXW58 = 1, "Pre PR24", IF(IXW59 = 1, "PR24", "Post-PR24"))</f>
        <v>Post-PR24</v>
      </c>
      <c r="IXX60" s="41" t="str">
        <f t="shared" si="348"/>
        <v>Post-PR24</v>
      </c>
      <c r="IXY60" s="41" t="str">
        <f t="shared" si="348"/>
        <v>Post-PR24</v>
      </c>
      <c r="IXZ60" s="41" t="str">
        <f t="shared" si="348"/>
        <v>Post-PR24</v>
      </c>
      <c r="IYA60" s="41" t="str">
        <f t="shared" si="348"/>
        <v>Post-PR24</v>
      </c>
      <c r="IYB60" s="41" t="str">
        <f t="shared" si="348"/>
        <v>Post-PR24</v>
      </c>
      <c r="IYC60" s="41" t="str">
        <f t="shared" si="348"/>
        <v>Post-PR24</v>
      </c>
      <c r="IYD60" s="41" t="str">
        <f t="shared" si="348"/>
        <v>Post-PR24</v>
      </c>
      <c r="IYE60" s="41" t="str">
        <f t="shared" si="348"/>
        <v>Post-PR24</v>
      </c>
      <c r="IYF60" s="41" t="str">
        <f t="shared" si="348"/>
        <v>Post-PR24</v>
      </c>
      <c r="IYG60" s="41" t="str">
        <f t="shared" si="348"/>
        <v>Post-PR24</v>
      </c>
      <c r="IYH60" s="41" t="str">
        <f t="shared" si="348"/>
        <v>Post-PR24</v>
      </c>
      <c r="IYI60" s="41" t="str">
        <f t="shared" si="348"/>
        <v>Post-PR24</v>
      </c>
      <c r="IYJ60" s="41" t="str">
        <f t="shared" si="348"/>
        <v>Post-PR24</v>
      </c>
      <c r="IYK60" s="41" t="str">
        <f t="shared" si="348"/>
        <v>Post-PR24</v>
      </c>
      <c r="IYL60" s="41" t="str">
        <f t="shared" si="348"/>
        <v>Post-PR24</v>
      </c>
      <c r="IYM60" s="41" t="str">
        <f t="shared" si="348"/>
        <v>Post-PR24</v>
      </c>
      <c r="IYN60" s="41" t="str">
        <f t="shared" si="348"/>
        <v>Post-PR24</v>
      </c>
      <c r="IYO60" s="41" t="str">
        <f t="shared" si="348"/>
        <v>Post-PR24</v>
      </c>
      <c r="IYP60" s="41" t="str">
        <f t="shared" si="348"/>
        <v>Post-PR24</v>
      </c>
      <c r="IYQ60" s="41" t="str">
        <f t="shared" si="348"/>
        <v>Post-PR24</v>
      </c>
      <c r="IYR60" s="41" t="str">
        <f t="shared" si="348"/>
        <v>Post-PR24</v>
      </c>
      <c r="IYS60" s="41" t="str">
        <f t="shared" si="348"/>
        <v>Post-PR24</v>
      </c>
      <c r="IYT60" s="41" t="str">
        <f t="shared" si="348"/>
        <v>Post-PR24</v>
      </c>
      <c r="IYU60" s="41" t="str">
        <f t="shared" si="348"/>
        <v>Post-PR24</v>
      </c>
      <c r="IYV60" s="41" t="str">
        <f t="shared" si="348"/>
        <v>Post-PR24</v>
      </c>
      <c r="IYW60" s="41" t="str">
        <f t="shared" si="348"/>
        <v>Post-PR24</v>
      </c>
      <c r="IYX60" s="41" t="str">
        <f t="shared" si="348"/>
        <v>Post-PR24</v>
      </c>
      <c r="IYY60" s="41" t="str">
        <f t="shared" si="348"/>
        <v>Post-PR24</v>
      </c>
      <c r="IYZ60" s="41" t="str">
        <f t="shared" si="348"/>
        <v>Post-PR24</v>
      </c>
      <c r="IZA60" s="41" t="str">
        <f t="shared" si="348"/>
        <v>Post-PR24</v>
      </c>
      <c r="IZB60" s="41" t="str">
        <f t="shared" si="348"/>
        <v>Post-PR24</v>
      </c>
      <c r="IZC60" s="41" t="str">
        <f t="shared" si="348"/>
        <v>Post-PR24</v>
      </c>
      <c r="IZD60" s="41" t="str">
        <f t="shared" si="348"/>
        <v>Post-PR24</v>
      </c>
      <c r="IZE60" s="41" t="str">
        <f t="shared" si="348"/>
        <v>Post-PR24</v>
      </c>
      <c r="IZF60" s="41" t="str">
        <f t="shared" si="348"/>
        <v>Post-PR24</v>
      </c>
      <c r="IZG60" s="41" t="str">
        <f t="shared" si="348"/>
        <v>Post-PR24</v>
      </c>
      <c r="IZH60" s="41" t="str">
        <f t="shared" si="348"/>
        <v>Post-PR24</v>
      </c>
      <c r="IZI60" s="41" t="str">
        <f t="shared" si="348"/>
        <v>Post-PR24</v>
      </c>
      <c r="IZJ60" s="41" t="str">
        <f t="shared" si="348"/>
        <v>Post-PR24</v>
      </c>
      <c r="IZK60" s="41" t="str">
        <f t="shared" si="348"/>
        <v>Post-PR24</v>
      </c>
      <c r="IZL60" s="41" t="str">
        <f t="shared" si="348"/>
        <v>Post-PR24</v>
      </c>
      <c r="IZM60" s="41" t="str">
        <f t="shared" si="348"/>
        <v>Post-PR24</v>
      </c>
      <c r="IZN60" s="41" t="str">
        <f t="shared" si="348"/>
        <v>Post-PR24</v>
      </c>
      <c r="IZO60" s="41" t="str">
        <f t="shared" si="348"/>
        <v>Post-PR24</v>
      </c>
      <c r="IZP60" s="41" t="str">
        <f t="shared" si="348"/>
        <v>Post-PR24</v>
      </c>
      <c r="IZQ60" s="41" t="str">
        <f t="shared" si="348"/>
        <v>Post-PR24</v>
      </c>
      <c r="IZR60" s="41" t="str">
        <f t="shared" si="348"/>
        <v>Post-PR24</v>
      </c>
      <c r="IZS60" s="41" t="str">
        <f t="shared" si="348"/>
        <v>Post-PR24</v>
      </c>
      <c r="IZT60" s="41" t="str">
        <f t="shared" si="348"/>
        <v>Post-PR24</v>
      </c>
      <c r="IZU60" s="41" t="str">
        <f t="shared" si="348"/>
        <v>Post-PR24</v>
      </c>
      <c r="IZV60" s="41" t="str">
        <f t="shared" si="348"/>
        <v>Post-PR24</v>
      </c>
      <c r="IZW60" s="41" t="str">
        <f t="shared" si="348"/>
        <v>Post-PR24</v>
      </c>
      <c r="IZX60" s="41" t="str">
        <f t="shared" si="348"/>
        <v>Post-PR24</v>
      </c>
      <c r="IZY60" s="41" t="str">
        <f t="shared" si="348"/>
        <v>Post-PR24</v>
      </c>
      <c r="IZZ60" s="41" t="str">
        <f t="shared" si="348"/>
        <v>Post-PR24</v>
      </c>
      <c r="JAA60" s="41" t="str">
        <f t="shared" si="348"/>
        <v>Post-PR24</v>
      </c>
      <c r="JAB60" s="41" t="str">
        <f t="shared" si="348"/>
        <v>Post-PR24</v>
      </c>
      <c r="JAC60" s="41" t="str">
        <f t="shared" si="348"/>
        <v>Post-PR24</v>
      </c>
      <c r="JAD60" s="41" t="str">
        <f t="shared" si="348"/>
        <v>Post-PR24</v>
      </c>
      <c r="JAE60" s="41" t="str">
        <f t="shared" si="348"/>
        <v>Post-PR24</v>
      </c>
      <c r="JAF60" s="41" t="str">
        <f t="shared" si="348"/>
        <v>Post-PR24</v>
      </c>
      <c r="JAG60" s="41" t="str">
        <f t="shared" si="348"/>
        <v>Post-PR24</v>
      </c>
      <c r="JAH60" s="41" t="str">
        <f t="shared" si="348"/>
        <v>Post-PR24</v>
      </c>
      <c r="JAI60" s="41" t="str">
        <f t="shared" ref="JAI60:JCT60" si="349" xml:space="preserve"> IF(JAI58 = 1, "Pre PR24", IF(JAI59 = 1, "PR24", "Post-PR24"))</f>
        <v>Post-PR24</v>
      </c>
      <c r="JAJ60" s="41" t="str">
        <f t="shared" si="349"/>
        <v>Post-PR24</v>
      </c>
      <c r="JAK60" s="41" t="str">
        <f t="shared" si="349"/>
        <v>Post-PR24</v>
      </c>
      <c r="JAL60" s="41" t="str">
        <f t="shared" si="349"/>
        <v>Post-PR24</v>
      </c>
      <c r="JAM60" s="41" t="str">
        <f t="shared" si="349"/>
        <v>Post-PR24</v>
      </c>
      <c r="JAN60" s="41" t="str">
        <f t="shared" si="349"/>
        <v>Post-PR24</v>
      </c>
      <c r="JAO60" s="41" t="str">
        <f t="shared" si="349"/>
        <v>Post-PR24</v>
      </c>
      <c r="JAP60" s="41" t="str">
        <f t="shared" si="349"/>
        <v>Post-PR24</v>
      </c>
      <c r="JAQ60" s="41" t="str">
        <f t="shared" si="349"/>
        <v>Post-PR24</v>
      </c>
      <c r="JAR60" s="41" t="str">
        <f t="shared" si="349"/>
        <v>Post-PR24</v>
      </c>
      <c r="JAS60" s="41" t="str">
        <f t="shared" si="349"/>
        <v>Post-PR24</v>
      </c>
      <c r="JAT60" s="41" t="str">
        <f t="shared" si="349"/>
        <v>Post-PR24</v>
      </c>
      <c r="JAU60" s="41" t="str">
        <f t="shared" si="349"/>
        <v>Post-PR24</v>
      </c>
      <c r="JAV60" s="41" t="str">
        <f t="shared" si="349"/>
        <v>Post-PR24</v>
      </c>
      <c r="JAW60" s="41" t="str">
        <f t="shared" si="349"/>
        <v>Post-PR24</v>
      </c>
      <c r="JAX60" s="41" t="str">
        <f t="shared" si="349"/>
        <v>Post-PR24</v>
      </c>
      <c r="JAY60" s="41" t="str">
        <f t="shared" si="349"/>
        <v>Post-PR24</v>
      </c>
      <c r="JAZ60" s="41" t="str">
        <f t="shared" si="349"/>
        <v>Post-PR24</v>
      </c>
      <c r="JBA60" s="41" t="str">
        <f t="shared" si="349"/>
        <v>Post-PR24</v>
      </c>
      <c r="JBB60" s="41" t="str">
        <f t="shared" si="349"/>
        <v>Post-PR24</v>
      </c>
      <c r="JBC60" s="41" t="str">
        <f t="shared" si="349"/>
        <v>Post-PR24</v>
      </c>
      <c r="JBD60" s="41" t="str">
        <f t="shared" si="349"/>
        <v>Post-PR24</v>
      </c>
      <c r="JBE60" s="41" t="str">
        <f t="shared" si="349"/>
        <v>Post-PR24</v>
      </c>
      <c r="JBF60" s="41" t="str">
        <f t="shared" si="349"/>
        <v>Post-PR24</v>
      </c>
      <c r="JBG60" s="41" t="str">
        <f t="shared" si="349"/>
        <v>Post-PR24</v>
      </c>
      <c r="JBH60" s="41" t="str">
        <f t="shared" si="349"/>
        <v>Post-PR24</v>
      </c>
      <c r="JBI60" s="41" t="str">
        <f t="shared" si="349"/>
        <v>Post-PR24</v>
      </c>
      <c r="JBJ60" s="41" t="str">
        <f t="shared" si="349"/>
        <v>Post-PR24</v>
      </c>
      <c r="JBK60" s="41" t="str">
        <f t="shared" si="349"/>
        <v>Post-PR24</v>
      </c>
      <c r="JBL60" s="41" t="str">
        <f t="shared" si="349"/>
        <v>Post-PR24</v>
      </c>
      <c r="JBM60" s="41" t="str">
        <f t="shared" si="349"/>
        <v>Post-PR24</v>
      </c>
      <c r="JBN60" s="41" t="str">
        <f t="shared" si="349"/>
        <v>Post-PR24</v>
      </c>
      <c r="JBO60" s="41" t="str">
        <f t="shared" si="349"/>
        <v>Post-PR24</v>
      </c>
      <c r="JBP60" s="41" t="str">
        <f t="shared" si="349"/>
        <v>Post-PR24</v>
      </c>
      <c r="JBQ60" s="41" t="str">
        <f t="shared" si="349"/>
        <v>Post-PR24</v>
      </c>
      <c r="JBR60" s="41" t="str">
        <f t="shared" si="349"/>
        <v>Post-PR24</v>
      </c>
      <c r="JBS60" s="41" t="str">
        <f t="shared" si="349"/>
        <v>Post-PR24</v>
      </c>
      <c r="JBT60" s="41" t="str">
        <f t="shared" si="349"/>
        <v>Post-PR24</v>
      </c>
      <c r="JBU60" s="41" t="str">
        <f t="shared" si="349"/>
        <v>Post-PR24</v>
      </c>
      <c r="JBV60" s="41" t="str">
        <f t="shared" si="349"/>
        <v>Post-PR24</v>
      </c>
      <c r="JBW60" s="41" t="str">
        <f t="shared" si="349"/>
        <v>Post-PR24</v>
      </c>
      <c r="JBX60" s="41" t="str">
        <f t="shared" si="349"/>
        <v>Post-PR24</v>
      </c>
      <c r="JBY60" s="41" t="str">
        <f t="shared" si="349"/>
        <v>Post-PR24</v>
      </c>
      <c r="JBZ60" s="41" t="str">
        <f t="shared" si="349"/>
        <v>Post-PR24</v>
      </c>
      <c r="JCA60" s="41" t="str">
        <f t="shared" si="349"/>
        <v>Post-PR24</v>
      </c>
      <c r="JCB60" s="41" t="str">
        <f t="shared" si="349"/>
        <v>Post-PR24</v>
      </c>
      <c r="JCC60" s="41" t="str">
        <f t="shared" si="349"/>
        <v>Post-PR24</v>
      </c>
      <c r="JCD60" s="41" t="str">
        <f t="shared" si="349"/>
        <v>Post-PR24</v>
      </c>
      <c r="JCE60" s="41" t="str">
        <f t="shared" si="349"/>
        <v>Post-PR24</v>
      </c>
      <c r="JCF60" s="41" t="str">
        <f t="shared" si="349"/>
        <v>Post-PR24</v>
      </c>
      <c r="JCG60" s="41" t="str">
        <f t="shared" si="349"/>
        <v>Post-PR24</v>
      </c>
      <c r="JCH60" s="41" t="str">
        <f t="shared" si="349"/>
        <v>Post-PR24</v>
      </c>
      <c r="JCI60" s="41" t="str">
        <f t="shared" si="349"/>
        <v>Post-PR24</v>
      </c>
      <c r="JCJ60" s="41" t="str">
        <f t="shared" si="349"/>
        <v>Post-PR24</v>
      </c>
      <c r="JCK60" s="41" t="str">
        <f t="shared" si="349"/>
        <v>Post-PR24</v>
      </c>
      <c r="JCL60" s="41" t="str">
        <f t="shared" si="349"/>
        <v>Post-PR24</v>
      </c>
      <c r="JCM60" s="41" t="str">
        <f t="shared" si="349"/>
        <v>Post-PR24</v>
      </c>
      <c r="JCN60" s="41" t="str">
        <f t="shared" si="349"/>
        <v>Post-PR24</v>
      </c>
      <c r="JCO60" s="41" t="str">
        <f t="shared" si="349"/>
        <v>Post-PR24</v>
      </c>
      <c r="JCP60" s="41" t="str">
        <f t="shared" si="349"/>
        <v>Post-PR24</v>
      </c>
      <c r="JCQ60" s="41" t="str">
        <f t="shared" si="349"/>
        <v>Post-PR24</v>
      </c>
      <c r="JCR60" s="41" t="str">
        <f t="shared" si="349"/>
        <v>Post-PR24</v>
      </c>
      <c r="JCS60" s="41" t="str">
        <f t="shared" si="349"/>
        <v>Post-PR24</v>
      </c>
      <c r="JCT60" s="41" t="str">
        <f t="shared" si="349"/>
        <v>Post-PR24</v>
      </c>
      <c r="JCU60" s="41" t="str">
        <f t="shared" ref="JCU60:JFF60" si="350" xml:space="preserve"> IF(JCU58 = 1, "Pre PR24", IF(JCU59 = 1, "PR24", "Post-PR24"))</f>
        <v>Post-PR24</v>
      </c>
      <c r="JCV60" s="41" t="str">
        <f t="shared" si="350"/>
        <v>Post-PR24</v>
      </c>
      <c r="JCW60" s="41" t="str">
        <f t="shared" si="350"/>
        <v>Post-PR24</v>
      </c>
      <c r="JCX60" s="41" t="str">
        <f t="shared" si="350"/>
        <v>Post-PR24</v>
      </c>
      <c r="JCY60" s="41" t="str">
        <f t="shared" si="350"/>
        <v>Post-PR24</v>
      </c>
      <c r="JCZ60" s="41" t="str">
        <f t="shared" si="350"/>
        <v>Post-PR24</v>
      </c>
      <c r="JDA60" s="41" t="str">
        <f t="shared" si="350"/>
        <v>Post-PR24</v>
      </c>
      <c r="JDB60" s="41" t="str">
        <f t="shared" si="350"/>
        <v>Post-PR24</v>
      </c>
      <c r="JDC60" s="41" t="str">
        <f t="shared" si="350"/>
        <v>Post-PR24</v>
      </c>
      <c r="JDD60" s="41" t="str">
        <f t="shared" si="350"/>
        <v>Post-PR24</v>
      </c>
      <c r="JDE60" s="41" t="str">
        <f t="shared" si="350"/>
        <v>Post-PR24</v>
      </c>
      <c r="JDF60" s="41" t="str">
        <f t="shared" si="350"/>
        <v>Post-PR24</v>
      </c>
      <c r="JDG60" s="41" t="str">
        <f t="shared" si="350"/>
        <v>Post-PR24</v>
      </c>
      <c r="JDH60" s="41" t="str">
        <f t="shared" si="350"/>
        <v>Post-PR24</v>
      </c>
      <c r="JDI60" s="41" t="str">
        <f t="shared" si="350"/>
        <v>Post-PR24</v>
      </c>
      <c r="JDJ60" s="41" t="str">
        <f t="shared" si="350"/>
        <v>Post-PR24</v>
      </c>
      <c r="JDK60" s="41" t="str">
        <f t="shared" si="350"/>
        <v>Post-PR24</v>
      </c>
      <c r="JDL60" s="41" t="str">
        <f t="shared" si="350"/>
        <v>Post-PR24</v>
      </c>
      <c r="JDM60" s="41" t="str">
        <f t="shared" si="350"/>
        <v>Post-PR24</v>
      </c>
      <c r="JDN60" s="41" t="str">
        <f t="shared" si="350"/>
        <v>Post-PR24</v>
      </c>
      <c r="JDO60" s="41" t="str">
        <f t="shared" si="350"/>
        <v>Post-PR24</v>
      </c>
      <c r="JDP60" s="41" t="str">
        <f t="shared" si="350"/>
        <v>Post-PR24</v>
      </c>
      <c r="JDQ60" s="41" t="str">
        <f t="shared" si="350"/>
        <v>Post-PR24</v>
      </c>
      <c r="JDR60" s="41" t="str">
        <f t="shared" si="350"/>
        <v>Post-PR24</v>
      </c>
      <c r="JDS60" s="41" t="str">
        <f t="shared" si="350"/>
        <v>Post-PR24</v>
      </c>
      <c r="JDT60" s="41" t="str">
        <f t="shared" si="350"/>
        <v>Post-PR24</v>
      </c>
      <c r="JDU60" s="41" t="str">
        <f t="shared" si="350"/>
        <v>Post-PR24</v>
      </c>
      <c r="JDV60" s="41" t="str">
        <f t="shared" si="350"/>
        <v>Post-PR24</v>
      </c>
      <c r="JDW60" s="41" t="str">
        <f t="shared" si="350"/>
        <v>Post-PR24</v>
      </c>
      <c r="JDX60" s="41" t="str">
        <f t="shared" si="350"/>
        <v>Post-PR24</v>
      </c>
      <c r="JDY60" s="41" t="str">
        <f t="shared" si="350"/>
        <v>Post-PR24</v>
      </c>
      <c r="JDZ60" s="41" t="str">
        <f t="shared" si="350"/>
        <v>Post-PR24</v>
      </c>
      <c r="JEA60" s="41" t="str">
        <f t="shared" si="350"/>
        <v>Post-PR24</v>
      </c>
      <c r="JEB60" s="41" t="str">
        <f t="shared" si="350"/>
        <v>Post-PR24</v>
      </c>
      <c r="JEC60" s="41" t="str">
        <f t="shared" si="350"/>
        <v>Post-PR24</v>
      </c>
      <c r="JED60" s="41" t="str">
        <f t="shared" si="350"/>
        <v>Post-PR24</v>
      </c>
      <c r="JEE60" s="41" t="str">
        <f t="shared" si="350"/>
        <v>Post-PR24</v>
      </c>
      <c r="JEF60" s="41" t="str">
        <f t="shared" si="350"/>
        <v>Post-PR24</v>
      </c>
      <c r="JEG60" s="41" t="str">
        <f t="shared" si="350"/>
        <v>Post-PR24</v>
      </c>
      <c r="JEH60" s="41" t="str">
        <f t="shared" si="350"/>
        <v>Post-PR24</v>
      </c>
      <c r="JEI60" s="41" t="str">
        <f t="shared" si="350"/>
        <v>Post-PR24</v>
      </c>
      <c r="JEJ60" s="41" t="str">
        <f t="shared" si="350"/>
        <v>Post-PR24</v>
      </c>
      <c r="JEK60" s="41" t="str">
        <f t="shared" si="350"/>
        <v>Post-PR24</v>
      </c>
      <c r="JEL60" s="41" t="str">
        <f t="shared" si="350"/>
        <v>Post-PR24</v>
      </c>
      <c r="JEM60" s="41" t="str">
        <f t="shared" si="350"/>
        <v>Post-PR24</v>
      </c>
      <c r="JEN60" s="41" t="str">
        <f t="shared" si="350"/>
        <v>Post-PR24</v>
      </c>
      <c r="JEO60" s="41" t="str">
        <f t="shared" si="350"/>
        <v>Post-PR24</v>
      </c>
      <c r="JEP60" s="41" t="str">
        <f t="shared" si="350"/>
        <v>Post-PR24</v>
      </c>
      <c r="JEQ60" s="41" t="str">
        <f t="shared" si="350"/>
        <v>Post-PR24</v>
      </c>
      <c r="JER60" s="41" t="str">
        <f t="shared" si="350"/>
        <v>Post-PR24</v>
      </c>
      <c r="JES60" s="41" t="str">
        <f t="shared" si="350"/>
        <v>Post-PR24</v>
      </c>
      <c r="JET60" s="41" t="str">
        <f t="shared" si="350"/>
        <v>Post-PR24</v>
      </c>
      <c r="JEU60" s="41" t="str">
        <f t="shared" si="350"/>
        <v>Post-PR24</v>
      </c>
      <c r="JEV60" s="41" t="str">
        <f t="shared" si="350"/>
        <v>Post-PR24</v>
      </c>
      <c r="JEW60" s="41" t="str">
        <f t="shared" si="350"/>
        <v>Post-PR24</v>
      </c>
      <c r="JEX60" s="41" t="str">
        <f t="shared" si="350"/>
        <v>Post-PR24</v>
      </c>
      <c r="JEY60" s="41" t="str">
        <f t="shared" si="350"/>
        <v>Post-PR24</v>
      </c>
      <c r="JEZ60" s="41" t="str">
        <f t="shared" si="350"/>
        <v>Post-PR24</v>
      </c>
      <c r="JFA60" s="41" t="str">
        <f t="shared" si="350"/>
        <v>Post-PR24</v>
      </c>
      <c r="JFB60" s="41" t="str">
        <f t="shared" si="350"/>
        <v>Post-PR24</v>
      </c>
      <c r="JFC60" s="41" t="str">
        <f t="shared" si="350"/>
        <v>Post-PR24</v>
      </c>
      <c r="JFD60" s="41" t="str">
        <f t="shared" si="350"/>
        <v>Post-PR24</v>
      </c>
      <c r="JFE60" s="41" t="str">
        <f t="shared" si="350"/>
        <v>Post-PR24</v>
      </c>
      <c r="JFF60" s="41" t="str">
        <f t="shared" si="350"/>
        <v>Post-PR24</v>
      </c>
      <c r="JFG60" s="41" t="str">
        <f t="shared" ref="JFG60:JHR60" si="351" xml:space="preserve"> IF(JFG58 = 1, "Pre PR24", IF(JFG59 = 1, "PR24", "Post-PR24"))</f>
        <v>Post-PR24</v>
      </c>
      <c r="JFH60" s="41" t="str">
        <f t="shared" si="351"/>
        <v>Post-PR24</v>
      </c>
      <c r="JFI60" s="41" t="str">
        <f t="shared" si="351"/>
        <v>Post-PR24</v>
      </c>
      <c r="JFJ60" s="41" t="str">
        <f t="shared" si="351"/>
        <v>Post-PR24</v>
      </c>
      <c r="JFK60" s="41" t="str">
        <f t="shared" si="351"/>
        <v>Post-PR24</v>
      </c>
      <c r="JFL60" s="41" t="str">
        <f t="shared" si="351"/>
        <v>Post-PR24</v>
      </c>
      <c r="JFM60" s="41" t="str">
        <f t="shared" si="351"/>
        <v>Post-PR24</v>
      </c>
      <c r="JFN60" s="41" t="str">
        <f t="shared" si="351"/>
        <v>Post-PR24</v>
      </c>
      <c r="JFO60" s="41" t="str">
        <f t="shared" si="351"/>
        <v>Post-PR24</v>
      </c>
      <c r="JFP60" s="41" t="str">
        <f t="shared" si="351"/>
        <v>Post-PR24</v>
      </c>
      <c r="JFQ60" s="41" t="str">
        <f t="shared" si="351"/>
        <v>Post-PR24</v>
      </c>
      <c r="JFR60" s="41" t="str">
        <f t="shared" si="351"/>
        <v>Post-PR24</v>
      </c>
      <c r="JFS60" s="41" t="str">
        <f t="shared" si="351"/>
        <v>Post-PR24</v>
      </c>
      <c r="JFT60" s="41" t="str">
        <f t="shared" si="351"/>
        <v>Post-PR24</v>
      </c>
      <c r="JFU60" s="41" t="str">
        <f t="shared" si="351"/>
        <v>Post-PR24</v>
      </c>
      <c r="JFV60" s="41" t="str">
        <f t="shared" si="351"/>
        <v>Post-PR24</v>
      </c>
      <c r="JFW60" s="41" t="str">
        <f t="shared" si="351"/>
        <v>Post-PR24</v>
      </c>
      <c r="JFX60" s="41" t="str">
        <f t="shared" si="351"/>
        <v>Post-PR24</v>
      </c>
      <c r="JFY60" s="41" t="str">
        <f t="shared" si="351"/>
        <v>Post-PR24</v>
      </c>
      <c r="JFZ60" s="41" t="str">
        <f t="shared" si="351"/>
        <v>Post-PR24</v>
      </c>
      <c r="JGA60" s="41" t="str">
        <f t="shared" si="351"/>
        <v>Post-PR24</v>
      </c>
      <c r="JGB60" s="41" t="str">
        <f t="shared" si="351"/>
        <v>Post-PR24</v>
      </c>
      <c r="JGC60" s="41" t="str">
        <f t="shared" si="351"/>
        <v>Post-PR24</v>
      </c>
      <c r="JGD60" s="41" t="str">
        <f t="shared" si="351"/>
        <v>Post-PR24</v>
      </c>
      <c r="JGE60" s="41" t="str">
        <f t="shared" si="351"/>
        <v>Post-PR24</v>
      </c>
      <c r="JGF60" s="41" t="str">
        <f t="shared" si="351"/>
        <v>Post-PR24</v>
      </c>
      <c r="JGG60" s="41" t="str">
        <f t="shared" si="351"/>
        <v>Post-PR24</v>
      </c>
      <c r="JGH60" s="41" t="str">
        <f t="shared" si="351"/>
        <v>Post-PR24</v>
      </c>
      <c r="JGI60" s="41" t="str">
        <f t="shared" si="351"/>
        <v>Post-PR24</v>
      </c>
      <c r="JGJ60" s="41" t="str">
        <f t="shared" si="351"/>
        <v>Post-PR24</v>
      </c>
      <c r="JGK60" s="41" t="str">
        <f t="shared" si="351"/>
        <v>Post-PR24</v>
      </c>
      <c r="JGL60" s="41" t="str">
        <f t="shared" si="351"/>
        <v>Post-PR24</v>
      </c>
      <c r="JGM60" s="41" t="str">
        <f t="shared" si="351"/>
        <v>Post-PR24</v>
      </c>
      <c r="JGN60" s="41" t="str">
        <f t="shared" si="351"/>
        <v>Post-PR24</v>
      </c>
      <c r="JGO60" s="41" t="str">
        <f t="shared" si="351"/>
        <v>Post-PR24</v>
      </c>
      <c r="JGP60" s="41" t="str">
        <f t="shared" si="351"/>
        <v>Post-PR24</v>
      </c>
      <c r="JGQ60" s="41" t="str">
        <f t="shared" si="351"/>
        <v>Post-PR24</v>
      </c>
      <c r="JGR60" s="41" t="str">
        <f t="shared" si="351"/>
        <v>Post-PR24</v>
      </c>
      <c r="JGS60" s="41" t="str">
        <f t="shared" si="351"/>
        <v>Post-PR24</v>
      </c>
      <c r="JGT60" s="41" t="str">
        <f t="shared" si="351"/>
        <v>Post-PR24</v>
      </c>
      <c r="JGU60" s="41" t="str">
        <f t="shared" si="351"/>
        <v>Post-PR24</v>
      </c>
      <c r="JGV60" s="41" t="str">
        <f t="shared" si="351"/>
        <v>Post-PR24</v>
      </c>
      <c r="JGW60" s="41" t="str">
        <f t="shared" si="351"/>
        <v>Post-PR24</v>
      </c>
      <c r="JGX60" s="41" t="str">
        <f t="shared" si="351"/>
        <v>Post-PR24</v>
      </c>
      <c r="JGY60" s="41" t="str">
        <f t="shared" si="351"/>
        <v>Post-PR24</v>
      </c>
      <c r="JGZ60" s="41" t="str">
        <f t="shared" si="351"/>
        <v>Post-PR24</v>
      </c>
      <c r="JHA60" s="41" t="str">
        <f t="shared" si="351"/>
        <v>Post-PR24</v>
      </c>
      <c r="JHB60" s="41" t="str">
        <f t="shared" si="351"/>
        <v>Post-PR24</v>
      </c>
      <c r="JHC60" s="41" t="str">
        <f t="shared" si="351"/>
        <v>Post-PR24</v>
      </c>
      <c r="JHD60" s="41" t="str">
        <f t="shared" si="351"/>
        <v>Post-PR24</v>
      </c>
      <c r="JHE60" s="41" t="str">
        <f t="shared" si="351"/>
        <v>Post-PR24</v>
      </c>
      <c r="JHF60" s="41" t="str">
        <f t="shared" si="351"/>
        <v>Post-PR24</v>
      </c>
      <c r="JHG60" s="41" t="str">
        <f t="shared" si="351"/>
        <v>Post-PR24</v>
      </c>
      <c r="JHH60" s="41" t="str">
        <f t="shared" si="351"/>
        <v>Post-PR24</v>
      </c>
      <c r="JHI60" s="41" t="str">
        <f t="shared" si="351"/>
        <v>Post-PR24</v>
      </c>
      <c r="JHJ60" s="41" t="str">
        <f t="shared" si="351"/>
        <v>Post-PR24</v>
      </c>
      <c r="JHK60" s="41" t="str">
        <f t="shared" si="351"/>
        <v>Post-PR24</v>
      </c>
      <c r="JHL60" s="41" t="str">
        <f t="shared" si="351"/>
        <v>Post-PR24</v>
      </c>
      <c r="JHM60" s="41" t="str">
        <f t="shared" si="351"/>
        <v>Post-PR24</v>
      </c>
      <c r="JHN60" s="41" t="str">
        <f t="shared" si="351"/>
        <v>Post-PR24</v>
      </c>
      <c r="JHO60" s="41" t="str">
        <f t="shared" si="351"/>
        <v>Post-PR24</v>
      </c>
      <c r="JHP60" s="41" t="str">
        <f t="shared" si="351"/>
        <v>Post-PR24</v>
      </c>
      <c r="JHQ60" s="41" t="str">
        <f t="shared" si="351"/>
        <v>Post-PR24</v>
      </c>
      <c r="JHR60" s="41" t="str">
        <f t="shared" si="351"/>
        <v>Post-PR24</v>
      </c>
      <c r="JHS60" s="41" t="str">
        <f t="shared" ref="JHS60:JKD60" si="352" xml:space="preserve"> IF(JHS58 = 1, "Pre PR24", IF(JHS59 = 1, "PR24", "Post-PR24"))</f>
        <v>Post-PR24</v>
      </c>
      <c r="JHT60" s="41" t="str">
        <f t="shared" si="352"/>
        <v>Post-PR24</v>
      </c>
      <c r="JHU60" s="41" t="str">
        <f t="shared" si="352"/>
        <v>Post-PR24</v>
      </c>
      <c r="JHV60" s="41" t="str">
        <f t="shared" si="352"/>
        <v>Post-PR24</v>
      </c>
      <c r="JHW60" s="41" t="str">
        <f t="shared" si="352"/>
        <v>Post-PR24</v>
      </c>
      <c r="JHX60" s="41" t="str">
        <f t="shared" si="352"/>
        <v>Post-PR24</v>
      </c>
      <c r="JHY60" s="41" t="str">
        <f t="shared" si="352"/>
        <v>Post-PR24</v>
      </c>
      <c r="JHZ60" s="41" t="str">
        <f t="shared" si="352"/>
        <v>Post-PR24</v>
      </c>
      <c r="JIA60" s="41" t="str">
        <f t="shared" si="352"/>
        <v>Post-PR24</v>
      </c>
      <c r="JIB60" s="41" t="str">
        <f t="shared" si="352"/>
        <v>Post-PR24</v>
      </c>
      <c r="JIC60" s="41" t="str">
        <f t="shared" si="352"/>
        <v>Post-PR24</v>
      </c>
      <c r="JID60" s="41" t="str">
        <f t="shared" si="352"/>
        <v>Post-PR24</v>
      </c>
      <c r="JIE60" s="41" t="str">
        <f t="shared" si="352"/>
        <v>Post-PR24</v>
      </c>
      <c r="JIF60" s="41" t="str">
        <f t="shared" si="352"/>
        <v>Post-PR24</v>
      </c>
      <c r="JIG60" s="41" t="str">
        <f t="shared" si="352"/>
        <v>Post-PR24</v>
      </c>
      <c r="JIH60" s="41" t="str">
        <f t="shared" si="352"/>
        <v>Post-PR24</v>
      </c>
      <c r="JII60" s="41" t="str">
        <f t="shared" si="352"/>
        <v>Post-PR24</v>
      </c>
      <c r="JIJ60" s="41" t="str">
        <f t="shared" si="352"/>
        <v>Post-PR24</v>
      </c>
      <c r="JIK60" s="41" t="str">
        <f t="shared" si="352"/>
        <v>Post-PR24</v>
      </c>
      <c r="JIL60" s="41" t="str">
        <f t="shared" si="352"/>
        <v>Post-PR24</v>
      </c>
      <c r="JIM60" s="41" t="str">
        <f t="shared" si="352"/>
        <v>Post-PR24</v>
      </c>
      <c r="JIN60" s="41" t="str">
        <f t="shared" si="352"/>
        <v>Post-PR24</v>
      </c>
      <c r="JIO60" s="41" t="str">
        <f t="shared" si="352"/>
        <v>Post-PR24</v>
      </c>
      <c r="JIP60" s="41" t="str">
        <f t="shared" si="352"/>
        <v>Post-PR24</v>
      </c>
      <c r="JIQ60" s="41" t="str">
        <f t="shared" si="352"/>
        <v>Post-PR24</v>
      </c>
      <c r="JIR60" s="41" t="str">
        <f t="shared" si="352"/>
        <v>Post-PR24</v>
      </c>
      <c r="JIS60" s="41" t="str">
        <f t="shared" si="352"/>
        <v>Post-PR24</v>
      </c>
      <c r="JIT60" s="41" t="str">
        <f t="shared" si="352"/>
        <v>Post-PR24</v>
      </c>
      <c r="JIU60" s="41" t="str">
        <f t="shared" si="352"/>
        <v>Post-PR24</v>
      </c>
      <c r="JIV60" s="41" t="str">
        <f t="shared" si="352"/>
        <v>Post-PR24</v>
      </c>
      <c r="JIW60" s="41" t="str">
        <f t="shared" si="352"/>
        <v>Post-PR24</v>
      </c>
      <c r="JIX60" s="41" t="str">
        <f t="shared" si="352"/>
        <v>Post-PR24</v>
      </c>
      <c r="JIY60" s="41" t="str">
        <f t="shared" si="352"/>
        <v>Post-PR24</v>
      </c>
      <c r="JIZ60" s="41" t="str">
        <f t="shared" si="352"/>
        <v>Post-PR24</v>
      </c>
      <c r="JJA60" s="41" t="str">
        <f t="shared" si="352"/>
        <v>Post-PR24</v>
      </c>
      <c r="JJB60" s="41" t="str">
        <f t="shared" si="352"/>
        <v>Post-PR24</v>
      </c>
      <c r="JJC60" s="41" t="str">
        <f t="shared" si="352"/>
        <v>Post-PR24</v>
      </c>
      <c r="JJD60" s="41" t="str">
        <f t="shared" si="352"/>
        <v>Post-PR24</v>
      </c>
      <c r="JJE60" s="41" t="str">
        <f t="shared" si="352"/>
        <v>Post-PR24</v>
      </c>
      <c r="JJF60" s="41" t="str">
        <f t="shared" si="352"/>
        <v>Post-PR24</v>
      </c>
      <c r="JJG60" s="41" t="str">
        <f t="shared" si="352"/>
        <v>Post-PR24</v>
      </c>
      <c r="JJH60" s="41" t="str">
        <f t="shared" si="352"/>
        <v>Post-PR24</v>
      </c>
      <c r="JJI60" s="41" t="str">
        <f t="shared" si="352"/>
        <v>Post-PR24</v>
      </c>
      <c r="JJJ60" s="41" t="str">
        <f t="shared" si="352"/>
        <v>Post-PR24</v>
      </c>
      <c r="JJK60" s="41" t="str">
        <f t="shared" si="352"/>
        <v>Post-PR24</v>
      </c>
      <c r="JJL60" s="41" t="str">
        <f t="shared" si="352"/>
        <v>Post-PR24</v>
      </c>
      <c r="JJM60" s="41" t="str">
        <f t="shared" si="352"/>
        <v>Post-PR24</v>
      </c>
      <c r="JJN60" s="41" t="str">
        <f t="shared" si="352"/>
        <v>Post-PR24</v>
      </c>
      <c r="JJO60" s="41" t="str">
        <f t="shared" si="352"/>
        <v>Post-PR24</v>
      </c>
      <c r="JJP60" s="41" t="str">
        <f t="shared" si="352"/>
        <v>Post-PR24</v>
      </c>
      <c r="JJQ60" s="41" t="str">
        <f t="shared" si="352"/>
        <v>Post-PR24</v>
      </c>
      <c r="JJR60" s="41" t="str">
        <f t="shared" si="352"/>
        <v>Post-PR24</v>
      </c>
      <c r="JJS60" s="41" t="str">
        <f t="shared" si="352"/>
        <v>Post-PR24</v>
      </c>
      <c r="JJT60" s="41" t="str">
        <f t="shared" si="352"/>
        <v>Post-PR24</v>
      </c>
      <c r="JJU60" s="41" t="str">
        <f t="shared" si="352"/>
        <v>Post-PR24</v>
      </c>
      <c r="JJV60" s="41" t="str">
        <f t="shared" si="352"/>
        <v>Post-PR24</v>
      </c>
      <c r="JJW60" s="41" t="str">
        <f t="shared" si="352"/>
        <v>Post-PR24</v>
      </c>
      <c r="JJX60" s="41" t="str">
        <f t="shared" si="352"/>
        <v>Post-PR24</v>
      </c>
      <c r="JJY60" s="41" t="str">
        <f t="shared" si="352"/>
        <v>Post-PR24</v>
      </c>
      <c r="JJZ60" s="41" t="str">
        <f t="shared" si="352"/>
        <v>Post-PR24</v>
      </c>
      <c r="JKA60" s="41" t="str">
        <f t="shared" si="352"/>
        <v>Post-PR24</v>
      </c>
      <c r="JKB60" s="41" t="str">
        <f t="shared" si="352"/>
        <v>Post-PR24</v>
      </c>
      <c r="JKC60" s="41" t="str">
        <f t="shared" si="352"/>
        <v>Post-PR24</v>
      </c>
      <c r="JKD60" s="41" t="str">
        <f t="shared" si="352"/>
        <v>Post-PR24</v>
      </c>
      <c r="JKE60" s="41" t="str">
        <f t="shared" ref="JKE60:JMP60" si="353" xml:space="preserve"> IF(JKE58 = 1, "Pre PR24", IF(JKE59 = 1, "PR24", "Post-PR24"))</f>
        <v>Post-PR24</v>
      </c>
      <c r="JKF60" s="41" t="str">
        <f t="shared" si="353"/>
        <v>Post-PR24</v>
      </c>
      <c r="JKG60" s="41" t="str">
        <f t="shared" si="353"/>
        <v>Post-PR24</v>
      </c>
      <c r="JKH60" s="41" t="str">
        <f t="shared" si="353"/>
        <v>Post-PR24</v>
      </c>
      <c r="JKI60" s="41" t="str">
        <f t="shared" si="353"/>
        <v>Post-PR24</v>
      </c>
      <c r="JKJ60" s="41" t="str">
        <f t="shared" si="353"/>
        <v>Post-PR24</v>
      </c>
      <c r="JKK60" s="41" t="str">
        <f t="shared" si="353"/>
        <v>Post-PR24</v>
      </c>
      <c r="JKL60" s="41" t="str">
        <f t="shared" si="353"/>
        <v>Post-PR24</v>
      </c>
      <c r="JKM60" s="41" t="str">
        <f t="shared" si="353"/>
        <v>Post-PR24</v>
      </c>
      <c r="JKN60" s="41" t="str">
        <f t="shared" si="353"/>
        <v>Post-PR24</v>
      </c>
      <c r="JKO60" s="41" t="str">
        <f t="shared" si="353"/>
        <v>Post-PR24</v>
      </c>
      <c r="JKP60" s="41" t="str">
        <f t="shared" si="353"/>
        <v>Post-PR24</v>
      </c>
      <c r="JKQ60" s="41" t="str">
        <f t="shared" si="353"/>
        <v>Post-PR24</v>
      </c>
      <c r="JKR60" s="41" t="str">
        <f t="shared" si="353"/>
        <v>Post-PR24</v>
      </c>
      <c r="JKS60" s="41" t="str">
        <f t="shared" si="353"/>
        <v>Post-PR24</v>
      </c>
      <c r="JKT60" s="41" t="str">
        <f t="shared" si="353"/>
        <v>Post-PR24</v>
      </c>
      <c r="JKU60" s="41" t="str">
        <f t="shared" si="353"/>
        <v>Post-PR24</v>
      </c>
      <c r="JKV60" s="41" t="str">
        <f t="shared" si="353"/>
        <v>Post-PR24</v>
      </c>
      <c r="JKW60" s="41" t="str">
        <f t="shared" si="353"/>
        <v>Post-PR24</v>
      </c>
      <c r="JKX60" s="41" t="str">
        <f t="shared" si="353"/>
        <v>Post-PR24</v>
      </c>
      <c r="JKY60" s="41" t="str">
        <f t="shared" si="353"/>
        <v>Post-PR24</v>
      </c>
      <c r="JKZ60" s="41" t="str">
        <f t="shared" si="353"/>
        <v>Post-PR24</v>
      </c>
      <c r="JLA60" s="41" t="str">
        <f t="shared" si="353"/>
        <v>Post-PR24</v>
      </c>
      <c r="JLB60" s="41" t="str">
        <f t="shared" si="353"/>
        <v>Post-PR24</v>
      </c>
      <c r="JLC60" s="41" t="str">
        <f t="shared" si="353"/>
        <v>Post-PR24</v>
      </c>
      <c r="JLD60" s="41" t="str">
        <f t="shared" si="353"/>
        <v>Post-PR24</v>
      </c>
      <c r="JLE60" s="41" t="str">
        <f t="shared" si="353"/>
        <v>Post-PR24</v>
      </c>
      <c r="JLF60" s="41" t="str">
        <f t="shared" si="353"/>
        <v>Post-PR24</v>
      </c>
      <c r="JLG60" s="41" t="str">
        <f t="shared" si="353"/>
        <v>Post-PR24</v>
      </c>
      <c r="JLH60" s="41" t="str">
        <f t="shared" si="353"/>
        <v>Post-PR24</v>
      </c>
      <c r="JLI60" s="41" t="str">
        <f t="shared" si="353"/>
        <v>Post-PR24</v>
      </c>
      <c r="JLJ60" s="41" t="str">
        <f t="shared" si="353"/>
        <v>Post-PR24</v>
      </c>
      <c r="JLK60" s="41" t="str">
        <f t="shared" si="353"/>
        <v>Post-PR24</v>
      </c>
      <c r="JLL60" s="41" t="str">
        <f t="shared" si="353"/>
        <v>Post-PR24</v>
      </c>
      <c r="JLM60" s="41" t="str">
        <f t="shared" si="353"/>
        <v>Post-PR24</v>
      </c>
      <c r="JLN60" s="41" t="str">
        <f t="shared" si="353"/>
        <v>Post-PR24</v>
      </c>
      <c r="JLO60" s="41" t="str">
        <f t="shared" si="353"/>
        <v>Post-PR24</v>
      </c>
      <c r="JLP60" s="41" t="str">
        <f t="shared" si="353"/>
        <v>Post-PR24</v>
      </c>
      <c r="JLQ60" s="41" t="str">
        <f t="shared" si="353"/>
        <v>Post-PR24</v>
      </c>
      <c r="JLR60" s="41" t="str">
        <f t="shared" si="353"/>
        <v>Post-PR24</v>
      </c>
      <c r="JLS60" s="41" t="str">
        <f t="shared" si="353"/>
        <v>Post-PR24</v>
      </c>
      <c r="JLT60" s="41" t="str">
        <f t="shared" si="353"/>
        <v>Post-PR24</v>
      </c>
      <c r="JLU60" s="41" t="str">
        <f t="shared" si="353"/>
        <v>Post-PR24</v>
      </c>
      <c r="JLV60" s="41" t="str">
        <f t="shared" si="353"/>
        <v>Post-PR24</v>
      </c>
      <c r="JLW60" s="41" t="str">
        <f t="shared" si="353"/>
        <v>Post-PR24</v>
      </c>
      <c r="JLX60" s="41" t="str">
        <f t="shared" si="353"/>
        <v>Post-PR24</v>
      </c>
      <c r="JLY60" s="41" t="str">
        <f t="shared" si="353"/>
        <v>Post-PR24</v>
      </c>
      <c r="JLZ60" s="41" t="str">
        <f t="shared" si="353"/>
        <v>Post-PR24</v>
      </c>
      <c r="JMA60" s="41" t="str">
        <f t="shared" si="353"/>
        <v>Post-PR24</v>
      </c>
      <c r="JMB60" s="41" t="str">
        <f t="shared" si="353"/>
        <v>Post-PR24</v>
      </c>
      <c r="JMC60" s="41" t="str">
        <f t="shared" si="353"/>
        <v>Post-PR24</v>
      </c>
      <c r="JMD60" s="41" t="str">
        <f t="shared" si="353"/>
        <v>Post-PR24</v>
      </c>
      <c r="JME60" s="41" t="str">
        <f t="shared" si="353"/>
        <v>Post-PR24</v>
      </c>
      <c r="JMF60" s="41" t="str">
        <f t="shared" si="353"/>
        <v>Post-PR24</v>
      </c>
      <c r="JMG60" s="41" t="str">
        <f t="shared" si="353"/>
        <v>Post-PR24</v>
      </c>
      <c r="JMH60" s="41" t="str">
        <f t="shared" si="353"/>
        <v>Post-PR24</v>
      </c>
      <c r="JMI60" s="41" t="str">
        <f t="shared" si="353"/>
        <v>Post-PR24</v>
      </c>
      <c r="JMJ60" s="41" t="str">
        <f t="shared" si="353"/>
        <v>Post-PR24</v>
      </c>
      <c r="JMK60" s="41" t="str">
        <f t="shared" si="353"/>
        <v>Post-PR24</v>
      </c>
      <c r="JML60" s="41" t="str">
        <f t="shared" si="353"/>
        <v>Post-PR24</v>
      </c>
      <c r="JMM60" s="41" t="str">
        <f t="shared" si="353"/>
        <v>Post-PR24</v>
      </c>
      <c r="JMN60" s="41" t="str">
        <f t="shared" si="353"/>
        <v>Post-PR24</v>
      </c>
      <c r="JMO60" s="41" t="str">
        <f t="shared" si="353"/>
        <v>Post-PR24</v>
      </c>
      <c r="JMP60" s="41" t="str">
        <f t="shared" si="353"/>
        <v>Post-PR24</v>
      </c>
      <c r="JMQ60" s="41" t="str">
        <f t="shared" ref="JMQ60:JPB60" si="354" xml:space="preserve"> IF(JMQ58 = 1, "Pre PR24", IF(JMQ59 = 1, "PR24", "Post-PR24"))</f>
        <v>Post-PR24</v>
      </c>
      <c r="JMR60" s="41" t="str">
        <f t="shared" si="354"/>
        <v>Post-PR24</v>
      </c>
      <c r="JMS60" s="41" t="str">
        <f t="shared" si="354"/>
        <v>Post-PR24</v>
      </c>
      <c r="JMT60" s="41" t="str">
        <f t="shared" si="354"/>
        <v>Post-PR24</v>
      </c>
      <c r="JMU60" s="41" t="str">
        <f t="shared" si="354"/>
        <v>Post-PR24</v>
      </c>
      <c r="JMV60" s="41" t="str">
        <f t="shared" si="354"/>
        <v>Post-PR24</v>
      </c>
      <c r="JMW60" s="41" t="str">
        <f t="shared" si="354"/>
        <v>Post-PR24</v>
      </c>
      <c r="JMX60" s="41" t="str">
        <f t="shared" si="354"/>
        <v>Post-PR24</v>
      </c>
      <c r="JMY60" s="41" t="str">
        <f t="shared" si="354"/>
        <v>Post-PR24</v>
      </c>
      <c r="JMZ60" s="41" t="str">
        <f t="shared" si="354"/>
        <v>Post-PR24</v>
      </c>
      <c r="JNA60" s="41" t="str">
        <f t="shared" si="354"/>
        <v>Post-PR24</v>
      </c>
      <c r="JNB60" s="41" t="str">
        <f t="shared" si="354"/>
        <v>Post-PR24</v>
      </c>
      <c r="JNC60" s="41" t="str">
        <f t="shared" si="354"/>
        <v>Post-PR24</v>
      </c>
      <c r="JND60" s="41" t="str">
        <f t="shared" si="354"/>
        <v>Post-PR24</v>
      </c>
      <c r="JNE60" s="41" t="str">
        <f t="shared" si="354"/>
        <v>Post-PR24</v>
      </c>
      <c r="JNF60" s="41" t="str">
        <f t="shared" si="354"/>
        <v>Post-PR24</v>
      </c>
      <c r="JNG60" s="41" t="str">
        <f t="shared" si="354"/>
        <v>Post-PR24</v>
      </c>
      <c r="JNH60" s="41" t="str">
        <f t="shared" si="354"/>
        <v>Post-PR24</v>
      </c>
      <c r="JNI60" s="41" t="str">
        <f t="shared" si="354"/>
        <v>Post-PR24</v>
      </c>
      <c r="JNJ60" s="41" t="str">
        <f t="shared" si="354"/>
        <v>Post-PR24</v>
      </c>
      <c r="JNK60" s="41" t="str">
        <f t="shared" si="354"/>
        <v>Post-PR24</v>
      </c>
      <c r="JNL60" s="41" t="str">
        <f t="shared" si="354"/>
        <v>Post-PR24</v>
      </c>
      <c r="JNM60" s="41" t="str">
        <f t="shared" si="354"/>
        <v>Post-PR24</v>
      </c>
      <c r="JNN60" s="41" t="str">
        <f t="shared" si="354"/>
        <v>Post-PR24</v>
      </c>
      <c r="JNO60" s="41" t="str">
        <f t="shared" si="354"/>
        <v>Post-PR24</v>
      </c>
      <c r="JNP60" s="41" t="str">
        <f t="shared" si="354"/>
        <v>Post-PR24</v>
      </c>
      <c r="JNQ60" s="41" t="str">
        <f t="shared" si="354"/>
        <v>Post-PR24</v>
      </c>
      <c r="JNR60" s="41" t="str">
        <f t="shared" si="354"/>
        <v>Post-PR24</v>
      </c>
      <c r="JNS60" s="41" t="str">
        <f t="shared" si="354"/>
        <v>Post-PR24</v>
      </c>
      <c r="JNT60" s="41" t="str">
        <f t="shared" si="354"/>
        <v>Post-PR24</v>
      </c>
      <c r="JNU60" s="41" t="str">
        <f t="shared" si="354"/>
        <v>Post-PR24</v>
      </c>
      <c r="JNV60" s="41" t="str">
        <f t="shared" si="354"/>
        <v>Post-PR24</v>
      </c>
      <c r="JNW60" s="41" t="str">
        <f t="shared" si="354"/>
        <v>Post-PR24</v>
      </c>
      <c r="JNX60" s="41" t="str">
        <f t="shared" si="354"/>
        <v>Post-PR24</v>
      </c>
      <c r="JNY60" s="41" t="str">
        <f t="shared" si="354"/>
        <v>Post-PR24</v>
      </c>
      <c r="JNZ60" s="41" t="str">
        <f t="shared" si="354"/>
        <v>Post-PR24</v>
      </c>
      <c r="JOA60" s="41" t="str">
        <f t="shared" si="354"/>
        <v>Post-PR24</v>
      </c>
      <c r="JOB60" s="41" t="str">
        <f t="shared" si="354"/>
        <v>Post-PR24</v>
      </c>
      <c r="JOC60" s="41" t="str">
        <f t="shared" si="354"/>
        <v>Post-PR24</v>
      </c>
      <c r="JOD60" s="41" t="str">
        <f t="shared" si="354"/>
        <v>Post-PR24</v>
      </c>
      <c r="JOE60" s="41" t="str">
        <f t="shared" si="354"/>
        <v>Post-PR24</v>
      </c>
      <c r="JOF60" s="41" t="str">
        <f t="shared" si="354"/>
        <v>Post-PR24</v>
      </c>
      <c r="JOG60" s="41" t="str">
        <f t="shared" si="354"/>
        <v>Post-PR24</v>
      </c>
      <c r="JOH60" s="41" t="str">
        <f t="shared" si="354"/>
        <v>Post-PR24</v>
      </c>
      <c r="JOI60" s="41" t="str">
        <f t="shared" si="354"/>
        <v>Post-PR24</v>
      </c>
      <c r="JOJ60" s="41" t="str">
        <f t="shared" si="354"/>
        <v>Post-PR24</v>
      </c>
      <c r="JOK60" s="41" t="str">
        <f t="shared" si="354"/>
        <v>Post-PR24</v>
      </c>
      <c r="JOL60" s="41" t="str">
        <f t="shared" si="354"/>
        <v>Post-PR24</v>
      </c>
      <c r="JOM60" s="41" t="str">
        <f t="shared" si="354"/>
        <v>Post-PR24</v>
      </c>
      <c r="JON60" s="41" t="str">
        <f t="shared" si="354"/>
        <v>Post-PR24</v>
      </c>
      <c r="JOO60" s="41" t="str">
        <f t="shared" si="354"/>
        <v>Post-PR24</v>
      </c>
      <c r="JOP60" s="41" t="str">
        <f t="shared" si="354"/>
        <v>Post-PR24</v>
      </c>
      <c r="JOQ60" s="41" t="str">
        <f t="shared" si="354"/>
        <v>Post-PR24</v>
      </c>
      <c r="JOR60" s="41" t="str">
        <f t="shared" si="354"/>
        <v>Post-PR24</v>
      </c>
      <c r="JOS60" s="41" t="str">
        <f t="shared" si="354"/>
        <v>Post-PR24</v>
      </c>
      <c r="JOT60" s="41" t="str">
        <f t="shared" si="354"/>
        <v>Post-PR24</v>
      </c>
      <c r="JOU60" s="41" t="str">
        <f t="shared" si="354"/>
        <v>Post-PR24</v>
      </c>
      <c r="JOV60" s="41" t="str">
        <f t="shared" si="354"/>
        <v>Post-PR24</v>
      </c>
      <c r="JOW60" s="41" t="str">
        <f t="shared" si="354"/>
        <v>Post-PR24</v>
      </c>
      <c r="JOX60" s="41" t="str">
        <f t="shared" si="354"/>
        <v>Post-PR24</v>
      </c>
      <c r="JOY60" s="41" t="str">
        <f t="shared" si="354"/>
        <v>Post-PR24</v>
      </c>
      <c r="JOZ60" s="41" t="str">
        <f t="shared" si="354"/>
        <v>Post-PR24</v>
      </c>
      <c r="JPA60" s="41" t="str">
        <f t="shared" si="354"/>
        <v>Post-PR24</v>
      </c>
      <c r="JPB60" s="41" t="str">
        <f t="shared" si="354"/>
        <v>Post-PR24</v>
      </c>
      <c r="JPC60" s="41" t="str">
        <f t="shared" ref="JPC60:JRN60" si="355" xml:space="preserve"> IF(JPC58 = 1, "Pre PR24", IF(JPC59 = 1, "PR24", "Post-PR24"))</f>
        <v>Post-PR24</v>
      </c>
      <c r="JPD60" s="41" t="str">
        <f t="shared" si="355"/>
        <v>Post-PR24</v>
      </c>
      <c r="JPE60" s="41" t="str">
        <f t="shared" si="355"/>
        <v>Post-PR24</v>
      </c>
      <c r="JPF60" s="41" t="str">
        <f t="shared" si="355"/>
        <v>Post-PR24</v>
      </c>
      <c r="JPG60" s="41" t="str">
        <f t="shared" si="355"/>
        <v>Post-PR24</v>
      </c>
      <c r="JPH60" s="41" t="str">
        <f t="shared" si="355"/>
        <v>Post-PR24</v>
      </c>
      <c r="JPI60" s="41" t="str">
        <f t="shared" si="355"/>
        <v>Post-PR24</v>
      </c>
      <c r="JPJ60" s="41" t="str">
        <f t="shared" si="355"/>
        <v>Post-PR24</v>
      </c>
      <c r="JPK60" s="41" t="str">
        <f t="shared" si="355"/>
        <v>Post-PR24</v>
      </c>
      <c r="JPL60" s="41" t="str">
        <f t="shared" si="355"/>
        <v>Post-PR24</v>
      </c>
      <c r="JPM60" s="41" t="str">
        <f t="shared" si="355"/>
        <v>Post-PR24</v>
      </c>
      <c r="JPN60" s="41" t="str">
        <f t="shared" si="355"/>
        <v>Post-PR24</v>
      </c>
      <c r="JPO60" s="41" t="str">
        <f t="shared" si="355"/>
        <v>Post-PR24</v>
      </c>
      <c r="JPP60" s="41" t="str">
        <f t="shared" si="355"/>
        <v>Post-PR24</v>
      </c>
      <c r="JPQ60" s="41" t="str">
        <f t="shared" si="355"/>
        <v>Post-PR24</v>
      </c>
      <c r="JPR60" s="41" t="str">
        <f t="shared" si="355"/>
        <v>Post-PR24</v>
      </c>
      <c r="JPS60" s="41" t="str">
        <f t="shared" si="355"/>
        <v>Post-PR24</v>
      </c>
      <c r="JPT60" s="41" t="str">
        <f t="shared" si="355"/>
        <v>Post-PR24</v>
      </c>
      <c r="JPU60" s="41" t="str">
        <f t="shared" si="355"/>
        <v>Post-PR24</v>
      </c>
      <c r="JPV60" s="41" t="str">
        <f t="shared" si="355"/>
        <v>Post-PR24</v>
      </c>
      <c r="JPW60" s="41" t="str">
        <f t="shared" si="355"/>
        <v>Post-PR24</v>
      </c>
      <c r="JPX60" s="41" t="str">
        <f t="shared" si="355"/>
        <v>Post-PR24</v>
      </c>
      <c r="JPY60" s="41" t="str">
        <f t="shared" si="355"/>
        <v>Post-PR24</v>
      </c>
      <c r="JPZ60" s="41" t="str">
        <f t="shared" si="355"/>
        <v>Post-PR24</v>
      </c>
      <c r="JQA60" s="41" t="str">
        <f t="shared" si="355"/>
        <v>Post-PR24</v>
      </c>
      <c r="JQB60" s="41" t="str">
        <f t="shared" si="355"/>
        <v>Post-PR24</v>
      </c>
      <c r="JQC60" s="41" t="str">
        <f t="shared" si="355"/>
        <v>Post-PR24</v>
      </c>
      <c r="JQD60" s="41" t="str">
        <f t="shared" si="355"/>
        <v>Post-PR24</v>
      </c>
      <c r="JQE60" s="41" t="str">
        <f t="shared" si="355"/>
        <v>Post-PR24</v>
      </c>
      <c r="JQF60" s="41" t="str">
        <f t="shared" si="355"/>
        <v>Post-PR24</v>
      </c>
      <c r="JQG60" s="41" t="str">
        <f t="shared" si="355"/>
        <v>Post-PR24</v>
      </c>
      <c r="JQH60" s="41" t="str">
        <f t="shared" si="355"/>
        <v>Post-PR24</v>
      </c>
      <c r="JQI60" s="41" t="str">
        <f t="shared" si="355"/>
        <v>Post-PR24</v>
      </c>
      <c r="JQJ60" s="41" t="str">
        <f t="shared" si="355"/>
        <v>Post-PR24</v>
      </c>
      <c r="JQK60" s="41" t="str">
        <f t="shared" si="355"/>
        <v>Post-PR24</v>
      </c>
      <c r="JQL60" s="41" t="str">
        <f t="shared" si="355"/>
        <v>Post-PR24</v>
      </c>
      <c r="JQM60" s="41" t="str">
        <f t="shared" si="355"/>
        <v>Post-PR24</v>
      </c>
      <c r="JQN60" s="41" t="str">
        <f t="shared" si="355"/>
        <v>Post-PR24</v>
      </c>
      <c r="JQO60" s="41" t="str">
        <f t="shared" si="355"/>
        <v>Post-PR24</v>
      </c>
      <c r="JQP60" s="41" t="str">
        <f t="shared" si="355"/>
        <v>Post-PR24</v>
      </c>
      <c r="JQQ60" s="41" t="str">
        <f t="shared" si="355"/>
        <v>Post-PR24</v>
      </c>
      <c r="JQR60" s="41" t="str">
        <f t="shared" si="355"/>
        <v>Post-PR24</v>
      </c>
      <c r="JQS60" s="41" t="str">
        <f t="shared" si="355"/>
        <v>Post-PR24</v>
      </c>
      <c r="JQT60" s="41" t="str">
        <f t="shared" si="355"/>
        <v>Post-PR24</v>
      </c>
      <c r="JQU60" s="41" t="str">
        <f t="shared" si="355"/>
        <v>Post-PR24</v>
      </c>
      <c r="JQV60" s="41" t="str">
        <f t="shared" si="355"/>
        <v>Post-PR24</v>
      </c>
      <c r="JQW60" s="41" t="str">
        <f t="shared" si="355"/>
        <v>Post-PR24</v>
      </c>
      <c r="JQX60" s="41" t="str">
        <f t="shared" si="355"/>
        <v>Post-PR24</v>
      </c>
      <c r="JQY60" s="41" t="str">
        <f t="shared" si="355"/>
        <v>Post-PR24</v>
      </c>
      <c r="JQZ60" s="41" t="str">
        <f t="shared" si="355"/>
        <v>Post-PR24</v>
      </c>
      <c r="JRA60" s="41" t="str">
        <f t="shared" si="355"/>
        <v>Post-PR24</v>
      </c>
      <c r="JRB60" s="41" t="str">
        <f t="shared" si="355"/>
        <v>Post-PR24</v>
      </c>
      <c r="JRC60" s="41" t="str">
        <f t="shared" si="355"/>
        <v>Post-PR24</v>
      </c>
      <c r="JRD60" s="41" t="str">
        <f t="shared" si="355"/>
        <v>Post-PR24</v>
      </c>
      <c r="JRE60" s="41" t="str">
        <f t="shared" si="355"/>
        <v>Post-PR24</v>
      </c>
      <c r="JRF60" s="41" t="str">
        <f t="shared" si="355"/>
        <v>Post-PR24</v>
      </c>
      <c r="JRG60" s="41" t="str">
        <f t="shared" si="355"/>
        <v>Post-PR24</v>
      </c>
      <c r="JRH60" s="41" t="str">
        <f t="shared" si="355"/>
        <v>Post-PR24</v>
      </c>
      <c r="JRI60" s="41" t="str">
        <f t="shared" si="355"/>
        <v>Post-PR24</v>
      </c>
      <c r="JRJ60" s="41" t="str">
        <f t="shared" si="355"/>
        <v>Post-PR24</v>
      </c>
      <c r="JRK60" s="41" t="str">
        <f t="shared" si="355"/>
        <v>Post-PR24</v>
      </c>
      <c r="JRL60" s="41" t="str">
        <f t="shared" si="355"/>
        <v>Post-PR24</v>
      </c>
      <c r="JRM60" s="41" t="str">
        <f t="shared" si="355"/>
        <v>Post-PR24</v>
      </c>
      <c r="JRN60" s="41" t="str">
        <f t="shared" si="355"/>
        <v>Post-PR24</v>
      </c>
      <c r="JRO60" s="41" t="str">
        <f t="shared" ref="JRO60:JTZ60" si="356" xml:space="preserve"> IF(JRO58 = 1, "Pre PR24", IF(JRO59 = 1, "PR24", "Post-PR24"))</f>
        <v>Post-PR24</v>
      </c>
      <c r="JRP60" s="41" t="str">
        <f t="shared" si="356"/>
        <v>Post-PR24</v>
      </c>
      <c r="JRQ60" s="41" t="str">
        <f t="shared" si="356"/>
        <v>Post-PR24</v>
      </c>
      <c r="JRR60" s="41" t="str">
        <f t="shared" si="356"/>
        <v>Post-PR24</v>
      </c>
      <c r="JRS60" s="41" t="str">
        <f t="shared" si="356"/>
        <v>Post-PR24</v>
      </c>
      <c r="JRT60" s="41" t="str">
        <f t="shared" si="356"/>
        <v>Post-PR24</v>
      </c>
      <c r="JRU60" s="41" t="str">
        <f t="shared" si="356"/>
        <v>Post-PR24</v>
      </c>
      <c r="JRV60" s="41" t="str">
        <f t="shared" si="356"/>
        <v>Post-PR24</v>
      </c>
      <c r="JRW60" s="41" t="str">
        <f t="shared" si="356"/>
        <v>Post-PR24</v>
      </c>
      <c r="JRX60" s="41" t="str">
        <f t="shared" si="356"/>
        <v>Post-PR24</v>
      </c>
      <c r="JRY60" s="41" t="str">
        <f t="shared" si="356"/>
        <v>Post-PR24</v>
      </c>
      <c r="JRZ60" s="41" t="str">
        <f t="shared" si="356"/>
        <v>Post-PR24</v>
      </c>
      <c r="JSA60" s="41" t="str">
        <f t="shared" si="356"/>
        <v>Post-PR24</v>
      </c>
      <c r="JSB60" s="41" t="str">
        <f t="shared" si="356"/>
        <v>Post-PR24</v>
      </c>
      <c r="JSC60" s="41" t="str">
        <f t="shared" si="356"/>
        <v>Post-PR24</v>
      </c>
      <c r="JSD60" s="41" t="str">
        <f t="shared" si="356"/>
        <v>Post-PR24</v>
      </c>
      <c r="JSE60" s="41" t="str">
        <f t="shared" si="356"/>
        <v>Post-PR24</v>
      </c>
      <c r="JSF60" s="41" t="str">
        <f t="shared" si="356"/>
        <v>Post-PR24</v>
      </c>
      <c r="JSG60" s="41" t="str">
        <f t="shared" si="356"/>
        <v>Post-PR24</v>
      </c>
      <c r="JSH60" s="41" t="str">
        <f t="shared" si="356"/>
        <v>Post-PR24</v>
      </c>
      <c r="JSI60" s="41" t="str">
        <f t="shared" si="356"/>
        <v>Post-PR24</v>
      </c>
      <c r="JSJ60" s="41" t="str">
        <f t="shared" si="356"/>
        <v>Post-PR24</v>
      </c>
      <c r="JSK60" s="41" t="str">
        <f t="shared" si="356"/>
        <v>Post-PR24</v>
      </c>
      <c r="JSL60" s="41" t="str">
        <f t="shared" si="356"/>
        <v>Post-PR24</v>
      </c>
      <c r="JSM60" s="41" t="str">
        <f t="shared" si="356"/>
        <v>Post-PR24</v>
      </c>
      <c r="JSN60" s="41" t="str">
        <f t="shared" si="356"/>
        <v>Post-PR24</v>
      </c>
      <c r="JSO60" s="41" t="str">
        <f t="shared" si="356"/>
        <v>Post-PR24</v>
      </c>
      <c r="JSP60" s="41" t="str">
        <f t="shared" si="356"/>
        <v>Post-PR24</v>
      </c>
      <c r="JSQ60" s="41" t="str">
        <f t="shared" si="356"/>
        <v>Post-PR24</v>
      </c>
      <c r="JSR60" s="41" t="str">
        <f t="shared" si="356"/>
        <v>Post-PR24</v>
      </c>
      <c r="JSS60" s="41" t="str">
        <f t="shared" si="356"/>
        <v>Post-PR24</v>
      </c>
      <c r="JST60" s="41" t="str">
        <f t="shared" si="356"/>
        <v>Post-PR24</v>
      </c>
      <c r="JSU60" s="41" t="str">
        <f t="shared" si="356"/>
        <v>Post-PR24</v>
      </c>
      <c r="JSV60" s="41" t="str">
        <f t="shared" si="356"/>
        <v>Post-PR24</v>
      </c>
      <c r="JSW60" s="41" t="str">
        <f t="shared" si="356"/>
        <v>Post-PR24</v>
      </c>
      <c r="JSX60" s="41" t="str">
        <f t="shared" si="356"/>
        <v>Post-PR24</v>
      </c>
      <c r="JSY60" s="41" t="str">
        <f t="shared" si="356"/>
        <v>Post-PR24</v>
      </c>
      <c r="JSZ60" s="41" t="str">
        <f t="shared" si="356"/>
        <v>Post-PR24</v>
      </c>
      <c r="JTA60" s="41" t="str">
        <f t="shared" si="356"/>
        <v>Post-PR24</v>
      </c>
      <c r="JTB60" s="41" t="str">
        <f t="shared" si="356"/>
        <v>Post-PR24</v>
      </c>
      <c r="JTC60" s="41" t="str">
        <f t="shared" si="356"/>
        <v>Post-PR24</v>
      </c>
      <c r="JTD60" s="41" t="str">
        <f t="shared" si="356"/>
        <v>Post-PR24</v>
      </c>
      <c r="JTE60" s="41" t="str">
        <f t="shared" si="356"/>
        <v>Post-PR24</v>
      </c>
      <c r="JTF60" s="41" t="str">
        <f t="shared" si="356"/>
        <v>Post-PR24</v>
      </c>
      <c r="JTG60" s="41" t="str">
        <f t="shared" si="356"/>
        <v>Post-PR24</v>
      </c>
      <c r="JTH60" s="41" t="str">
        <f t="shared" si="356"/>
        <v>Post-PR24</v>
      </c>
      <c r="JTI60" s="41" t="str">
        <f t="shared" si="356"/>
        <v>Post-PR24</v>
      </c>
      <c r="JTJ60" s="41" t="str">
        <f t="shared" si="356"/>
        <v>Post-PR24</v>
      </c>
      <c r="JTK60" s="41" t="str">
        <f t="shared" si="356"/>
        <v>Post-PR24</v>
      </c>
      <c r="JTL60" s="41" t="str">
        <f t="shared" si="356"/>
        <v>Post-PR24</v>
      </c>
      <c r="JTM60" s="41" t="str">
        <f t="shared" si="356"/>
        <v>Post-PR24</v>
      </c>
      <c r="JTN60" s="41" t="str">
        <f t="shared" si="356"/>
        <v>Post-PR24</v>
      </c>
      <c r="JTO60" s="41" t="str">
        <f t="shared" si="356"/>
        <v>Post-PR24</v>
      </c>
      <c r="JTP60" s="41" t="str">
        <f t="shared" si="356"/>
        <v>Post-PR24</v>
      </c>
      <c r="JTQ60" s="41" t="str">
        <f t="shared" si="356"/>
        <v>Post-PR24</v>
      </c>
      <c r="JTR60" s="41" t="str">
        <f t="shared" si="356"/>
        <v>Post-PR24</v>
      </c>
      <c r="JTS60" s="41" t="str">
        <f t="shared" si="356"/>
        <v>Post-PR24</v>
      </c>
      <c r="JTT60" s="41" t="str">
        <f t="shared" si="356"/>
        <v>Post-PR24</v>
      </c>
      <c r="JTU60" s="41" t="str">
        <f t="shared" si="356"/>
        <v>Post-PR24</v>
      </c>
      <c r="JTV60" s="41" t="str">
        <f t="shared" si="356"/>
        <v>Post-PR24</v>
      </c>
      <c r="JTW60" s="41" t="str">
        <f t="shared" si="356"/>
        <v>Post-PR24</v>
      </c>
      <c r="JTX60" s="41" t="str">
        <f t="shared" si="356"/>
        <v>Post-PR24</v>
      </c>
      <c r="JTY60" s="41" t="str">
        <f t="shared" si="356"/>
        <v>Post-PR24</v>
      </c>
      <c r="JTZ60" s="41" t="str">
        <f t="shared" si="356"/>
        <v>Post-PR24</v>
      </c>
      <c r="JUA60" s="41" t="str">
        <f t="shared" ref="JUA60:JWL60" si="357" xml:space="preserve"> IF(JUA58 = 1, "Pre PR24", IF(JUA59 = 1, "PR24", "Post-PR24"))</f>
        <v>Post-PR24</v>
      </c>
      <c r="JUB60" s="41" t="str">
        <f t="shared" si="357"/>
        <v>Post-PR24</v>
      </c>
      <c r="JUC60" s="41" t="str">
        <f t="shared" si="357"/>
        <v>Post-PR24</v>
      </c>
      <c r="JUD60" s="41" t="str">
        <f t="shared" si="357"/>
        <v>Post-PR24</v>
      </c>
      <c r="JUE60" s="41" t="str">
        <f t="shared" si="357"/>
        <v>Post-PR24</v>
      </c>
      <c r="JUF60" s="41" t="str">
        <f t="shared" si="357"/>
        <v>Post-PR24</v>
      </c>
      <c r="JUG60" s="41" t="str">
        <f t="shared" si="357"/>
        <v>Post-PR24</v>
      </c>
      <c r="JUH60" s="41" t="str">
        <f t="shared" si="357"/>
        <v>Post-PR24</v>
      </c>
      <c r="JUI60" s="41" t="str">
        <f t="shared" si="357"/>
        <v>Post-PR24</v>
      </c>
      <c r="JUJ60" s="41" t="str">
        <f t="shared" si="357"/>
        <v>Post-PR24</v>
      </c>
      <c r="JUK60" s="41" t="str">
        <f t="shared" si="357"/>
        <v>Post-PR24</v>
      </c>
      <c r="JUL60" s="41" t="str">
        <f t="shared" si="357"/>
        <v>Post-PR24</v>
      </c>
      <c r="JUM60" s="41" t="str">
        <f t="shared" si="357"/>
        <v>Post-PR24</v>
      </c>
      <c r="JUN60" s="41" t="str">
        <f t="shared" si="357"/>
        <v>Post-PR24</v>
      </c>
      <c r="JUO60" s="41" t="str">
        <f t="shared" si="357"/>
        <v>Post-PR24</v>
      </c>
      <c r="JUP60" s="41" t="str">
        <f t="shared" si="357"/>
        <v>Post-PR24</v>
      </c>
      <c r="JUQ60" s="41" t="str">
        <f t="shared" si="357"/>
        <v>Post-PR24</v>
      </c>
      <c r="JUR60" s="41" t="str">
        <f t="shared" si="357"/>
        <v>Post-PR24</v>
      </c>
      <c r="JUS60" s="41" t="str">
        <f t="shared" si="357"/>
        <v>Post-PR24</v>
      </c>
      <c r="JUT60" s="41" t="str">
        <f t="shared" si="357"/>
        <v>Post-PR24</v>
      </c>
      <c r="JUU60" s="41" t="str">
        <f t="shared" si="357"/>
        <v>Post-PR24</v>
      </c>
      <c r="JUV60" s="41" t="str">
        <f t="shared" si="357"/>
        <v>Post-PR24</v>
      </c>
      <c r="JUW60" s="41" t="str">
        <f t="shared" si="357"/>
        <v>Post-PR24</v>
      </c>
      <c r="JUX60" s="41" t="str">
        <f t="shared" si="357"/>
        <v>Post-PR24</v>
      </c>
      <c r="JUY60" s="41" t="str">
        <f t="shared" si="357"/>
        <v>Post-PR24</v>
      </c>
      <c r="JUZ60" s="41" t="str">
        <f t="shared" si="357"/>
        <v>Post-PR24</v>
      </c>
      <c r="JVA60" s="41" t="str">
        <f t="shared" si="357"/>
        <v>Post-PR24</v>
      </c>
      <c r="JVB60" s="41" t="str">
        <f t="shared" si="357"/>
        <v>Post-PR24</v>
      </c>
      <c r="JVC60" s="41" t="str">
        <f t="shared" si="357"/>
        <v>Post-PR24</v>
      </c>
      <c r="JVD60" s="41" t="str">
        <f t="shared" si="357"/>
        <v>Post-PR24</v>
      </c>
      <c r="JVE60" s="41" t="str">
        <f t="shared" si="357"/>
        <v>Post-PR24</v>
      </c>
      <c r="JVF60" s="41" t="str">
        <f t="shared" si="357"/>
        <v>Post-PR24</v>
      </c>
      <c r="JVG60" s="41" t="str">
        <f t="shared" si="357"/>
        <v>Post-PR24</v>
      </c>
      <c r="JVH60" s="41" t="str">
        <f t="shared" si="357"/>
        <v>Post-PR24</v>
      </c>
      <c r="JVI60" s="41" t="str">
        <f t="shared" si="357"/>
        <v>Post-PR24</v>
      </c>
      <c r="JVJ60" s="41" t="str">
        <f t="shared" si="357"/>
        <v>Post-PR24</v>
      </c>
      <c r="JVK60" s="41" t="str">
        <f t="shared" si="357"/>
        <v>Post-PR24</v>
      </c>
      <c r="JVL60" s="41" t="str">
        <f t="shared" si="357"/>
        <v>Post-PR24</v>
      </c>
      <c r="JVM60" s="41" t="str">
        <f t="shared" si="357"/>
        <v>Post-PR24</v>
      </c>
      <c r="JVN60" s="41" t="str">
        <f t="shared" si="357"/>
        <v>Post-PR24</v>
      </c>
      <c r="JVO60" s="41" t="str">
        <f t="shared" si="357"/>
        <v>Post-PR24</v>
      </c>
      <c r="JVP60" s="41" t="str">
        <f t="shared" si="357"/>
        <v>Post-PR24</v>
      </c>
      <c r="JVQ60" s="41" t="str">
        <f t="shared" si="357"/>
        <v>Post-PR24</v>
      </c>
      <c r="JVR60" s="41" t="str">
        <f t="shared" si="357"/>
        <v>Post-PR24</v>
      </c>
      <c r="JVS60" s="41" t="str">
        <f t="shared" si="357"/>
        <v>Post-PR24</v>
      </c>
      <c r="JVT60" s="41" t="str">
        <f t="shared" si="357"/>
        <v>Post-PR24</v>
      </c>
      <c r="JVU60" s="41" t="str">
        <f t="shared" si="357"/>
        <v>Post-PR24</v>
      </c>
      <c r="JVV60" s="41" t="str">
        <f t="shared" si="357"/>
        <v>Post-PR24</v>
      </c>
      <c r="JVW60" s="41" t="str">
        <f t="shared" si="357"/>
        <v>Post-PR24</v>
      </c>
      <c r="JVX60" s="41" t="str">
        <f t="shared" si="357"/>
        <v>Post-PR24</v>
      </c>
      <c r="JVY60" s="41" t="str">
        <f t="shared" si="357"/>
        <v>Post-PR24</v>
      </c>
      <c r="JVZ60" s="41" t="str">
        <f t="shared" si="357"/>
        <v>Post-PR24</v>
      </c>
      <c r="JWA60" s="41" t="str">
        <f t="shared" si="357"/>
        <v>Post-PR24</v>
      </c>
      <c r="JWB60" s="41" t="str">
        <f t="shared" si="357"/>
        <v>Post-PR24</v>
      </c>
      <c r="JWC60" s="41" t="str">
        <f t="shared" si="357"/>
        <v>Post-PR24</v>
      </c>
      <c r="JWD60" s="41" t="str">
        <f t="shared" si="357"/>
        <v>Post-PR24</v>
      </c>
      <c r="JWE60" s="41" t="str">
        <f t="shared" si="357"/>
        <v>Post-PR24</v>
      </c>
      <c r="JWF60" s="41" t="str">
        <f t="shared" si="357"/>
        <v>Post-PR24</v>
      </c>
      <c r="JWG60" s="41" t="str">
        <f t="shared" si="357"/>
        <v>Post-PR24</v>
      </c>
      <c r="JWH60" s="41" t="str">
        <f t="shared" si="357"/>
        <v>Post-PR24</v>
      </c>
      <c r="JWI60" s="41" t="str">
        <f t="shared" si="357"/>
        <v>Post-PR24</v>
      </c>
      <c r="JWJ60" s="41" t="str">
        <f t="shared" si="357"/>
        <v>Post-PR24</v>
      </c>
      <c r="JWK60" s="41" t="str">
        <f t="shared" si="357"/>
        <v>Post-PR24</v>
      </c>
      <c r="JWL60" s="41" t="str">
        <f t="shared" si="357"/>
        <v>Post-PR24</v>
      </c>
      <c r="JWM60" s="41" t="str">
        <f t="shared" ref="JWM60:JYX60" si="358" xml:space="preserve"> IF(JWM58 = 1, "Pre PR24", IF(JWM59 = 1, "PR24", "Post-PR24"))</f>
        <v>Post-PR24</v>
      </c>
      <c r="JWN60" s="41" t="str">
        <f t="shared" si="358"/>
        <v>Post-PR24</v>
      </c>
      <c r="JWO60" s="41" t="str">
        <f t="shared" si="358"/>
        <v>Post-PR24</v>
      </c>
      <c r="JWP60" s="41" t="str">
        <f t="shared" si="358"/>
        <v>Post-PR24</v>
      </c>
      <c r="JWQ60" s="41" t="str">
        <f t="shared" si="358"/>
        <v>Post-PR24</v>
      </c>
      <c r="JWR60" s="41" t="str">
        <f t="shared" si="358"/>
        <v>Post-PR24</v>
      </c>
      <c r="JWS60" s="41" t="str">
        <f t="shared" si="358"/>
        <v>Post-PR24</v>
      </c>
      <c r="JWT60" s="41" t="str">
        <f t="shared" si="358"/>
        <v>Post-PR24</v>
      </c>
      <c r="JWU60" s="41" t="str">
        <f t="shared" si="358"/>
        <v>Post-PR24</v>
      </c>
      <c r="JWV60" s="41" t="str">
        <f t="shared" si="358"/>
        <v>Post-PR24</v>
      </c>
      <c r="JWW60" s="41" t="str">
        <f t="shared" si="358"/>
        <v>Post-PR24</v>
      </c>
      <c r="JWX60" s="41" t="str">
        <f t="shared" si="358"/>
        <v>Post-PR24</v>
      </c>
      <c r="JWY60" s="41" t="str">
        <f t="shared" si="358"/>
        <v>Post-PR24</v>
      </c>
      <c r="JWZ60" s="41" t="str">
        <f t="shared" si="358"/>
        <v>Post-PR24</v>
      </c>
      <c r="JXA60" s="41" t="str">
        <f t="shared" si="358"/>
        <v>Post-PR24</v>
      </c>
      <c r="JXB60" s="41" t="str">
        <f t="shared" si="358"/>
        <v>Post-PR24</v>
      </c>
      <c r="JXC60" s="41" t="str">
        <f t="shared" si="358"/>
        <v>Post-PR24</v>
      </c>
      <c r="JXD60" s="41" t="str">
        <f t="shared" si="358"/>
        <v>Post-PR24</v>
      </c>
      <c r="JXE60" s="41" t="str">
        <f t="shared" si="358"/>
        <v>Post-PR24</v>
      </c>
      <c r="JXF60" s="41" t="str">
        <f t="shared" si="358"/>
        <v>Post-PR24</v>
      </c>
      <c r="JXG60" s="41" t="str">
        <f t="shared" si="358"/>
        <v>Post-PR24</v>
      </c>
      <c r="JXH60" s="41" t="str">
        <f t="shared" si="358"/>
        <v>Post-PR24</v>
      </c>
      <c r="JXI60" s="41" t="str">
        <f t="shared" si="358"/>
        <v>Post-PR24</v>
      </c>
      <c r="JXJ60" s="41" t="str">
        <f t="shared" si="358"/>
        <v>Post-PR24</v>
      </c>
      <c r="JXK60" s="41" t="str">
        <f t="shared" si="358"/>
        <v>Post-PR24</v>
      </c>
      <c r="JXL60" s="41" t="str">
        <f t="shared" si="358"/>
        <v>Post-PR24</v>
      </c>
      <c r="JXM60" s="41" t="str">
        <f t="shared" si="358"/>
        <v>Post-PR24</v>
      </c>
      <c r="JXN60" s="41" t="str">
        <f t="shared" si="358"/>
        <v>Post-PR24</v>
      </c>
      <c r="JXO60" s="41" t="str">
        <f t="shared" si="358"/>
        <v>Post-PR24</v>
      </c>
      <c r="JXP60" s="41" t="str">
        <f t="shared" si="358"/>
        <v>Post-PR24</v>
      </c>
      <c r="JXQ60" s="41" t="str">
        <f t="shared" si="358"/>
        <v>Post-PR24</v>
      </c>
      <c r="JXR60" s="41" t="str">
        <f t="shared" si="358"/>
        <v>Post-PR24</v>
      </c>
      <c r="JXS60" s="41" t="str">
        <f t="shared" si="358"/>
        <v>Post-PR24</v>
      </c>
      <c r="JXT60" s="41" t="str">
        <f t="shared" si="358"/>
        <v>Post-PR24</v>
      </c>
      <c r="JXU60" s="41" t="str">
        <f t="shared" si="358"/>
        <v>Post-PR24</v>
      </c>
      <c r="JXV60" s="41" t="str">
        <f t="shared" si="358"/>
        <v>Post-PR24</v>
      </c>
      <c r="JXW60" s="41" t="str">
        <f t="shared" si="358"/>
        <v>Post-PR24</v>
      </c>
      <c r="JXX60" s="41" t="str">
        <f t="shared" si="358"/>
        <v>Post-PR24</v>
      </c>
      <c r="JXY60" s="41" t="str">
        <f t="shared" si="358"/>
        <v>Post-PR24</v>
      </c>
      <c r="JXZ60" s="41" t="str">
        <f t="shared" si="358"/>
        <v>Post-PR24</v>
      </c>
      <c r="JYA60" s="41" t="str">
        <f t="shared" si="358"/>
        <v>Post-PR24</v>
      </c>
      <c r="JYB60" s="41" t="str">
        <f t="shared" si="358"/>
        <v>Post-PR24</v>
      </c>
      <c r="JYC60" s="41" t="str">
        <f t="shared" si="358"/>
        <v>Post-PR24</v>
      </c>
      <c r="JYD60" s="41" t="str">
        <f t="shared" si="358"/>
        <v>Post-PR24</v>
      </c>
      <c r="JYE60" s="41" t="str">
        <f t="shared" si="358"/>
        <v>Post-PR24</v>
      </c>
      <c r="JYF60" s="41" t="str">
        <f t="shared" si="358"/>
        <v>Post-PR24</v>
      </c>
      <c r="JYG60" s="41" t="str">
        <f t="shared" si="358"/>
        <v>Post-PR24</v>
      </c>
      <c r="JYH60" s="41" t="str">
        <f t="shared" si="358"/>
        <v>Post-PR24</v>
      </c>
      <c r="JYI60" s="41" t="str">
        <f t="shared" si="358"/>
        <v>Post-PR24</v>
      </c>
      <c r="JYJ60" s="41" t="str">
        <f t="shared" si="358"/>
        <v>Post-PR24</v>
      </c>
      <c r="JYK60" s="41" t="str">
        <f t="shared" si="358"/>
        <v>Post-PR24</v>
      </c>
      <c r="JYL60" s="41" t="str">
        <f t="shared" si="358"/>
        <v>Post-PR24</v>
      </c>
      <c r="JYM60" s="41" t="str">
        <f t="shared" si="358"/>
        <v>Post-PR24</v>
      </c>
      <c r="JYN60" s="41" t="str">
        <f t="shared" si="358"/>
        <v>Post-PR24</v>
      </c>
      <c r="JYO60" s="41" t="str">
        <f t="shared" si="358"/>
        <v>Post-PR24</v>
      </c>
      <c r="JYP60" s="41" t="str">
        <f t="shared" si="358"/>
        <v>Post-PR24</v>
      </c>
      <c r="JYQ60" s="41" t="str">
        <f t="shared" si="358"/>
        <v>Post-PR24</v>
      </c>
      <c r="JYR60" s="41" t="str">
        <f t="shared" si="358"/>
        <v>Post-PR24</v>
      </c>
      <c r="JYS60" s="41" t="str">
        <f t="shared" si="358"/>
        <v>Post-PR24</v>
      </c>
      <c r="JYT60" s="41" t="str">
        <f t="shared" si="358"/>
        <v>Post-PR24</v>
      </c>
      <c r="JYU60" s="41" t="str">
        <f t="shared" si="358"/>
        <v>Post-PR24</v>
      </c>
      <c r="JYV60" s="41" t="str">
        <f t="shared" si="358"/>
        <v>Post-PR24</v>
      </c>
      <c r="JYW60" s="41" t="str">
        <f t="shared" si="358"/>
        <v>Post-PR24</v>
      </c>
      <c r="JYX60" s="41" t="str">
        <f t="shared" si="358"/>
        <v>Post-PR24</v>
      </c>
      <c r="JYY60" s="41" t="str">
        <f t="shared" ref="JYY60:KBJ60" si="359" xml:space="preserve"> IF(JYY58 = 1, "Pre PR24", IF(JYY59 = 1, "PR24", "Post-PR24"))</f>
        <v>Post-PR24</v>
      </c>
      <c r="JYZ60" s="41" t="str">
        <f t="shared" si="359"/>
        <v>Post-PR24</v>
      </c>
      <c r="JZA60" s="41" t="str">
        <f t="shared" si="359"/>
        <v>Post-PR24</v>
      </c>
      <c r="JZB60" s="41" t="str">
        <f t="shared" si="359"/>
        <v>Post-PR24</v>
      </c>
      <c r="JZC60" s="41" t="str">
        <f t="shared" si="359"/>
        <v>Post-PR24</v>
      </c>
      <c r="JZD60" s="41" t="str">
        <f t="shared" si="359"/>
        <v>Post-PR24</v>
      </c>
      <c r="JZE60" s="41" t="str">
        <f t="shared" si="359"/>
        <v>Post-PR24</v>
      </c>
      <c r="JZF60" s="41" t="str">
        <f t="shared" si="359"/>
        <v>Post-PR24</v>
      </c>
      <c r="JZG60" s="41" t="str">
        <f t="shared" si="359"/>
        <v>Post-PR24</v>
      </c>
      <c r="JZH60" s="41" t="str">
        <f t="shared" si="359"/>
        <v>Post-PR24</v>
      </c>
      <c r="JZI60" s="41" t="str">
        <f t="shared" si="359"/>
        <v>Post-PR24</v>
      </c>
      <c r="JZJ60" s="41" t="str">
        <f t="shared" si="359"/>
        <v>Post-PR24</v>
      </c>
      <c r="JZK60" s="41" t="str">
        <f t="shared" si="359"/>
        <v>Post-PR24</v>
      </c>
      <c r="JZL60" s="41" t="str">
        <f t="shared" si="359"/>
        <v>Post-PR24</v>
      </c>
      <c r="JZM60" s="41" t="str">
        <f t="shared" si="359"/>
        <v>Post-PR24</v>
      </c>
      <c r="JZN60" s="41" t="str">
        <f t="shared" si="359"/>
        <v>Post-PR24</v>
      </c>
      <c r="JZO60" s="41" t="str">
        <f t="shared" si="359"/>
        <v>Post-PR24</v>
      </c>
      <c r="JZP60" s="41" t="str">
        <f t="shared" si="359"/>
        <v>Post-PR24</v>
      </c>
      <c r="JZQ60" s="41" t="str">
        <f t="shared" si="359"/>
        <v>Post-PR24</v>
      </c>
      <c r="JZR60" s="41" t="str">
        <f t="shared" si="359"/>
        <v>Post-PR24</v>
      </c>
      <c r="JZS60" s="41" t="str">
        <f t="shared" si="359"/>
        <v>Post-PR24</v>
      </c>
      <c r="JZT60" s="41" t="str">
        <f t="shared" si="359"/>
        <v>Post-PR24</v>
      </c>
      <c r="JZU60" s="41" t="str">
        <f t="shared" si="359"/>
        <v>Post-PR24</v>
      </c>
      <c r="JZV60" s="41" t="str">
        <f t="shared" si="359"/>
        <v>Post-PR24</v>
      </c>
      <c r="JZW60" s="41" t="str">
        <f t="shared" si="359"/>
        <v>Post-PR24</v>
      </c>
      <c r="JZX60" s="41" t="str">
        <f t="shared" si="359"/>
        <v>Post-PR24</v>
      </c>
      <c r="JZY60" s="41" t="str">
        <f t="shared" si="359"/>
        <v>Post-PR24</v>
      </c>
      <c r="JZZ60" s="41" t="str">
        <f t="shared" si="359"/>
        <v>Post-PR24</v>
      </c>
      <c r="KAA60" s="41" t="str">
        <f t="shared" si="359"/>
        <v>Post-PR24</v>
      </c>
      <c r="KAB60" s="41" t="str">
        <f t="shared" si="359"/>
        <v>Post-PR24</v>
      </c>
      <c r="KAC60" s="41" t="str">
        <f t="shared" si="359"/>
        <v>Post-PR24</v>
      </c>
      <c r="KAD60" s="41" t="str">
        <f t="shared" si="359"/>
        <v>Post-PR24</v>
      </c>
      <c r="KAE60" s="41" t="str">
        <f t="shared" si="359"/>
        <v>Post-PR24</v>
      </c>
      <c r="KAF60" s="41" t="str">
        <f t="shared" si="359"/>
        <v>Post-PR24</v>
      </c>
      <c r="KAG60" s="41" t="str">
        <f t="shared" si="359"/>
        <v>Post-PR24</v>
      </c>
      <c r="KAH60" s="41" t="str">
        <f t="shared" si="359"/>
        <v>Post-PR24</v>
      </c>
      <c r="KAI60" s="41" t="str">
        <f t="shared" si="359"/>
        <v>Post-PR24</v>
      </c>
      <c r="KAJ60" s="41" t="str">
        <f t="shared" si="359"/>
        <v>Post-PR24</v>
      </c>
      <c r="KAK60" s="41" t="str">
        <f t="shared" si="359"/>
        <v>Post-PR24</v>
      </c>
      <c r="KAL60" s="41" t="str">
        <f t="shared" si="359"/>
        <v>Post-PR24</v>
      </c>
      <c r="KAM60" s="41" t="str">
        <f t="shared" si="359"/>
        <v>Post-PR24</v>
      </c>
      <c r="KAN60" s="41" t="str">
        <f t="shared" si="359"/>
        <v>Post-PR24</v>
      </c>
      <c r="KAO60" s="41" t="str">
        <f t="shared" si="359"/>
        <v>Post-PR24</v>
      </c>
      <c r="KAP60" s="41" t="str">
        <f t="shared" si="359"/>
        <v>Post-PR24</v>
      </c>
      <c r="KAQ60" s="41" t="str">
        <f t="shared" si="359"/>
        <v>Post-PR24</v>
      </c>
      <c r="KAR60" s="41" t="str">
        <f t="shared" si="359"/>
        <v>Post-PR24</v>
      </c>
      <c r="KAS60" s="41" t="str">
        <f t="shared" si="359"/>
        <v>Post-PR24</v>
      </c>
      <c r="KAT60" s="41" t="str">
        <f t="shared" si="359"/>
        <v>Post-PR24</v>
      </c>
      <c r="KAU60" s="41" t="str">
        <f t="shared" si="359"/>
        <v>Post-PR24</v>
      </c>
      <c r="KAV60" s="41" t="str">
        <f t="shared" si="359"/>
        <v>Post-PR24</v>
      </c>
      <c r="KAW60" s="41" t="str">
        <f t="shared" si="359"/>
        <v>Post-PR24</v>
      </c>
      <c r="KAX60" s="41" t="str">
        <f t="shared" si="359"/>
        <v>Post-PR24</v>
      </c>
      <c r="KAY60" s="41" t="str">
        <f t="shared" si="359"/>
        <v>Post-PR24</v>
      </c>
      <c r="KAZ60" s="41" t="str">
        <f t="shared" si="359"/>
        <v>Post-PR24</v>
      </c>
      <c r="KBA60" s="41" t="str">
        <f t="shared" si="359"/>
        <v>Post-PR24</v>
      </c>
      <c r="KBB60" s="41" t="str">
        <f t="shared" si="359"/>
        <v>Post-PR24</v>
      </c>
      <c r="KBC60" s="41" t="str">
        <f t="shared" si="359"/>
        <v>Post-PR24</v>
      </c>
      <c r="KBD60" s="41" t="str">
        <f t="shared" si="359"/>
        <v>Post-PR24</v>
      </c>
      <c r="KBE60" s="41" t="str">
        <f t="shared" si="359"/>
        <v>Post-PR24</v>
      </c>
      <c r="KBF60" s="41" t="str">
        <f t="shared" si="359"/>
        <v>Post-PR24</v>
      </c>
      <c r="KBG60" s="41" t="str">
        <f t="shared" si="359"/>
        <v>Post-PR24</v>
      </c>
      <c r="KBH60" s="41" t="str">
        <f t="shared" si="359"/>
        <v>Post-PR24</v>
      </c>
      <c r="KBI60" s="41" t="str">
        <f t="shared" si="359"/>
        <v>Post-PR24</v>
      </c>
      <c r="KBJ60" s="41" t="str">
        <f t="shared" si="359"/>
        <v>Post-PR24</v>
      </c>
      <c r="KBK60" s="41" t="str">
        <f t="shared" ref="KBK60:KDV60" si="360" xml:space="preserve"> IF(KBK58 = 1, "Pre PR24", IF(KBK59 = 1, "PR24", "Post-PR24"))</f>
        <v>Post-PR24</v>
      </c>
      <c r="KBL60" s="41" t="str">
        <f t="shared" si="360"/>
        <v>Post-PR24</v>
      </c>
      <c r="KBM60" s="41" t="str">
        <f t="shared" si="360"/>
        <v>Post-PR24</v>
      </c>
      <c r="KBN60" s="41" t="str">
        <f t="shared" si="360"/>
        <v>Post-PR24</v>
      </c>
      <c r="KBO60" s="41" t="str">
        <f t="shared" si="360"/>
        <v>Post-PR24</v>
      </c>
      <c r="KBP60" s="41" t="str">
        <f t="shared" si="360"/>
        <v>Post-PR24</v>
      </c>
      <c r="KBQ60" s="41" t="str">
        <f t="shared" si="360"/>
        <v>Post-PR24</v>
      </c>
      <c r="KBR60" s="41" t="str">
        <f t="shared" si="360"/>
        <v>Post-PR24</v>
      </c>
      <c r="KBS60" s="41" t="str">
        <f t="shared" si="360"/>
        <v>Post-PR24</v>
      </c>
      <c r="KBT60" s="41" t="str">
        <f t="shared" si="360"/>
        <v>Post-PR24</v>
      </c>
      <c r="KBU60" s="41" t="str">
        <f t="shared" si="360"/>
        <v>Post-PR24</v>
      </c>
      <c r="KBV60" s="41" t="str">
        <f t="shared" si="360"/>
        <v>Post-PR24</v>
      </c>
      <c r="KBW60" s="41" t="str">
        <f t="shared" si="360"/>
        <v>Post-PR24</v>
      </c>
      <c r="KBX60" s="41" t="str">
        <f t="shared" si="360"/>
        <v>Post-PR24</v>
      </c>
      <c r="KBY60" s="41" t="str">
        <f t="shared" si="360"/>
        <v>Post-PR24</v>
      </c>
      <c r="KBZ60" s="41" t="str">
        <f t="shared" si="360"/>
        <v>Post-PR24</v>
      </c>
      <c r="KCA60" s="41" t="str">
        <f t="shared" si="360"/>
        <v>Post-PR24</v>
      </c>
      <c r="KCB60" s="41" t="str">
        <f t="shared" si="360"/>
        <v>Post-PR24</v>
      </c>
      <c r="KCC60" s="41" t="str">
        <f t="shared" si="360"/>
        <v>Post-PR24</v>
      </c>
      <c r="KCD60" s="41" t="str">
        <f t="shared" si="360"/>
        <v>Post-PR24</v>
      </c>
      <c r="KCE60" s="41" t="str">
        <f t="shared" si="360"/>
        <v>Post-PR24</v>
      </c>
      <c r="KCF60" s="41" t="str">
        <f t="shared" si="360"/>
        <v>Post-PR24</v>
      </c>
      <c r="KCG60" s="41" t="str">
        <f t="shared" si="360"/>
        <v>Post-PR24</v>
      </c>
      <c r="KCH60" s="41" t="str">
        <f t="shared" si="360"/>
        <v>Post-PR24</v>
      </c>
      <c r="KCI60" s="41" t="str">
        <f t="shared" si="360"/>
        <v>Post-PR24</v>
      </c>
      <c r="KCJ60" s="41" t="str">
        <f t="shared" si="360"/>
        <v>Post-PR24</v>
      </c>
      <c r="KCK60" s="41" t="str">
        <f t="shared" si="360"/>
        <v>Post-PR24</v>
      </c>
      <c r="KCL60" s="41" t="str">
        <f t="shared" si="360"/>
        <v>Post-PR24</v>
      </c>
      <c r="KCM60" s="41" t="str">
        <f t="shared" si="360"/>
        <v>Post-PR24</v>
      </c>
      <c r="KCN60" s="41" t="str">
        <f t="shared" si="360"/>
        <v>Post-PR24</v>
      </c>
      <c r="KCO60" s="41" t="str">
        <f t="shared" si="360"/>
        <v>Post-PR24</v>
      </c>
      <c r="KCP60" s="41" t="str">
        <f t="shared" si="360"/>
        <v>Post-PR24</v>
      </c>
      <c r="KCQ60" s="41" t="str">
        <f t="shared" si="360"/>
        <v>Post-PR24</v>
      </c>
      <c r="KCR60" s="41" t="str">
        <f t="shared" si="360"/>
        <v>Post-PR24</v>
      </c>
      <c r="KCS60" s="41" t="str">
        <f t="shared" si="360"/>
        <v>Post-PR24</v>
      </c>
      <c r="KCT60" s="41" t="str">
        <f t="shared" si="360"/>
        <v>Post-PR24</v>
      </c>
      <c r="KCU60" s="41" t="str">
        <f t="shared" si="360"/>
        <v>Post-PR24</v>
      </c>
      <c r="KCV60" s="41" t="str">
        <f t="shared" si="360"/>
        <v>Post-PR24</v>
      </c>
      <c r="KCW60" s="41" t="str">
        <f t="shared" si="360"/>
        <v>Post-PR24</v>
      </c>
      <c r="KCX60" s="41" t="str">
        <f t="shared" si="360"/>
        <v>Post-PR24</v>
      </c>
      <c r="KCY60" s="41" t="str">
        <f t="shared" si="360"/>
        <v>Post-PR24</v>
      </c>
      <c r="KCZ60" s="41" t="str">
        <f t="shared" si="360"/>
        <v>Post-PR24</v>
      </c>
      <c r="KDA60" s="41" t="str">
        <f t="shared" si="360"/>
        <v>Post-PR24</v>
      </c>
      <c r="KDB60" s="41" t="str">
        <f t="shared" si="360"/>
        <v>Post-PR24</v>
      </c>
      <c r="KDC60" s="41" t="str">
        <f t="shared" si="360"/>
        <v>Post-PR24</v>
      </c>
      <c r="KDD60" s="41" t="str">
        <f t="shared" si="360"/>
        <v>Post-PR24</v>
      </c>
      <c r="KDE60" s="41" t="str">
        <f t="shared" si="360"/>
        <v>Post-PR24</v>
      </c>
      <c r="KDF60" s="41" t="str">
        <f t="shared" si="360"/>
        <v>Post-PR24</v>
      </c>
      <c r="KDG60" s="41" t="str">
        <f t="shared" si="360"/>
        <v>Post-PR24</v>
      </c>
      <c r="KDH60" s="41" t="str">
        <f t="shared" si="360"/>
        <v>Post-PR24</v>
      </c>
      <c r="KDI60" s="41" t="str">
        <f t="shared" si="360"/>
        <v>Post-PR24</v>
      </c>
      <c r="KDJ60" s="41" t="str">
        <f t="shared" si="360"/>
        <v>Post-PR24</v>
      </c>
      <c r="KDK60" s="41" t="str">
        <f t="shared" si="360"/>
        <v>Post-PR24</v>
      </c>
      <c r="KDL60" s="41" t="str">
        <f t="shared" si="360"/>
        <v>Post-PR24</v>
      </c>
      <c r="KDM60" s="41" t="str">
        <f t="shared" si="360"/>
        <v>Post-PR24</v>
      </c>
      <c r="KDN60" s="41" t="str">
        <f t="shared" si="360"/>
        <v>Post-PR24</v>
      </c>
      <c r="KDO60" s="41" t="str">
        <f t="shared" si="360"/>
        <v>Post-PR24</v>
      </c>
      <c r="KDP60" s="41" t="str">
        <f t="shared" si="360"/>
        <v>Post-PR24</v>
      </c>
      <c r="KDQ60" s="41" t="str">
        <f t="shared" si="360"/>
        <v>Post-PR24</v>
      </c>
      <c r="KDR60" s="41" t="str">
        <f t="shared" si="360"/>
        <v>Post-PR24</v>
      </c>
      <c r="KDS60" s="41" t="str">
        <f t="shared" si="360"/>
        <v>Post-PR24</v>
      </c>
      <c r="KDT60" s="41" t="str">
        <f t="shared" si="360"/>
        <v>Post-PR24</v>
      </c>
      <c r="KDU60" s="41" t="str">
        <f t="shared" si="360"/>
        <v>Post-PR24</v>
      </c>
      <c r="KDV60" s="41" t="str">
        <f t="shared" si="360"/>
        <v>Post-PR24</v>
      </c>
      <c r="KDW60" s="41" t="str">
        <f t="shared" ref="KDW60:KGH60" si="361" xml:space="preserve"> IF(KDW58 = 1, "Pre PR24", IF(KDW59 = 1, "PR24", "Post-PR24"))</f>
        <v>Post-PR24</v>
      </c>
      <c r="KDX60" s="41" t="str">
        <f t="shared" si="361"/>
        <v>Post-PR24</v>
      </c>
      <c r="KDY60" s="41" t="str">
        <f t="shared" si="361"/>
        <v>Post-PR24</v>
      </c>
      <c r="KDZ60" s="41" t="str">
        <f t="shared" si="361"/>
        <v>Post-PR24</v>
      </c>
      <c r="KEA60" s="41" t="str">
        <f t="shared" si="361"/>
        <v>Post-PR24</v>
      </c>
      <c r="KEB60" s="41" t="str">
        <f t="shared" si="361"/>
        <v>Post-PR24</v>
      </c>
      <c r="KEC60" s="41" t="str">
        <f t="shared" si="361"/>
        <v>Post-PR24</v>
      </c>
      <c r="KED60" s="41" t="str">
        <f t="shared" si="361"/>
        <v>Post-PR24</v>
      </c>
      <c r="KEE60" s="41" t="str">
        <f t="shared" si="361"/>
        <v>Post-PR24</v>
      </c>
      <c r="KEF60" s="41" t="str">
        <f t="shared" si="361"/>
        <v>Post-PR24</v>
      </c>
      <c r="KEG60" s="41" t="str">
        <f t="shared" si="361"/>
        <v>Post-PR24</v>
      </c>
      <c r="KEH60" s="41" t="str">
        <f t="shared" si="361"/>
        <v>Post-PR24</v>
      </c>
      <c r="KEI60" s="41" t="str">
        <f t="shared" si="361"/>
        <v>Post-PR24</v>
      </c>
      <c r="KEJ60" s="41" t="str">
        <f t="shared" si="361"/>
        <v>Post-PR24</v>
      </c>
      <c r="KEK60" s="41" t="str">
        <f t="shared" si="361"/>
        <v>Post-PR24</v>
      </c>
      <c r="KEL60" s="41" t="str">
        <f t="shared" si="361"/>
        <v>Post-PR24</v>
      </c>
      <c r="KEM60" s="41" t="str">
        <f t="shared" si="361"/>
        <v>Post-PR24</v>
      </c>
      <c r="KEN60" s="41" t="str">
        <f t="shared" si="361"/>
        <v>Post-PR24</v>
      </c>
      <c r="KEO60" s="41" t="str">
        <f t="shared" si="361"/>
        <v>Post-PR24</v>
      </c>
      <c r="KEP60" s="41" t="str">
        <f t="shared" si="361"/>
        <v>Post-PR24</v>
      </c>
      <c r="KEQ60" s="41" t="str">
        <f t="shared" si="361"/>
        <v>Post-PR24</v>
      </c>
      <c r="KER60" s="41" t="str">
        <f t="shared" si="361"/>
        <v>Post-PR24</v>
      </c>
      <c r="KES60" s="41" t="str">
        <f t="shared" si="361"/>
        <v>Post-PR24</v>
      </c>
      <c r="KET60" s="41" t="str">
        <f t="shared" si="361"/>
        <v>Post-PR24</v>
      </c>
      <c r="KEU60" s="41" t="str">
        <f t="shared" si="361"/>
        <v>Post-PR24</v>
      </c>
      <c r="KEV60" s="41" t="str">
        <f t="shared" si="361"/>
        <v>Post-PR24</v>
      </c>
      <c r="KEW60" s="41" t="str">
        <f t="shared" si="361"/>
        <v>Post-PR24</v>
      </c>
      <c r="KEX60" s="41" t="str">
        <f t="shared" si="361"/>
        <v>Post-PR24</v>
      </c>
      <c r="KEY60" s="41" t="str">
        <f t="shared" si="361"/>
        <v>Post-PR24</v>
      </c>
      <c r="KEZ60" s="41" t="str">
        <f t="shared" si="361"/>
        <v>Post-PR24</v>
      </c>
      <c r="KFA60" s="41" t="str">
        <f t="shared" si="361"/>
        <v>Post-PR24</v>
      </c>
      <c r="KFB60" s="41" t="str">
        <f t="shared" si="361"/>
        <v>Post-PR24</v>
      </c>
      <c r="KFC60" s="41" t="str">
        <f t="shared" si="361"/>
        <v>Post-PR24</v>
      </c>
      <c r="KFD60" s="41" t="str">
        <f t="shared" si="361"/>
        <v>Post-PR24</v>
      </c>
      <c r="KFE60" s="41" t="str">
        <f t="shared" si="361"/>
        <v>Post-PR24</v>
      </c>
      <c r="KFF60" s="41" t="str">
        <f t="shared" si="361"/>
        <v>Post-PR24</v>
      </c>
      <c r="KFG60" s="41" t="str">
        <f t="shared" si="361"/>
        <v>Post-PR24</v>
      </c>
      <c r="KFH60" s="41" t="str">
        <f t="shared" si="361"/>
        <v>Post-PR24</v>
      </c>
      <c r="KFI60" s="41" t="str">
        <f t="shared" si="361"/>
        <v>Post-PR24</v>
      </c>
      <c r="KFJ60" s="41" t="str">
        <f t="shared" si="361"/>
        <v>Post-PR24</v>
      </c>
      <c r="KFK60" s="41" t="str">
        <f t="shared" si="361"/>
        <v>Post-PR24</v>
      </c>
      <c r="KFL60" s="41" t="str">
        <f t="shared" si="361"/>
        <v>Post-PR24</v>
      </c>
      <c r="KFM60" s="41" t="str">
        <f t="shared" si="361"/>
        <v>Post-PR24</v>
      </c>
      <c r="KFN60" s="41" t="str">
        <f t="shared" si="361"/>
        <v>Post-PR24</v>
      </c>
      <c r="KFO60" s="41" t="str">
        <f t="shared" si="361"/>
        <v>Post-PR24</v>
      </c>
      <c r="KFP60" s="41" t="str">
        <f t="shared" si="361"/>
        <v>Post-PR24</v>
      </c>
      <c r="KFQ60" s="41" t="str">
        <f t="shared" si="361"/>
        <v>Post-PR24</v>
      </c>
      <c r="KFR60" s="41" t="str">
        <f t="shared" si="361"/>
        <v>Post-PR24</v>
      </c>
      <c r="KFS60" s="41" t="str">
        <f t="shared" si="361"/>
        <v>Post-PR24</v>
      </c>
      <c r="KFT60" s="41" t="str">
        <f t="shared" si="361"/>
        <v>Post-PR24</v>
      </c>
      <c r="KFU60" s="41" t="str">
        <f t="shared" si="361"/>
        <v>Post-PR24</v>
      </c>
      <c r="KFV60" s="41" t="str">
        <f t="shared" si="361"/>
        <v>Post-PR24</v>
      </c>
      <c r="KFW60" s="41" t="str">
        <f t="shared" si="361"/>
        <v>Post-PR24</v>
      </c>
      <c r="KFX60" s="41" t="str">
        <f t="shared" si="361"/>
        <v>Post-PR24</v>
      </c>
      <c r="KFY60" s="41" t="str">
        <f t="shared" si="361"/>
        <v>Post-PR24</v>
      </c>
      <c r="KFZ60" s="41" t="str">
        <f t="shared" si="361"/>
        <v>Post-PR24</v>
      </c>
      <c r="KGA60" s="41" t="str">
        <f t="shared" si="361"/>
        <v>Post-PR24</v>
      </c>
      <c r="KGB60" s="41" t="str">
        <f t="shared" si="361"/>
        <v>Post-PR24</v>
      </c>
      <c r="KGC60" s="41" t="str">
        <f t="shared" si="361"/>
        <v>Post-PR24</v>
      </c>
      <c r="KGD60" s="41" t="str">
        <f t="shared" si="361"/>
        <v>Post-PR24</v>
      </c>
      <c r="KGE60" s="41" t="str">
        <f t="shared" si="361"/>
        <v>Post-PR24</v>
      </c>
      <c r="KGF60" s="41" t="str">
        <f t="shared" si="361"/>
        <v>Post-PR24</v>
      </c>
      <c r="KGG60" s="41" t="str">
        <f t="shared" si="361"/>
        <v>Post-PR24</v>
      </c>
      <c r="KGH60" s="41" t="str">
        <f t="shared" si="361"/>
        <v>Post-PR24</v>
      </c>
      <c r="KGI60" s="41" t="str">
        <f t="shared" ref="KGI60:KIT60" si="362" xml:space="preserve"> IF(KGI58 = 1, "Pre PR24", IF(KGI59 = 1, "PR24", "Post-PR24"))</f>
        <v>Post-PR24</v>
      </c>
      <c r="KGJ60" s="41" t="str">
        <f t="shared" si="362"/>
        <v>Post-PR24</v>
      </c>
      <c r="KGK60" s="41" t="str">
        <f t="shared" si="362"/>
        <v>Post-PR24</v>
      </c>
      <c r="KGL60" s="41" t="str">
        <f t="shared" si="362"/>
        <v>Post-PR24</v>
      </c>
      <c r="KGM60" s="41" t="str">
        <f t="shared" si="362"/>
        <v>Post-PR24</v>
      </c>
      <c r="KGN60" s="41" t="str">
        <f t="shared" si="362"/>
        <v>Post-PR24</v>
      </c>
      <c r="KGO60" s="41" t="str">
        <f t="shared" si="362"/>
        <v>Post-PR24</v>
      </c>
      <c r="KGP60" s="41" t="str">
        <f t="shared" si="362"/>
        <v>Post-PR24</v>
      </c>
      <c r="KGQ60" s="41" t="str">
        <f t="shared" si="362"/>
        <v>Post-PR24</v>
      </c>
      <c r="KGR60" s="41" t="str">
        <f t="shared" si="362"/>
        <v>Post-PR24</v>
      </c>
      <c r="KGS60" s="41" t="str">
        <f t="shared" si="362"/>
        <v>Post-PR24</v>
      </c>
      <c r="KGT60" s="41" t="str">
        <f t="shared" si="362"/>
        <v>Post-PR24</v>
      </c>
      <c r="KGU60" s="41" t="str">
        <f t="shared" si="362"/>
        <v>Post-PR24</v>
      </c>
      <c r="KGV60" s="41" t="str">
        <f t="shared" si="362"/>
        <v>Post-PR24</v>
      </c>
      <c r="KGW60" s="41" t="str">
        <f t="shared" si="362"/>
        <v>Post-PR24</v>
      </c>
      <c r="KGX60" s="41" t="str">
        <f t="shared" si="362"/>
        <v>Post-PR24</v>
      </c>
      <c r="KGY60" s="41" t="str">
        <f t="shared" si="362"/>
        <v>Post-PR24</v>
      </c>
      <c r="KGZ60" s="41" t="str">
        <f t="shared" si="362"/>
        <v>Post-PR24</v>
      </c>
      <c r="KHA60" s="41" t="str">
        <f t="shared" si="362"/>
        <v>Post-PR24</v>
      </c>
      <c r="KHB60" s="41" t="str">
        <f t="shared" si="362"/>
        <v>Post-PR24</v>
      </c>
      <c r="KHC60" s="41" t="str">
        <f t="shared" si="362"/>
        <v>Post-PR24</v>
      </c>
      <c r="KHD60" s="41" t="str">
        <f t="shared" si="362"/>
        <v>Post-PR24</v>
      </c>
      <c r="KHE60" s="41" t="str">
        <f t="shared" si="362"/>
        <v>Post-PR24</v>
      </c>
      <c r="KHF60" s="41" t="str">
        <f t="shared" si="362"/>
        <v>Post-PR24</v>
      </c>
      <c r="KHG60" s="41" t="str">
        <f t="shared" si="362"/>
        <v>Post-PR24</v>
      </c>
      <c r="KHH60" s="41" t="str">
        <f t="shared" si="362"/>
        <v>Post-PR24</v>
      </c>
      <c r="KHI60" s="41" t="str">
        <f t="shared" si="362"/>
        <v>Post-PR24</v>
      </c>
      <c r="KHJ60" s="41" t="str">
        <f t="shared" si="362"/>
        <v>Post-PR24</v>
      </c>
      <c r="KHK60" s="41" t="str">
        <f t="shared" si="362"/>
        <v>Post-PR24</v>
      </c>
      <c r="KHL60" s="41" t="str">
        <f t="shared" si="362"/>
        <v>Post-PR24</v>
      </c>
      <c r="KHM60" s="41" t="str">
        <f t="shared" si="362"/>
        <v>Post-PR24</v>
      </c>
      <c r="KHN60" s="41" t="str">
        <f t="shared" si="362"/>
        <v>Post-PR24</v>
      </c>
      <c r="KHO60" s="41" t="str">
        <f t="shared" si="362"/>
        <v>Post-PR24</v>
      </c>
      <c r="KHP60" s="41" t="str">
        <f t="shared" si="362"/>
        <v>Post-PR24</v>
      </c>
      <c r="KHQ60" s="41" t="str">
        <f t="shared" si="362"/>
        <v>Post-PR24</v>
      </c>
      <c r="KHR60" s="41" t="str">
        <f t="shared" si="362"/>
        <v>Post-PR24</v>
      </c>
      <c r="KHS60" s="41" t="str">
        <f t="shared" si="362"/>
        <v>Post-PR24</v>
      </c>
      <c r="KHT60" s="41" t="str">
        <f t="shared" si="362"/>
        <v>Post-PR24</v>
      </c>
      <c r="KHU60" s="41" t="str">
        <f t="shared" si="362"/>
        <v>Post-PR24</v>
      </c>
      <c r="KHV60" s="41" t="str">
        <f t="shared" si="362"/>
        <v>Post-PR24</v>
      </c>
      <c r="KHW60" s="41" t="str">
        <f t="shared" si="362"/>
        <v>Post-PR24</v>
      </c>
      <c r="KHX60" s="41" t="str">
        <f t="shared" si="362"/>
        <v>Post-PR24</v>
      </c>
      <c r="KHY60" s="41" t="str">
        <f t="shared" si="362"/>
        <v>Post-PR24</v>
      </c>
      <c r="KHZ60" s="41" t="str">
        <f t="shared" si="362"/>
        <v>Post-PR24</v>
      </c>
      <c r="KIA60" s="41" t="str">
        <f t="shared" si="362"/>
        <v>Post-PR24</v>
      </c>
      <c r="KIB60" s="41" t="str">
        <f t="shared" si="362"/>
        <v>Post-PR24</v>
      </c>
      <c r="KIC60" s="41" t="str">
        <f t="shared" si="362"/>
        <v>Post-PR24</v>
      </c>
      <c r="KID60" s="41" t="str">
        <f t="shared" si="362"/>
        <v>Post-PR24</v>
      </c>
      <c r="KIE60" s="41" t="str">
        <f t="shared" si="362"/>
        <v>Post-PR24</v>
      </c>
      <c r="KIF60" s="41" t="str">
        <f t="shared" si="362"/>
        <v>Post-PR24</v>
      </c>
      <c r="KIG60" s="41" t="str">
        <f t="shared" si="362"/>
        <v>Post-PR24</v>
      </c>
      <c r="KIH60" s="41" t="str">
        <f t="shared" si="362"/>
        <v>Post-PR24</v>
      </c>
      <c r="KII60" s="41" t="str">
        <f t="shared" si="362"/>
        <v>Post-PR24</v>
      </c>
      <c r="KIJ60" s="41" t="str">
        <f t="shared" si="362"/>
        <v>Post-PR24</v>
      </c>
      <c r="KIK60" s="41" t="str">
        <f t="shared" si="362"/>
        <v>Post-PR24</v>
      </c>
      <c r="KIL60" s="41" t="str">
        <f t="shared" si="362"/>
        <v>Post-PR24</v>
      </c>
      <c r="KIM60" s="41" t="str">
        <f t="shared" si="362"/>
        <v>Post-PR24</v>
      </c>
      <c r="KIN60" s="41" t="str">
        <f t="shared" si="362"/>
        <v>Post-PR24</v>
      </c>
      <c r="KIO60" s="41" t="str">
        <f t="shared" si="362"/>
        <v>Post-PR24</v>
      </c>
      <c r="KIP60" s="41" t="str">
        <f t="shared" si="362"/>
        <v>Post-PR24</v>
      </c>
      <c r="KIQ60" s="41" t="str">
        <f t="shared" si="362"/>
        <v>Post-PR24</v>
      </c>
      <c r="KIR60" s="41" t="str">
        <f t="shared" si="362"/>
        <v>Post-PR24</v>
      </c>
      <c r="KIS60" s="41" t="str">
        <f t="shared" si="362"/>
        <v>Post-PR24</v>
      </c>
      <c r="KIT60" s="41" t="str">
        <f t="shared" si="362"/>
        <v>Post-PR24</v>
      </c>
      <c r="KIU60" s="41" t="str">
        <f t="shared" ref="KIU60:KLF60" si="363" xml:space="preserve"> IF(KIU58 = 1, "Pre PR24", IF(KIU59 = 1, "PR24", "Post-PR24"))</f>
        <v>Post-PR24</v>
      </c>
      <c r="KIV60" s="41" t="str">
        <f t="shared" si="363"/>
        <v>Post-PR24</v>
      </c>
      <c r="KIW60" s="41" t="str">
        <f t="shared" si="363"/>
        <v>Post-PR24</v>
      </c>
      <c r="KIX60" s="41" t="str">
        <f t="shared" si="363"/>
        <v>Post-PR24</v>
      </c>
      <c r="KIY60" s="41" t="str">
        <f t="shared" si="363"/>
        <v>Post-PR24</v>
      </c>
      <c r="KIZ60" s="41" t="str">
        <f t="shared" si="363"/>
        <v>Post-PR24</v>
      </c>
      <c r="KJA60" s="41" t="str">
        <f t="shared" si="363"/>
        <v>Post-PR24</v>
      </c>
      <c r="KJB60" s="41" t="str">
        <f t="shared" si="363"/>
        <v>Post-PR24</v>
      </c>
      <c r="KJC60" s="41" t="str">
        <f t="shared" si="363"/>
        <v>Post-PR24</v>
      </c>
      <c r="KJD60" s="41" t="str">
        <f t="shared" si="363"/>
        <v>Post-PR24</v>
      </c>
      <c r="KJE60" s="41" t="str">
        <f t="shared" si="363"/>
        <v>Post-PR24</v>
      </c>
      <c r="KJF60" s="41" t="str">
        <f t="shared" si="363"/>
        <v>Post-PR24</v>
      </c>
      <c r="KJG60" s="41" t="str">
        <f t="shared" si="363"/>
        <v>Post-PR24</v>
      </c>
      <c r="KJH60" s="41" t="str">
        <f t="shared" si="363"/>
        <v>Post-PR24</v>
      </c>
      <c r="KJI60" s="41" t="str">
        <f t="shared" si="363"/>
        <v>Post-PR24</v>
      </c>
      <c r="KJJ60" s="41" t="str">
        <f t="shared" si="363"/>
        <v>Post-PR24</v>
      </c>
      <c r="KJK60" s="41" t="str">
        <f t="shared" si="363"/>
        <v>Post-PR24</v>
      </c>
      <c r="KJL60" s="41" t="str">
        <f t="shared" si="363"/>
        <v>Post-PR24</v>
      </c>
      <c r="KJM60" s="41" t="str">
        <f t="shared" si="363"/>
        <v>Post-PR24</v>
      </c>
      <c r="KJN60" s="41" t="str">
        <f t="shared" si="363"/>
        <v>Post-PR24</v>
      </c>
      <c r="KJO60" s="41" t="str">
        <f t="shared" si="363"/>
        <v>Post-PR24</v>
      </c>
      <c r="KJP60" s="41" t="str">
        <f t="shared" si="363"/>
        <v>Post-PR24</v>
      </c>
      <c r="KJQ60" s="41" t="str">
        <f t="shared" si="363"/>
        <v>Post-PR24</v>
      </c>
      <c r="KJR60" s="41" t="str">
        <f t="shared" si="363"/>
        <v>Post-PR24</v>
      </c>
      <c r="KJS60" s="41" t="str">
        <f t="shared" si="363"/>
        <v>Post-PR24</v>
      </c>
      <c r="KJT60" s="41" t="str">
        <f t="shared" si="363"/>
        <v>Post-PR24</v>
      </c>
      <c r="KJU60" s="41" t="str">
        <f t="shared" si="363"/>
        <v>Post-PR24</v>
      </c>
      <c r="KJV60" s="41" t="str">
        <f t="shared" si="363"/>
        <v>Post-PR24</v>
      </c>
      <c r="KJW60" s="41" t="str">
        <f t="shared" si="363"/>
        <v>Post-PR24</v>
      </c>
      <c r="KJX60" s="41" t="str">
        <f t="shared" si="363"/>
        <v>Post-PR24</v>
      </c>
      <c r="KJY60" s="41" t="str">
        <f t="shared" si="363"/>
        <v>Post-PR24</v>
      </c>
      <c r="KJZ60" s="41" t="str">
        <f t="shared" si="363"/>
        <v>Post-PR24</v>
      </c>
      <c r="KKA60" s="41" t="str">
        <f t="shared" si="363"/>
        <v>Post-PR24</v>
      </c>
      <c r="KKB60" s="41" t="str">
        <f t="shared" si="363"/>
        <v>Post-PR24</v>
      </c>
      <c r="KKC60" s="41" t="str">
        <f t="shared" si="363"/>
        <v>Post-PR24</v>
      </c>
      <c r="KKD60" s="41" t="str">
        <f t="shared" si="363"/>
        <v>Post-PR24</v>
      </c>
      <c r="KKE60" s="41" t="str">
        <f t="shared" si="363"/>
        <v>Post-PR24</v>
      </c>
      <c r="KKF60" s="41" t="str">
        <f t="shared" si="363"/>
        <v>Post-PR24</v>
      </c>
      <c r="KKG60" s="41" t="str">
        <f t="shared" si="363"/>
        <v>Post-PR24</v>
      </c>
      <c r="KKH60" s="41" t="str">
        <f t="shared" si="363"/>
        <v>Post-PR24</v>
      </c>
      <c r="KKI60" s="41" t="str">
        <f t="shared" si="363"/>
        <v>Post-PR24</v>
      </c>
      <c r="KKJ60" s="41" t="str">
        <f t="shared" si="363"/>
        <v>Post-PR24</v>
      </c>
      <c r="KKK60" s="41" t="str">
        <f t="shared" si="363"/>
        <v>Post-PR24</v>
      </c>
      <c r="KKL60" s="41" t="str">
        <f t="shared" si="363"/>
        <v>Post-PR24</v>
      </c>
      <c r="KKM60" s="41" t="str">
        <f t="shared" si="363"/>
        <v>Post-PR24</v>
      </c>
      <c r="KKN60" s="41" t="str">
        <f t="shared" si="363"/>
        <v>Post-PR24</v>
      </c>
      <c r="KKO60" s="41" t="str">
        <f t="shared" si="363"/>
        <v>Post-PR24</v>
      </c>
      <c r="KKP60" s="41" t="str">
        <f t="shared" si="363"/>
        <v>Post-PR24</v>
      </c>
      <c r="KKQ60" s="41" t="str">
        <f t="shared" si="363"/>
        <v>Post-PR24</v>
      </c>
      <c r="KKR60" s="41" t="str">
        <f t="shared" si="363"/>
        <v>Post-PR24</v>
      </c>
      <c r="KKS60" s="41" t="str">
        <f t="shared" si="363"/>
        <v>Post-PR24</v>
      </c>
      <c r="KKT60" s="41" t="str">
        <f t="shared" si="363"/>
        <v>Post-PR24</v>
      </c>
      <c r="KKU60" s="41" t="str">
        <f t="shared" si="363"/>
        <v>Post-PR24</v>
      </c>
      <c r="KKV60" s="41" t="str">
        <f t="shared" si="363"/>
        <v>Post-PR24</v>
      </c>
      <c r="KKW60" s="41" t="str">
        <f t="shared" si="363"/>
        <v>Post-PR24</v>
      </c>
      <c r="KKX60" s="41" t="str">
        <f t="shared" si="363"/>
        <v>Post-PR24</v>
      </c>
      <c r="KKY60" s="41" t="str">
        <f t="shared" si="363"/>
        <v>Post-PR24</v>
      </c>
      <c r="KKZ60" s="41" t="str">
        <f t="shared" si="363"/>
        <v>Post-PR24</v>
      </c>
      <c r="KLA60" s="41" t="str">
        <f t="shared" si="363"/>
        <v>Post-PR24</v>
      </c>
      <c r="KLB60" s="41" t="str">
        <f t="shared" si="363"/>
        <v>Post-PR24</v>
      </c>
      <c r="KLC60" s="41" t="str">
        <f t="shared" si="363"/>
        <v>Post-PR24</v>
      </c>
      <c r="KLD60" s="41" t="str">
        <f t="shared" si="363"/>
        <v>Post-PR24</v>
      </c>
      <c r="KLE60" s="41" t="str">
        <f t="shared" si="363"/>
        <v>Post-PR24</v>
      </c>
      <c r="KLF60" s="41" t="str">
        <f t="shared" si="363"/>
        <v>Post-PR24</v>
      </c>
      <c r="KLG60" s="41" t="str">
        <f t="shared" ref="KLG60:KNR60" si="364" xml:space="preserve"> IF(KLG58 = 1, "Pre PR24", IF(KLG59 = 1, "PR24", "Post-PR24"))</f>
        <v>Post-PR24</v>
      </c>
      <c r="KLH60" s="41" t="str">
        <f t="shared" si="364"/>
        <v>Post-PR24</v>
      </c>
      <c r="KLI60" s="41" t="str">
        <f t="shared" si="364"/>
        <v>Post-PR24</v>
      </c>
      <c r="KLJ60" s="41" t="str">
        <f t="shared" si="364"/>
        <v>Post-PR24</v>
      </c>
      <c r="KLK60" s="41" t="str">
        <f t="shared" si="364"/>
        <v>Post-PR24</v>
      </c>
      <c r="KLL60" s="41" t="str">
        <f t="shared" si="364"/>
        <v>Post-PR24</v>
      </c>
      <c r="KLM60" s="41" t="str">
        <f t="shared" si="364"/>
        <v>Post-PR24</v>
      </c>
      <c r="KLN60" s="41" t="str">
        <f t="shared" si="364"/>
        <v>Post-PR24</v>
      </c>
      <c r="KLO60" s="41" t="str">
        <f t="shared" si="364"/>
        <v>Post-PR24</v>
      </c>
      <c r="KLP60" s="41" t="str">
        <f t="shared" si="364"/>
        <v>Post-PR24</v>
      </c>
      <c r="KLQ60" s="41" t="str">
        <f t="shared" si="364"/>
        <v>Post-PR24</v>
      </c>
      <c r="KLR60" s="41" t="str">
        <f t="shared" si="364"/>
        <v>Post-PR24</v>
      </c>
      <c r="KLS60" s="41" t="str">
        <f t="shared" si="364"/>
        <v>Post-PR24</v>
      </c>
      <c r="KLT60" s="41" t="str">
        <f t="shared" si="364"/>
        <v>Post-PR24</v>
      </c>
      <c r="KLU60" s="41" t="str">
        <f t="shared" si="364"/>
        <v>Post-PR24</v>
      </c>
      <c r="KLV60" s="41" t="str">
        <f t="shared" si="364"/>
        <v>Post-PR24</v>
      </c>
      <c r="KLW60" s="41" t="str">
        <f t="shared" si="364"/>
        <v>Post-PR24</v>
      </c>
      <c r="KLX60" s="41" t="str">
        <f t="shared" si="364"/>
        <v>Post-PR24</v>
      </c>
      <c r="KLY60" s="41" t="str">
        <f t="shared" si="364"/>
        <v>Post-PR24</v>
      </c>
      <c r="KLZ60" s="41" t="str">
        <f t="shared" si="364"/>
        <v>Post-PR24</v>
      </c>
      <c r="KMA60" s="41" t="str">
        <f t="shared" si="364"/>
        <v>Post-PR24</v>
      </c>
      <c r="KMB60" s="41" t="str">
        <f t="shared" si="364"/>
        <v>Post-PR24</v>
      </c>
      <c r="KMC60" s="41" t="str">
        <f t="shared" si="364"/>
        <v>Post-PR24</v>
      </c>
      <c r="KMD60" s="41" t="str">
        <f t="shared" si="364"/>
        <v>Post-PR24</v>
      </c>
      <c r="KME60" s="41" t="str">
        <f t="shared" si="364"/>
        <v>Post-PR24</v>
      </c>
      <c r="KMF60" s="41" t="str">
        <f t="shared" si="364"/>
        <v>Post-PR24</v>
      </c>
      <c r="KMG60" s="41" t="str">
        <f t="shared" si="364"/>
        <v>Post-PR24</v>
      </c>
      <c r="KMH60" s="41" t="str">
        <f t="shared" si="364"/>
        <v>Post-PR24</v>
      </c>
      <c r="KMI60" s="41" t="str">
        <f t="shared" si="364"/>
        <v>Post-PR24</v>
      </c>
      <c r="KMJ60" s="41" t="str">
        <f t="shared" si="364"/>
        <v>Post-PR24</v>
      </c>
      <c r="KMK60" s="41" t="str">
        <f t="shared" si="364"/>
        <v>Post-PR24</v>
      </c>
      <c r="KML60" s="41" t="str">
        <f t="shared" si="364"/>
        <v>Post-PR24</v>
      </c>
      <c r="KMM60" s="41" t="str">
        <f t="shared" si="364"/>
        <v>Post-PR24</v>
      </c>
      <c r="KMN60" s="41" t="str">
        <f t="shared" si="364"/>
        <v>Post-PR24</v>
      </c>
      <c r="KMO60" s="41" t="str">
        <f t="shared" si="364"/>
        <v>Post-PR24</v>
      </c>
      <c r="KMP60" s="41" t="str">
        <f t="shared" si="364"/>
        <v>Post-PR24</v>
      </c>
      <c r="KMQ60" s="41" t="str">
        <f t="shared" si="364"/>
        <v>Post-PR24</v>
      </c>
      <c r="KMR60" s="41" t="str">
        <f t="shared" si="364"/>
        <v>Post-PR24</v>
      </c>
      <c r="KMS60" s="41" t="str">
        <f t="shared" si="364"/>
        <v>Post-PR24</v>
      </c>
      <c r="KMT60" s="41" t="str">
        <f t="shared" si="364"/>
        <v>Post-PR24</v>
      </c>
      <c r="KMU60" s="41" t="str">
        <f t="shared" si="364"/>
        <v>Post-PR24</v>
      </c>
      <c r="KMV60" s="41" t="str">
        <f t="shared" si="364"/>
        <v>Post-PR24</v>
      </c>
      <c r="KMW60" s="41" t="str">
        <f t="shared" si="364"/>
        <v>Post-PR24</v>
      </c>
      <c r="KMX60" s="41" t="str">
        <f t="shared" si="364"/>
        <v>Post-PR24</v>
      </c>
      <c r="KMY60" s="41" t="str">
        <f t="shared" si="364"/>
        <v>Post-PR24</v>
      </c>
      <c r="KMZ60" s="41" t="str">
        <f t="shared" si="364"/>
        <v>Post-PR24</v>
      </c>
      <c r="KNA60" s="41" t="str">
        <f t="shared" si="364"/>
        <v>Post-PR24</v>
      </c>
      <c r="KNB60" s="41" t="str">
        <f t="shared" si="364"/>
        <v>Post-PR24</v>
      </c>
      <c r="KNC60" s="41" t="str">
        <f t="shared" si="364"/>
        <v>Post-PR24</v>
      </c>
      <c r="KND60" s="41" t="str">
        <f t="shared" si="364"/>
        <v>Post-PR24</v>
      </c>
      <c r="KNE60" s="41" t="str">
        <f t="shared" si="364"/>
        <v>Post-PR24</v>
      </c>
      <c r="KNF60" s="41" t="str">
        <f t="shared" si="364"/>
        <v>Post-PR24</v>
      </c>
      <c r="KNG60" s="41" t="str">
        <f t="shared" si="364"/>
        <v>Post-PR24</v>
      </c>
      <c r="KNH60" s="41" t="str">
        <f t="shared" si="364"/>
        <v>Post-PR24</v>
      </c>
      <c r="KNI60" s="41" t="str">
        <f t="shared" si="364"/>
        <v>Post-PR24</v>
      </c>
      <c r="KNJ60" s="41" t="str">
        <f t="shared" si="364"/>
        <v>Post-PR24</v>
      </c>
      <c r="KNK60" s="41" t="str">
        <f t="shared" si="364"/>
        <v>Post-PR24</v>
      </c>
      <c r="KNL60" s="41" t="str">
        <f t="shared" si="364"/>
        <v>Post-PR24</v>
      </c>
      <c r="KNM60" s="41" t="str">
        <f t="shared" si="364"/>
        <v>Post-PR24</v>
      </c>
      <c r="KNN60" s="41" t="str">
        <f t="shared" si="364"/>
        <v>Post-PR24</v>
      </c>
      <c r="KNO60" s="41" t="str">
        <f t="shared" si="364"/>
        <v>Post-PR24</v>
      </c>
      <c r="KNP60" s="41" t="str">
        <f t="shared" si="364"/>
        <v>Post-PR24</v>
      </c>
      <c r="KNQ60" s="41" t="str">
        <f t="shared" si="364"/>
        <v>Post-PR24</v>
      </c>
      <c r="KNR60" s="41" t="str">
        <f t="shared" si="364"/>
        <v>Post-PR24</v>
      </c>
      <c r="KNS60" s="41" t="str">
        <f t="shared" ref="KNS60:KQD60" si="365" xml:space="preserve"> IF(KNS58 = 1, "Pre PR24", IF(KNS59 = 1, "PR24", "Post-PR24"))</f>
        <v>Post-PR24</v>
      </c>
      <c r="KNT60" s="41" t="str">
        <f t="shared" si="365"/>
        <v>Post-PR24</v>
      </c>
      <c r="KNU60" s="41" t="str">
        <f t="shared" si="365"/>
        <v>Post-PR24</v>
      </c>
      <c r="KNV60" s="41" t="str">
        <f t="shared" si="365"/>
        <v>Post-PR24</v>
      </c>
      <c r="KNW60" s="41" t="str">
        <f t="shared" si="365"/>
        <v>Post-PR24</v>
      </c>
      <c r="KNX60" s="41" t="str">
        <f t="shared" si="365"/>
        <v>Post-PR24</v>
      </c>
      <c r="KNY60" s="41" t="str">
        <f t="shared" si="365"/>
        <v>Post-PR24</v>
      </c>
      <c r="KNZ60" s="41" t="str">
        <f t="shared" si="365"/>
        <v>Post-PR24</v>
      </c>
      <c r="KOA60" s="41" t="str">
        <f t="shared" si="365"/>
        <v>Post-PR24</v>
      </c>
      <c r="KOB60" s="41" t="str">
        <f t="shared" si="365"/>
        <v>Post-PR24</v>
      </c>
      <c r="KOC60" s="41" t="str">
        <f t="shared" si="365"/>
        <v>Post-PR24</v>
      </c>
      <c r="KOD60" s="41" t="str">
        <f t="shared" si="365"/>
        <v>Post-PR24</v>
      </c>
      <c r="KOE60" s="41" t="str">
        <f t="shared" si="365"/>
        <v>Post-PR24</v>
      </c>
      <c r="KOF60" s="41" t="str">
        <f t="shared" si="365"/>
        <v>Post-PR24</v>
      </c>
      <c r="KOG60" s="41" t="str">
        <f t="shared" si="365"/>
        <v>Post-PR24</v>
      </c>
      <c r="KOH60" s="41" t="str">
        <f t="shared" si="365"/>
        <v>Post-PR24</v>
      </c>
      <c r="KOI60" s="41" t="str">
        <f t="shared" si="365"/>
        <v>Post-PR24</v>
      </c>
      <c r="KOJ60" s="41" t="str">
        <f t="shared" si="365"/>
        <v>Post-PR24</v>
      </c>
      <c r="KOK60" s="41" t="str">
        <f t="shared" si="365"/>
        <v>Post-PR24</v>
      </c>
      <c r="KOL60" s="41" t="str">
        <f t="shared" si="365"/>
        <v>Post-PR24</v>
      </c>
      <c r="KOM60" s="41" t="str">
        <f t="shared" si="365"/>
        <v>Post-PR24</v>
      </c>
      <c r="KON60" s="41" t="str">
        <f t="shared" si="365"/>
        <v>Post-PR24</v>
      </c>
      <c r="KOO60" s="41" t="str">
        <f t="shared" si="365"/>
        <v>Post-PR24</v>
      </c>
      <c r="KOP60" s="41" t="str">
        <f t="shared" si="365"/>
        <v>Post-PR24</v>
      </c>
      <c r="KOQ60" s="41" t="str">
        <f t="shared" si="365"/>
        <v>Post-PR24</v>
      </c>
      <c r="KOR60" s="41" t="str">
        <f t="shared" si="365"/>
        <v>Post-PR24</v>
      </c>
      <c r="KOS60" s="41" t="str">
        <f t="shared" si="365"/>
        <v>Post-PR24</v>
      </c>
      <c r="KOT60" s="41" t="str">
        <f t="shared" si="365"/>
        <v>Post-PR24</v>
      </c>
      <c r="KOU60" s="41" t="str">
        <f t="shared" si="365"/>
        <v>Post-PR24</v>
      </c>
      <c r="KOV60" s="41" t="str">
        <f t="shared" si="365"/>
        <v>Post-PR24</v>
      </c>
      <c r="KOW60" s="41" t="str">
        <f t="shared" si="365"/>
        <v>Post-PR24</v>
      </c>
      <c r="KOX60" s="41" t="str">
        <f t="shared" si="365"/>
        <v>Post-PR24</v>
      </c>
      <c r="KOY60" s="41" t="str">
        <f t="shared" si="365"/>
        <v>Post-PR24</v>
      </c>
      <c r="KOZ60" s="41" t="str">
        <f t="shared" si="365"/>
        <v>Post-PR24</v>
      </c>
      <c r="KPA60" s="41" t="str">
        <f t="shared" si="365"/>
        <v>Post-PR24</v>
      </c>
      <c r="KPB60" s="41" t="str">
        <f t="shared" si="365"/>
        <v>Post-PR24</v>
      </c>
      <c r="KPC60" s="41" t="str">
        <f t="shared" si="365"/>
        <v>Post-PR24</v>
      </c>
      <c r="KPD60" s="41" t="str">
        <f t="shared" si="365"/>
        <v>Post-PR24</v>
      </c>
      <c r="KPE60" s="41" t="str">
        <f t="shared" si="365"/>
        <v>Post-PR24</v>
      </c>
      <c r="KPF60" s="41" t="str">
        <f t="shared" si="365"/>
        <v>Post-PR24</v>
      </c>
      <c r="KPG60" s="41" t="str">
        <f t="shared" si="365"/>
        <v>Post-PR24</v>
      </c>
      <c r="KPH60" s="41" t="str">
        <f t="shared" si="365"/>
        <v>Post-PR24</v>
      </c>
      <c r="KPI60" s="41" t="str">
        <f t="shared" si="365"/>
        <v>Post-PR24</v>
      </c>
      <c r="KPJ60" s="41" t="str">
        <f t="shared" si="365"/>
        <v>Post-PR24</v>
      </c>
      <c r="KPK60" s="41" t="str">
        <f t="shared" si="365"/>
        <v>Post-PR24</v>
      </c>
      <c r="KPL60" s="41" t="str">
        <f t="shared" si="365"/>
        <v>Post-PR24</v>
      </c>
      <c r="KPM60" s="41" t="str">
        <f t="shared" si="365"/>
        <v>Post-PR24</v>
      </c>
      <c r="KPN60" s="41" t="str">
        <f t="shared" si="365"/>
        <v>Post-PR24</v>
      </c>
      <c r="KPO60" s="41" t="str">
        <f t="shared" si="365"/>
        <v>Post-PR24</v>
      </c>
      <c r="KPP60" s="41" t="str">
        <f t="shared" si="365"/>
        <v>Post-PR24</v>
      </c>
      <c r="KPQ60" s="41" t="str">
        <f t="shared" si="365"/>
        <v>Post-PR24</v>
      </c>
      <c r="KPR60" s="41" t="str">
        <f t="shared" si="365"/>
        <v>Post-PR24</v>
      </c>
      <c r="KPS60" s="41" t="str">
        <f t="shared" si="365"/>
        <v>Post-PR24</v>
      </c>
      <c r="KPT60" s="41" t="str">
        <f t="shared" si="365"/>
        <v>Post-PR24</v>
      </c>
      <c r="KPU60" s="41" t="str">
        <f t="shared" si="365"/>
        <v>Post-PR24</v>
      </c>
      <c r="KPV60" s="41" t="str">
        <f t="shared" si="365"/>
        <v>Post-PR24</v>
      </c>
      <c r="KPW60" s="41" t="str">
        <f t="shared" si="365"/>
        <v>Post-PR24</v>
      </c>
      <c r="KPX60" s="41" t="str">
        <f t="shared" si="365"/>
        <v>Post-PR24</v>
      </c>
      <c r="KPY60" s="41" t="str">
        <f t="shared" si="365"/>
        <v>Post-PR24</v>
      </c>
      <c r="KPZ60" s="41" t="str">
        <f t="shared" si="365"/>
        <v>Post-PR24</v>
      </c>
      <c r="KQA60" s="41" t="str">
        <f t="shared" si="365"/>
        <v>Post-PR24</v>
      </c>
      <c r="KQB60" s="41" t="str">
        <f t="shared" si="365"/>
        <v>Post-PR24</v>
      </c>
      <c r="KQC60" s="41" t="str">
        <f t="shared" si="365"/>
        <v>Post-PR24</v>
      </c>
      <c r="KQD60" s="41" t="str">
        <f t="shared" si="365"/>
        <v>Post-PR24</v>
      </c>
      <c r="KQE60" s="41" t="str">
        <f t="shared" ref="KQE60:KSP60" si="366" xml:space="preserve"> IF(KQE58 = 1, "Pre PR24", IF(KQE59 = 1, "PR24", "Post-PR24"))</f>
        <v>Post-PR24</v>
      </c>
      <c r="KQF60" s="41" t="str">
        <f t="shared" si="366"/>
        <v>Post-PR24</v>
      </c>
      <c r="KQG60" s="41" t="str">
        <f t="shared" si="366"/>
        <v>Post-PR24</v>
      </c>
      <c r="KQH60" s="41" t="str">
        <f t="shared" si="366"/>
        <v>Post-PR24</v>
      </c>
      <c r="KQI60" s="41" t="str">
        <f t="shared" si="366"/>
        <v>Post-PR24</v>
      </c>
      <c r="KQJ60" s="41" t="str">
        <f t="shared" si="366"/>
        <v>Post-PR24</v>
      </c>
      <c r="KQK60" s="41" t="str">
        <f t="shared" si="366"/>
        <v>Post-PR24</v>
      </c>
      <c r="KQL60" s="41" t="str">
        <f t="shared" si="366"/>
        <v>Post-PR24</v>
      </c>
      <c r="KQM60" s="41" t="str">
        <f t="shared" si="366"/>
        <v>Post-PR24</v>
      </c>
      <c r="KQN60" s="41" t="str">
        <f t="shared" si="366"/>
        <v>Post-PR24</v>
      </c>
      <c r="KQO60" s="41" t="str">
        <f t="shared" si="366"/>
        <v>Post-PR24</v>
      </c>
      <c r="KQP60" s="41" t="str">
        <f t="shared" si="366"/>
        <v>Post-PR24</v>
      </c>
      <c r="KQQ60" s="41" t="str">
        <f t="shared" si="366"/>
        <v>Post-PR24</v>
      </c>
      <c r="KQR60" s="41" t="str">
        <f t="shared" si="366"/>
        <v>Post-PR24</v>
      </c>
      <c r="KQS60" s="41" t="str">
        <f t="shared" si="366"/>
        <v>Post-PR24</v>
      </c>
      <c r="KQT60" s="41" t="str">
        <f t="shared" si="366"/>
        <v>Post-PR24</v>
      </c>
      <c r="KQU60" s="41" t="str">
        <f t="shared" si="366"/>
        <v>Post-PR24</v>
      </c>
      <c r="KQV60" s="41" t="str">
        <f t="shared" si="366"/>
        <v>Post-PR24</v>
      </c>
      <c r="KQW60" s="41" t="str">
        <f t="shared" si="366"/>
        <v>Post-PR24</v>
      </c>
      <c r="KQX60" s="41" t="str">
        <f t="shared" si="366"/>
        <v>Post-PR24</v>
      </c>
      <c r="KQY60" s="41" t="str">
        <f t="shared" si="366"/>
        <v>Post-PR24</v>
      </c>
      <c r="KQZ60" s="41" t="str">
        <f t="shared" si="366"/>
        <v>Post-PR24</v>
      </c>
      <c r="KRA60" s="41" t="str">
        <f t="shared" si="366"/>
        <v>Post-PR24</v>
      </c>
      <c r="KRB60" s="41" t="str">
        <f t="shared" si="366"/>
        <v>Post-PR24</v>
      </c>
      <c r="KRC60" s="41" t="str">
        <f t="shared" si="366"/>
        <v>Post-PR24</v>
      </c>
      <c r="KRD60" s="41" t="str">
        <f t="shared" si="366"/>
        <v>Post-PR24</v>
      </c>
      <c r="KRE60" s="41" t="str">
        <f t="shared" si="366"/>
        <v>Post-PR24</v>
      </c>
      <c r="KRF60" s="41" t="str">
        <f t="shared" si="366"/>
        <v>Post-PR24</v>
      </c>
      <c r="KRG60" s="41" t="str">
        <f t="shared" si="366"/>
        <v>Post-PR24</v>
      </c>
      <c r="KRH60" s="41" t="str">
        <f t="shared" si="366"/>
        <v>Post-PR24</v>
      </c>
      <c r="KRI60" s="41" t="str">
        <f t="shared" si="366"/>
        <v>Post-PR24</v>
      </c>
      <c r="KRJ60" s="41" t="str">
        <f t="shared" si="366"/>
        <v>Post-PR24</v>
      </c>
      <c r="KRK60" s="41" t="str">
        <f t="shared" si="366"/>
        <v>Post-PR24</v>
      </c>
      <c r="KRL60" s="41" t="str">
        <f t="shared" si="366"/>
        <v>Post-PR24</v>
      </c>
      <c r="KRM60" s="41" t="str">
        <f t="shared" si="366"/>
        <v>Post-PR24</v>
      </c>
      <c r="KRN60" s="41" t="str">
        <f t="shared" si="366"/>
        <v>Post-PR24</v>
      </c>
      <c r="KRO60" s="41" t="str">
        <f t="shared" si="366"/>
        <v>Post-PR24</v>
      </c>
      <c r="KRP60" s="41" t="str">
        <f t="shared" si="366"/>
        <v>Post-PR24</v>
      </c>
      <c r="KRQ60" s="41" t="str">
        <f t="shared" si="366"/>
        <v>Post-PR24</v>
      </c>
      <c r="KRR60" s="41" t="str">
        <f t="shared" si="366"/>
        <v>Post-PR24</v>
      </c>
      <c r="KRS60" s="41" t="str">
        <f t="shared" si="366"/>
        <v>Post-PR24</v>
      </c>
      <c r="KRT60" s="41" t="str">
        <f t="shared" si="366"/>
        <v>Post-PR24</v>
      </c>
      <c r="KRU60" s="41" t="str">
        <f t="shared" si="366"/>
        <v>Post-PR24</v>
      </c>
      <c r="KRV60" s="41" t="str">
        <f t="shared" si="366"/>
        <v>Post-PR24</v>
      </c>
      <c r="KRW60" s="41" t="str">
        <f t="shared" si="366"/>
        <v>Post-PR24</v>
      </c>
      <c r="KRX60" s="41" t="str">
        <f t="shared" si="366"/>
        <v>Post-PR24</v>
      </c>
      <c r="KRY60" s="41" t="str">
        <f t="shared" si="366"/>
        <v>Post-PR24</v>
      </c>
      <c r="KRZ60" s="41" t="str">
        <f t="shared" si="366"/>
        <v>Post-PR24</v>
      </c>
      <c r="KSA60" s="41" t="str">
        <f t="shared" si="366"/>
        <v>Post-PR24</v>
      </c>
      <c r="KSB60" s="41" t="str">
        <f t="shared" si="366"/>
        <v>Post-PR24</v>
      </c>
      <c r="KSC60" s="41" t="str">
        <f t="shared" si="366"/>
        <v>Post-PR24</v>
      </c>
      <c r="KSD60" s="41" t="str">
        <f t="shared" si="366"/>
        <v>Post-PR24</v>
      </c>
      <c r="KSE60" s="41" t="str">
        <f t="shared" si="366"/>
        <v>Post-PR24</v>
      </c>
      <c r="KSF60" s="41" t="str">
        <f t="shared" si="366"/>
        <v>Post-PR24</v>
      </c>
      <c r="KSG60" s="41" t="str">
        <f t="shared" si="366"/>
        <v>Post-PR24</v>
      </c>
      <c r="KSH60" s="41" t="str">
        <f t="shared" si="366"/>
        <v>Post-PR24</v>
      </c>
      <c r="KSI60" s="41" t="str">
        <f t="shared" si="366"/>
        <v>Post-PR24</v>
      </c>
      <c r="KSJ60" s="41" t="str">
        <f t="shared" si="366"/>
        <v>Post-PR24</v>
      </c>
      <c r="KSK60" s="41" t="str">
        <f t="shared" si="366"/>
        <v>Post-PR24</v>
      </c>
      <c r="KSL60" s="41" t="str">
        <f t="shared" si="366"/>
        <v>Post-PR24</v>
      </c>
      <c r="KSM60" s="41" t="str">
        <f t="shared" si="366"/>
        <v>Post-PR24</v>
      </c>
      <c r="KSN60" s="41" t="str">
        <f t="shared" si="366"/>
        <v>Post-PR24</v>
      </c>
      <c r="KSO60" s="41" t="str">
        <f t="shared" si="366"/>
        <v>Post-PR24</v>
      </c>
      <c r="KSP60" s="41" t="str">
        <f t="shared" si="366"/>
        <v>Post-PR24</v>
      </c>
      <c r="KSQ60" s="41" t="str">
        <f t="shared" ref="KSQ60:KVB60" si="367" xml:space="preserve"> IF(KSQ58 = 1, "Pre PR24", IF(KSQ59 = 1, "PR24", "Post-PR24"))</f>
        <v>Post-PR24</v>
      </c>
      <c r="KSR60" s="41" t="str">
        <f t="shared" si="367"/>
        <v>Post-PR24</v>
      </c>
      <c r="KSS60" s="41" t="str">
        <f t="shared" si="367"/>
        <v>Post-PR24</v>
      </c>
      <c r="KST60" s="41" t="str">
        <f t="shared" si="367"/>
        <v>Post-PR24</v>
      </c>
      <c r="KSU60" s="41" t="str">
        <f t="shared" si="367"/>
        <v>Post-PR24</v>
      </c>
      <c r="KSV60" s="41" t="str">
        <f t="shared" si="367"/>
        <v>Post-PR24</v>
      </c>
      <c r="KSW60" s="41" t="str">
        <f t="shared" si="367"/>
        <v>Post-PR24</v>
      </c>
      <c r="KSX60" s="41" t="str">
        <f t="shared" si="367"/>
        <v>Post-PR24</v>
      </c>
      <c r="KSY60" s="41" t="str">
        <f t="shared" si="367"/>
        <v>Post-PR24</v>
      </c>
      <c r="KSZ60" s="41" t="str">
        <f t="shared" si="367"/>
        <v>Post-PR24</v>
      </c>
      <c r="KTA60" s="41" t="str">
        <f t="shared" si="367"/>
        <v>Post-PR24</v>
      </c>
      <c r="KTB60" s="41" t="str">
        <f t="shared" si="367"/>
        <v>Post-PR24</v>
      </c>
      <c r="KTC60" s="41" t="str">
        <f t="shared" si="367"/>
        <v>Post-PR24</v>
      </c>
      <c r="KTD60" s="41" t="str">
        <f t="shared" si="367"/>
        <v>Post-PR24</v>
      </c>
      <c r="KTE60" s="41" t="str">
        <f t="shared" si="367"/>
        <v>Post-PR24</v>
      </c>
      <c r="KTF60" s="41" t="str">
        <f t="shared" si="367"/>
        <v>Post-PR24</v>
      </c>
      <c r="KTG60" s="41" t="str">
        <f t="shared" si="367"/>
        <v>Post-PR24</v>
      </c>
      <c r="KTH60" s="41" t="str">
        <f t="shared" si="367"/>
        <v>Post-PR24</v>
      </c>
      <c r="KTI60" s="41" t="str">
        <f t="shared" si="367"/>
        <v>Post-PR24</v>
      </c>
      <c r="KTJ60" s="41" t="str">
        <f t="shared" si="367"/>
        <v>Post-PR24</v>
      </c>
      <c r="KTK60" s="41" t="str">
        <f t="shared" si="367"/>
        <v>Post-PR24</v>
      </c>
      <c r="KTL60" s="41" t="str">
        <f t="shared" si="367"/>
        <v>Post-PR24</v>
      </c>
      <c r="KTM60" s="41" t="str">
        <f t="shared" si="367"/>
        <v>Post-PR24</v>
      </c>
      <c r="KTN60" s="41" t="str">
        <f t="shared" si="367"/>
        <v>Post-PR24</v>
      </c>
      <c r="KTO60" s="41" t="str">
        <f t="shared" si="367"/>
        <v>Post-PR24</v>
      </c>
      <c r="KTP60" s="41" t="str">
        <f t="shared" si="367"/>
        <v>Post-PR24</v>
      </c>
      <c r="KTQ60" s="41" t="str">
        <f t="shared" si="367"/>
        <v>Post-PR24</v>
      </c>
      <c r="KTR60" s="41" t="str">
        <f t="shared" si="367"/>
        <v>Post-PR24</v>
      </c>
      <c r="KTS60" s="41" t="str">
        <f t="shared" si="367"/>
        <v>Post-PR24</v>
      </c>
      <c r="KTT60" s="41" t="str">
        <f t="shared" si="367"/>
        <v>Post-PR24</v>
      </c>
      <c r="KTU60" s="41" t="str">
        <f t="shared" si="367"/>
        <v>Post-PR24</v>
      </c>
      <c r="KTV60" s="41" t="str">
        <f t="shared" si="367"/>
        <v>Post-PR24</v>
      </c>
      <c r="KTW60" s="41" t="str">
        <f t="shared" si="367"/>
        <v>Post-PR24</v>
      </c>
      <c r="KTX60" s="41" t="str">
        <f t="shared" si="367"/>
        <v>Post-PR24</v>
      </c>
      <c r="KTY60" s="41" t="str">
        <f t="shared" si="367"/>
        <v>Post-PR24</v>
      </c>
      <c r="KTZ60" s="41" t="str">
        <f t="shared" si="367"/>
        <v>Post-PR24</v>
      </c>
      <c r="KUA60" s="41" t="str">
        <f t="shared" si="367"/>
        <v>Post-PR24</v>
      </c>
      <c r="KUB60" s="41" t="str">
        <f t="shared" si="367"/>
        <v>Post-PR24</v>
      </c>
      <c r="KUC60" s="41" t="str">
        <f t="shared" si="367"/>
        <v>Post-PR24</v>
      </c>
      <c r="KUD60" s="41" t="str">
        <f t="shared" si="367"/>
        <v>Post-PR24</v>
      </c>
      <c r="KUE60" s="41" t="str">
        <f t="shared" si="367"/>
        <v>Post-PR24</v>
      </c>
      <c r="KUF60" s="41" t="str">
        <f t="shared" si="367"/>
        <v>Post-PR24</v>
      </c>
      <c r="KUG60" s="41" t="str">
        <f t="shared" si="367"/>
        <v>Post-PR24</v>
      </c>
      <c r="KUH60" s="41" t="str">
        <f t="shared" si="367"/>
        <v>Post-PR24</v>
      </c>
      <c r="KUI60" s="41" t="str">
        <f t="shared" si="367"/>
        <v>Post-PR24</v>
      </c>
      <c r="KUJ60" s="41" t="str">
        <f t="shared" si="367"/>
        <v>Post-PR24</v>
      </c>
      <c r="KUK60" s="41" t="str">
        <f t="shared" si="367"/>
        <v>Post-PR24</v>
      </c>
      <c r="KUL60" s="41" t="str">
        <f t="shared" si="367"/>
        <v>Post-PR24</v>
      </c>
      <c r="KUM60" s="41" t="str">
        <f t="shared" si="367"/>
        <v>Post-PR24</v>
      </c>
      <c r="KUN60" s="41" t="str">
        <f t="shared" si="367"/>
        <v>Post-PR24</v>
      </c>
      <c r="KUO60" s="41" t="str">
        <f t="shared" si="367"/>
        <v>Post-PR24</v>
      </c>
      <c r="KUP60" s="41" t="str">
        <f t="shared" si="367"/>
        <v>Post-PR24</v>
      </c>
      <c r="KUQ60" s="41" t="str">
        <f t="shared" si="367"/>
        <v>Post-PR24</v>
      </c>
      <c r="KUR60" s="41" t="str">
        <f t="shared" si="367"/>
        <v>Post-PR24</v>
      </c>
      <c r="KUS60" s="41" t="str">
        <f t="shared" si="367"/>
        <v>Post-PR24</v>
      </c>
      <c r="KUT60" s="41" t="str">
        <f t="shared" si="367"/>
        <v>Post-PR24</v>
      </c>
      <c r="KUU60" s="41" t="str">
        <f t="shared" si="367"/>
        <v>Post-PR24</v>
      </c>
      <c r="KUV60" s="41" t="str">
        <f t="shared" si="367"/>
        <v>Post-PR24</v>
      </c>
      <c r="KUW60" s="41" t="str">
        <f t="shared" si="367"/>
        <v>Post-PR24</v>
      </c>
      <c r="KUX60" s="41" t="str">
        <f t="shared" si="367"/>
        <v>Post-PR24</v>
      </c>
      <c r="KUY60" s="41" t="str">
        <f t="shared" si="367"/>
        <v>Post-PR24</v>
      </c>
      <c r="KUZ60" s="41" t="str">
        <f t="shared" si="367"/>
        <v>Post-PR24</v>
      </c>
      <c r="KVA60" s="41" t="str">
        <f t="shared" si="367"/>
        <v>Post-PR24</v>
      </c>
      <c r="KVB60" s="41" t="str">
        <f t="shared" si="367"/>
        <v>Post-PR24</v>
      </c>
      <c r="KVC60" s="41" t="str">
        <f t="shared" ref="KVC60:KXN60" si="368" xml:space="preserve"> IF(KVC58 = 1, "Pre PR24", IF(KVC59 = 1, "PR24", "Post-PR24"))</f>
        <v>Post-PR24</v>
      </c>
      <c r="KVD60" s="41" t="str">
        <f t="shared" si="368"/>
        <v>Post-PR24</v>
      </c>
      <c r="KVE60" s="41" t="str">
        <f t="shared" si="368"/>
        <v>Post-PR24</v>
      </c>
      <c r="KVF60" s="41" t="str">
        <f t="shared" si="368"/>
        <v>Post-PR24</v>
      </c>
      <c r="KVG60" s="41" t="str">
        <f t="shared" si="368"/>
        <v>Post-PR24</v>
      </c>
      <c r="KVH60" s="41" t="str">
        <f t="shared" si="368"/>
        <v>Post-PR24</v>
      </c>
      <c r="KVI60" s="41" t="str">
        <f t="shared" si="368"/>
        <v>Post-PR24</v>
      </c>
      <c r="KVJ60" s="41" t="str">
        <f t="shared" si="368"/>
        <v>Post-PR24</v>
      </c>
      <c r="KVK60" s="41" t="str">
        <f t="shared" si="368"/>
        <v>Post-PR24</v>
      </c>
      <c r="KVL60" s="41" t="str">
        <f t="shared" si="368"/>
        <v>Post-PR24</v>
      </c>
      <c r="KVM60" s="41" t="str">
        <f t="shared" si="368"/>
        <v>Post-PR24</v>
      </c>
      <c r="KVN60" s="41" t="str">
        <f t="shared" si="368"/>
        <v>Post-PR24</v>
      </c>
      <c r="KVO60" s="41" t="str">
        <f t="shared" si="368"/>
        <v>Post-PR24</v>
      </c>
      <c r="KVP60" s="41" t="str">
        <f t="shared" si="368"/>
        <v>Post-PR24</v>
      </c>
      <c r="KVQ60" s="41" t="str">
        <f t="shared" si="368"/>
        <v>Post-PR24</v>
      </c>
      <c r="KVR60" s="41" t="str">
        <f t="shared" si="368"/>
        <v>Post-PR24</v>
      </c>
      <c r="KVS60" s="41" t="str">
        <f t="shared" si="368"/>
        <v>Post-PR24</v>
      </c>
      <c r="KVT60" s="41" t="str">
        <f t="shared" si="368"/>
        <v>Post-PR24</v>
      </c>
      <c r="KVU60" s="41" t="str">
        <f t="shared" si="368"/>
        <v>Post-PR24</v>
      </c>
      <c r="KVV60" s="41" t="str">
        <f t="shared" si="368"/>
        <v>Post-PR24</v>
      </c>
      <c r="KVW60" s="41" t="str">
        <f t="shared" si="368"/>
        <v>Post-PR24</v>
      </c>
      <c r="KVX60" s="41" t="str">
        <f t="shared" si="368"/>
        <v>Post-PR24</v>
      </c>
      <c r="KVY60" s="41" t="str">
        <f t="shared" si="368"/>
        <v>Post-PR24</v>
      </c>
      <c r="KVZ60" s="41" t="str">
        <f t="shared" si="368"/>
        <v>Post-PR24</v>
      </c>
      <c r="KWA60" s="41" t="str">
        <f t="shared" si="368"/>
        <v>Post-PR24</v>
      </c>
      <c r="KWB60" s="41" t="str">
        <f t="shared" si="368"/>
        <v>Post-PR24</v>
      </c>
      <c r="KWC60" s="41" t="str">
        <f t="shared" si="368"/>
        <v>Post-PR24</v>
      </c>
      <c r="KWD60" s="41" t="str">
        <f t="shared" si="368"/>
        <v>Post-PR24</v>
      </c>
      <c r="KWE60" s="41" t="str">
        <f t="shared" si="368"/>
        <v>Post-PR24</v>
      </c>
      <c r="KWF60" s="41" t="str">
        <f t="shared" si="368"/>
        <v>Post-PR24</v>
      </c>
      <c r="KWG60" s="41" t="str">
        <f t="shared" si="368"/>
        <v>Post-PR24</v>
      </c>
      <c r="KWH60" s="41" t="str">
        <f t="shared" si="368"/>
        <v>Post-PR24</v>
      </c>
      <c r="KWI60" s="41" t="str">
        <f t="shared" si="368"/>
        <v>Post-PR24</v>
      </c>
      <c r="KWJ60" s="41" t="str">
        <f t="shared" si="368"/>
        <v>Post-PR24</v>
      </c>
      <c r="KWK60" s="41" t="str">
        <f t="shared" si="368"/>
        <v>Post-PR24</v>
      </c>
      <c r="KWL60" s="41" t="str">
        <f t="shared" si="368"/>
        <v>Post-PR24</v>
      </c>
      <c r="KWM60" s="41" t="str">
        <f t="shared" si="368"/>
        <v>Post-PR24</v>
      </c>
      <c r="KWN60" s="41" t="str">
        <f t="shared" si="368"/>
        <v>Post-PR24</v>
      </c>
      <c r="KWO60" s="41" t="str">
        <f t="shared" si="368"/>
        <v>Post-PR24</v>
      </c>
      <c r="KWP60" s="41" t="str">
        <f t="shared" si="368"/>
        <v>Post-PR24</v>
      </c>
      <c r="KWQ60" s="41" t="str">
        <f t="shared" si="368"/>
        <v>Post-PR24</v>
      </c>
      <c r="KWR60" s="41" t="str">
        <f t="shared" si="368"/>
        <v>Post-PR24</v>
      </c>
      <c r="KWS60" s="41" t="str">
        <f t="shared" si="368"/>
        <v>Post-PR24</v>
      </c>
      <c r="KWT60" s="41" t="str">
        <f t="shared" si="368"/>
        <v>Post-PR24</v>
      </c>
      <c r="KWU60" s="41" t="str">
        <f t="shared" si="368"/>
        <v>Post-PR24</v>
      </c>
      <c r="KWV60" s="41" t="str">
        <f t="shared" si="368"/>
        <v>Post-PR24</v>
      </c>
      <c r="KWW60" s="41" t="str">
        <f t="shared" si="368"/>
        <v>Post-PR24</v>
      </c>
      <c r="KWX60" s="41" t="str">
        <f t="shared" si="368"/>
        <v>Post-PR24</v>
      </c>
      <c r="KWY60" s="41" t="str">
        <f t="shared" si="368"/>
        <v>Post-PR24</v>
      </c>
      <c r="KWZ60" s="41" t="str">
        <f t="shared" si="368"/>
        <v>Post-PR24</v>
      </c>
      <c r="KXA60" s="41" t="str">
        <f t="shared" si="368"/>
        <v>Post-PR24</v>
      </c>
      <c r="KXB60" s="41" t="str">
        <f t="shared" si="368"/>
        <v>Post-PR24</v>
      </c>
      <c r="KXC60" s="41" t="str">
        <f t="shared" si="368"/>
        <v>Post-PR24</v>
      </c>
      <c r="KXD60" s="41" t="str">
        <f t="shared" si="368"/>
        <v>Post-PR24</v>
      </c>
      <c r="KXE60" s="41" t="str">
        <f t="shared" si="368"/>
        <v>Post-PR24</v>
      </c>
      <c r="KXF60" s="41" t="str">
        <f t="shared" si="368"/>
        <v>Post-PR24</v>
      </c>
      <c r="KXG60" s="41" t="str">
        <f t="shared" si="368"/>
        <v>Post-PR24</v>
      </c>
      <c r="KXH60" s="41" t="str">
        <f t="shared" si="368"/>
        <v>Post-PR24</v>
      </c>
      <c r="KXI60" s="41" t="str">
        <f t="shared" si="368"/>
        <v>Post-PR24</v>
      </c>
      <c r="KXJ60" s="41" t="str">
        <f t="shared" si="368"/>
        <v>Post-PR24</v>
      </c>
      <c r="KXK60" s="41" t="str">
        <f t="shared" si="368"/>
        <v>Post-PR24</v>
      </c>
      <c r="KXL60" s="41" t="str">
        <f t="shared" si="368"/>
        <v>Post-PR24</v>
      </c>
      <c r="KXM60" s="41" t="str">
        <f t="shared" si="368"/>
        <v>Post-PR24</v>
      </c>
      <c r="KXN60" s="41" t="str">
        <f t="shared" si="368"/>
        <v>Post-PR24</v>
      </c>
      <c r="KXO60" s="41" t="str">
        <f t="shared" ref="KXO60:KZZ60" si="369" xml:space="preserve"> IF(KXO58 = 1, "Pre PR24", IF(KXO59 = 1, "PR24", "Post-PR24"))</f>
        <v>Post-PR24</v>
      </c>
      <c r="KXP60" s="41" t="str">
        <f t="shared" si="369"/>
        <v>Post-PR24</v>
      </c>
      <c r="KXQ60" s="41" t="str">
        <f t="shared" si="369"/>
        <v>Post-PR24</v>
      </c>
      <c r="KXR60" s="41" t="str">
        <f t="shared" si="369"/>
        <v>Post-PR24</v>
      </c>
      <c r="KXS60" s="41" t="str">
        <f t="shared" si="369"/>
        <v>Post-PR24</v>
      </c>
      <c r="KXT60" s="41" t="str">
        <f t="shared" si="369"/>
        <v>Post-PR24</v>
      </c>
      <c r="KXU60" s="41" t="str">
        <f t="shared" si="369"/>
        <v>Post-PR24</v>
      </c>
      <c r="KXV60" s="41" t="str">
        <f t="shared" si="369"/>
        <v>Post-PR24</v>
      </c>
      <c r="KXW60" s="41" t="str">
        <f t="shared" si="369"/>
        <v>Post-PR24</v>
      </c>
      <c r="KXX60" s="41" t="str">
        <f t="shared" si="369"/>
        <v>Post-PR24</v>
      </c>
      <c r="KXY60" s="41" t="str">
        <f t="shared" si="369"/>
        <v>Post-PR24</v>
      </c>
      <c r="KXZ60" s="41" t="str">
        <f t="shared" si="369"/>
        <v>Post-PR24</v>
      </c>
      <c r="KYA60" s="41" t="str">
        <f t="shared" si="369"/>
        <v>Post-PR24</v>
      </c>
      <c r="KYB60" s="41" t="str">
        <f t="shared" si="369"/>
        <v>Post-PR24</v>
      </c>
      <c r="KYC60" s="41" t="str">
        <f t="shared" si="369"/>
        <v>Post-PR24</v>
      </c>
      <c r="KYD60" s="41" t="str">
        <f t="shared" si="369"/>
        <v>Post-PR24</v>
      </c>
      <c r="KYE60" s="41" t="str">
        <f t="shared" si="369"/>
        <v>Post-PR24</v>
      </c>
      <c r="KYF60" s="41" t="str">
        <f t="shared" si="369"/>
        <v>Post-PR24</v>
      </c>
      <c r="KYG60" s="41" t="str">
        <f t="shared" si="369"/>
        <v>Post-PR24</v>
      </c>
      <c r="KYH60" s="41" t="str">
        <f t="shared" si="369"/>
        <v>Post-PR24</v>
      </c>
      <c r="KYI60" s="41" t="str">
        <f t="shared" si="369"/>
        <v>Post-PR24</v>
      </c>
      <c r="KYJ60" s="41" t="str">
        <f t="shared" si="369"/>
        <v>Post-PR24</v>
      </c>
      <c r="KYK60" s="41" t="str">
        <f t="shared" si="369"/>
        <v>Post-PR24</v>
      </c>
      <c r="KYL60" s="41" t="str">
        <f t="shared" si="369"/>
        <v>Post-PR24</v>
      </c>
      <c r="KYM60" s="41" t="str">
        <f t="shared" si="369"/>
        <v>Post-PR24</v>
      </c>
      <c r="KYN60" s="41" t="str">
        <f t="shared" si="369"/>
        <v>Post-PR24</v>
      </c>
      <c r="KYO60" s="41" t="str">
        <f t="shared" si="369"/>
        <v>Post-PR24</v>
      </c>
      <c r="KYP60" s="41" t="str">
        <f t="shared" si="369"/>
        <v>Post-PR24</v>
      </c>
      <c r="KYQ60" s="41" t="str">
        <f t="shared" si="369"/>
        <v>Post-PR24</v>
      </c>
      <c r="KYR60" s="41" t="str">
        <f t="shared" si="369"/>
        <v>Post-PR24</v>
      </c>
      <c r="KYS60" s="41" t="str">
        <f t="shared" si="369"/>
        <v>Post-PR24</v>
      </c>
      <c r="KYT60" s="41" t="str">
        <f t="shared" si="369"/>
        <v>Post-PR24</v>
      </c>
      <c r="KYU60" s="41" t="str">
        <f t="shared" si="369"/>
        <v>Post-PR24</v>
      </c>
      <c r="KYV60" s="41" t="str">
        <f t="shared" si="369"/>
        <v>Post-PR24</v>
      </c>
      <c r="KYW60" s="41" t="str">
        <f t="shared" si="369"/>
        <v>Post-PR24</v>
      </c>
      <c r="KYX60" s="41" t="str">
        <f t="shared" si="369"/>
        <v>Post-PR24</v>
      </c>
      <c r="KYY60" s="41" t="str">
        <f t="shared" si="369"/>
        <v>Post-PR24</v>
      </c>
      <c r="KYZ60" s="41" t="str">
        <f t="shared" si="369"/>
        <v>Post-PR24</v>
      </c>
      <c r="KZA60" s="41" t="str">
        <f t="shared" si="369"/>
        <v>Post-PR24</v>
      </c>
      <c r="KZB60" s="41" t="str">
        <f t="shared" si="369"/>
        <v>Post-PR24</v>
      </c>
      <c r="KZC60" s="41" t="str">
        <f t="shared" si="369"/>
        <v>Post-PR24</v>
      </c>
      <c r="KZD60" s="41" t="str">
        <f t="shared" si="369"/>
        <v>Post-PR24</v>
      </c>
      <c r="KZE60" s="41" t="str">
        <f t="shared" si="369"/>
        <v>Post-PR24</v>
      </c>
      <c r="KZF60" s="41" t="str">
        <f t="shared" si="369"/>
        <v>Post-PR24</v>
      </c>
      <c r="KZG60" s="41" t="str">
        <f t="shared" si="369"/>
        <v>Post-PR24</v>
      </c>
      <c r="KZH60" s="41" t="str">
        <f t="shared" si="369"/>
        <v>Post-PR24</v>
      </c>
      <c r="KZI60" s="41" t="str">
        <f t="shared" si="369"/>
        <v>Post-PR24</v>
      </c>
      <c r="KZJ60" s="41" t="str">
        <f t="shared" si="369"/>
        <v>Post-PR24</v>
      </c>
      <c r="KZK60" s="41" t="str">
        <f t="shared" si="369"/>
        <v>Post-PR24</v>
      </c>
      <c r="KZL60" s="41" t="str">
        <f t="shared" si="369"/>
        <v>Post-PR24</v>
      </c>
      <c r="KZM60" s="41" t="str">
        <f t="shared" si="369"/>
        <v>Post-PR24</v>
      </c>
      <c r="KZN60" s="41" t="str">
        <f t="shared" si="369"/>
        <v>Post-PR24</v>
      </c>
      <c r="KZO60" s="41" t="str">
        <f t="shared" si="369"/>
        <v>Post-PR24</v>
      </c>
      <c r="KZP60" s="41" t="str">
        <f t="shared" si="369"/>
        <v>Post-PR24</v>
      </c>
      <c r="KZQ60" s="41" t="str">
        <f t="shared" si="369"/>
        <v>Post-PR24</v>
      </c>
      <c r="KZR60" s="41" t="str">
        <f t="shared" si="369"/>
        <v>Post-PR24</v>
      </c>
      <c r="KZS60" s="41" t="str">
        <f t="shared" si="369"/>
        <v>Post-PR24</v>
      </c>
      <c r="KZT60" s="41" t="str">
        <f t="shared" si="369"/>
        <v>Post-PR24</v>
      </c>
      <c r="KZU60" s="41" t="str">
        <f t="shared" si="369"/>
        <v>Post-PR24</v>
      </c>
      <c r="KZV60" s="41" t="str">
        <f t="shared" si="369"/>
        <v>Post-PR24</v>
      </c>
      <c r="KZW60" s="41" t="str">
        <f t="shared" si="369"/>
        <v>Post-PR24</v>
      </c>
      <c r="KZX60" s="41" t="str">
        <f t="shared" si="369"/>
        <v>Post-PR24</v>
      </c>
      <c r="KZY60" s="41" t="str">
        <f t="shared" si="369"/>
        <v>Post-PR24</v>
      </c>
      <c r="KZZ60" s="41" t="str">
        <f t="shared" si="369"/>
        <v>Post-PR24</v>
      </c>
      <c r="LAA60" s="41" t="str">
        <f t="shared" ref="LAA60:LCL60" si="370" xml:space="preserve"> IF(LAA58 = 1, "Pre PR24", IF(LAA59 = 1, "PR24", "Post-PR24"))</f>
        <v>Post-PR24</v>
      </c>
      <c r="LAB60" s="41" t="str">
        <f t="shared" si="370"/>
        <v>Post-PR24</v>
      </c>
      <c r="LAC60" s="41" t="str">
        <f t="shared" si="370"/>
        <v>Post-PR24</v>
      </c>
      <c r="LAD60" s="41" t="str">
        <f t="shared" si="370"/>
        <v>Post-PR24</v>
      </c>
      <c r="LAE60" s="41" t="str">
        <f t="shared" si="370"/>
        <v>Post-PR24</v>
      </c>
      <c r="LAF60" s="41" t="str">
        <f t="shared" si="370"/>
        <v>Post-PR24</v>
      </c>
      <c r="LAG60" s="41" t="str">
        <f t="shared" si="370"/>
        <v>Post-PR24</v>
      </c>
      <c r="LAH60" s="41" t="str">
        <f t="shared" si="370"/>
        <v>Post-PR24</v>
      </c>
      <c r="LAI60" s="41" t="str">
        <f t="shared" si="370"/>
        <v>Post-PR24</v>
      </c>
      <c r="LAJ60" s="41" t="str">
        <f t="shared" si="370"/>
        <v>Post-PR24</v>
      </c>
      <c r="LAK60" s="41" t="str">
        <f t="shared" si="370"/>
        <v>Post-PR24</v>
      </c>
      <c r="LAL60" s="41" t="str">
        <f t="shared" si="370"/>
        <v>Post-PR24</v>
      </c>
      <c r="LAM60" s="41" t="str">
        <f t="shared" si="370"/>
        <v>Post-PR24</v>
      </c>
      <c r="LAN60" s="41" t="str">
        <f t="shared" si="370"/>
        <v>Post-PR24</v>
      </c>
      <c r="LAO60" s="41" t="str">
        <f t="shared" si="370"/>
        <v>Post-PR24</v>
      </c>
      <c r="LAP60" s="41" t="str">
        <f t="shared" si="370"/>
        <v>Post-PR24</v>
      </c>
      <c r="LAQ60" s="41" t="str">
        <f t="shared" si="370"/>
        <v>Post-PR24</v>
      </c>
      <c r="LAR60" s="41" t="str">
        <f t="shared" si="370"/>
        <v>Post-PR24</v>
      </c>
      <c r="LAS60" s="41" t="str">
        <f t="shared" si="370"/>
        <v>Post-PR24</v>
      </c>
      <c r="LAT60" s="41" t="str">
        <f t="shared" si="370"/>
        <v>Post-PR24</v>
      </c>
      <c r="LAU60" s="41" t="str">
        <f t="shared" si="370"/>
        <v>Post-PR24</v>
      </c>
      <c r="LAV60" s="41" t="str">
        <f t="shared" si="370"/>
        <v>Post-PR24</v>
      </c>
      <c r="LAW60" s="41" t="str">
        <f t="shared" si="370"/>
        <v>Post-PR24</v>
      </c>
      <c r="LAX60" s="41" t="str">
        <f t="shared" si="370"/>
        <v>Post-PR24</v>
      </c>
      <c r="LAY60" s="41" t="str">
        <f t="shared" si="370"/>
        <v>Post-PR24</v>
      </c>
      <c r="LAZ60" s="41" t="str">
        <f t="shared" si="370"/>
        <v>Post-PR24</v>
      </c>
      <c r="LBA60" s="41" t="str">
        <f t="shared" si="370"/>
        <v>Post-PR24</v>
      </c>
      <c r="LBB60" s="41" t="str">
        <f t="shared" si="370"/>
        <v>Post-PR24</v>
      </c>
      <c r="LBC60" s="41" t="str">
        <f t="shared" si="370"/>
        <v>Post-PR24</v>
      </c>
      <c r="LBD60" s="41" t="str">
        <f t="shared" si="370"/>
        <v>Post-PR24</v>
      </c>
      <c r="LBE60" s="41" t="str">
        <f t="shared" si="370"/>
        <v>Post-PR24</v>
      </c>
      <c r="LBF60" s="41" t="str">
        <f t="shared" si="370"/>
        <v>Post-PR24</v>
      </c>
      <c r="LBG60" s="41" t="str">
        <f t="shared" si="370"/>
        <v>Post-PR24</v>
      </c>
      <c r="LBH60" s="41" t="str">
        <f t="shared" si="370"/>
        <v>Post-PR24</v>
      </c>
      <c r="LBI60" s="41" t="str">
        <f t="shared" si="370"/>
        <v>Post-PR24</v>
      </c>
      <c r="LBJ60" s="41" t="str">
        <f t="shared" si="370"/>
        <v>Post-PR24</v>
      </c>
      <c r="LBK60" s="41" t="str">
        <f t="shared" si="370"/>
        <v>Post-PR24</v>
      </c>
      <c r="LBL60" s="41" t="str">
        <f t="shared" si="370"/>
        <v>Post-PR24</v>
      </c>
      <c r="LBM60" s="41" t="str">
        <f t="shared" si="370"/>
        <v>Post-PR24</v>
      </c>
      <c r="LBN60" s="41" t="str">
        <f t="shared" si="370"/>
        <v>Post-PR24</v>
      </c>
      <c r="LBO60" s="41" t="str">
        <f t="shared" si="370"/>
        <v>Post-PR24</v>
      </c>
      <c r="LBP60" s="41" t="str">
        <f t="shared" si="370"/>
        <v>Post-PR24</v>
      </c>
      <c r="LBQ60" s="41" t="str">
        <f t="shared" si="370"/>
        <v>Post-PR24</v>
      </c>
      <c r="LBR60" s="41" t="str">
        <f t="shared" si="370"/>
        <v>Post-PR24</v>
      </c>
      <c r="LBS60" s="41" t="str">
        <f t="shared" si="370"/>
        <v>Post-PR24</v>
      </c>
      <c r="LBT60" s="41" t="str">
        <f t="shared" si="370"/>
        <v>Post-PR24</v>
      </c>
      <c r="LBU60" s="41" t="str">
        <f t="shared" si="370"/>
        <v>Post-PR24</v>
      </c>
      <c r="LBV60" s="41" t="str">
        <f t="shared" si="370"/>
        <v>Post-PR24</v>
      </c>
      <c r="LBW60" s="41" t="str">
        <f t="shared" si="370"/>
        <v>Post-PR24</v>
      </c>
      <c r="LBX60" s="41" t="str">
        <f t="shared" si="370"/>
        <v>Post-PR24</v>
      </c>
      <c r="LBY60" s="41" t="str">
        <f t="shared" si="370"/>
        <v>Post-PR24</v>
      </c>
      <c r="LBZ60" s="41" t="str">
        <f t="shared" si="370"/>
        <v>Post-PR24</v>
      </c>
      <c r="LCA60" s="41" t="str">
        <f t="shared" si="370"/>
        <v>Post-PR24</v>
      </c>
      <c r="LCB60" s="41" t="str">
        <f t="shared" si="370"/>
        <v>Post-PR24</v>
      </c>
      <c r="LCC60" s="41" t="str">
        <f t="shared" si="370"/>
        <v>Post-PR24</v>
      </c>
      <c r="LCD60" s="41" t="str">
        <f t="shared" si="370"/>
        <v>Post-PR24</v>
      </c>
      <c r="LCE60" s="41" t="str">
        <f t="shared" si="370"/>
        <v>Post-PR24</v>
      </c>
      <c r="LCF60" s="41" t="str">
        <f t="shared" si="370"/>
        <v>Post-PR24</v>
      </c>
      <c r="LCG60" s="41" t="str">
        <f t="shared" si="370"/>
        <v>Post-PR24</v>
      </c>
      <c r="LCH60" s="41" t="str">
        <f t="shared" si="370"/>
        <v>Post-PR24</v>
      </c>
      <c r="LCI60" s="41" t="str">
        <f t="shared" si="370"/>
        <v>Post-PR24</v>
      </c>
      <c r="LCJ60" s="41" t="str">
        <f t="shared" si="370"/>
        <v>Post-PR24</v>
      </c>
      <c r="LCK60" s="41" t="str">
        <f t="shared" si="370"/>
        <v>Post-PR24</v>
      </c>
      <c r="LCL60" s="41" t="str">
        <f t="shared" si="370"/>
        <v>Post-PR24</v>
      </c>
      <c r="LCM60" s="41" t="str">
        <f t="shared" ref="LCM60:LEX60" si="371" xml:space="preserve"> IF(LCM58 = 1, "Pre PR24", IF(LCM59 = 1, "PR24", "Post-PR24"))</f>
        <v>Post-PR24</v>
      </c>
      <c r="LCN60" s="41" t="str">
        <f t="shared" si="371"/>
        <v>Post-PR24</v>
      </c>
      <c r="LCO60" s="41" t="str">
        <f t="shared" si="371"/>
        <v>Post-PR24</v>
      </c>
      <c r="LCP60" s="41" t="str">
        <f t="shared" si="371"/>
        <v>Post-PR24</v>
      </c>
      <c r="LCQ60" s="41" t="str">
        <f t="shared" si="371"/>
        <v>Post-PR24</v>
      </c>
      <c r="LCR60" s="41" t="str">
        <f t="shared" si="371"/>
        <v>Post-PR24</v>
      </c>
      <c r="LCS60" s="41" t="str">
        <f t="shared" si="371"/>
        <v>Post-PR24</v>
      </c>
      <c r="LCT60" s="41" t="str">
        <f t="shared" si="371"/>
        <v>Post-PR24</v>
      </c>
      <c r="LCU60" s="41" t="str">
        <f t="shared" si="371"/>
        <v>Post-PR24</v>
      </c>
      <c r="LCV60" s="41" t="str">
        <f t="shared" si="371"/>
        <v>Post-PR24</v>
      </c>
      <c r="LCW60" s="41" t="str">
        <f t="shared" si="371"/>
        <v>Post-PR24</v>
      </c>
      <c r="LCX60" s="41" t="str">
        <f t="shared" si="371"/>
        <v>Post-PR24</v>
      </c>
      <c r="LCY60" s="41" t="str">
        <f t="shared" si="371"/>
        <v>Post-PR24</v>
      </c>
      <c r="LCZ60" s="41" t="str">
        <f t="shared" si="371"/>
        <v>Post-PR24</v>
      </c>
      <c r="LDA60" s="41" t="str">
        <f t="shared" si="371"/>
        <v>Post-PR24</v>
      </c>
      <c r="LDB60" s="41" t="str">
        <f t="shared" si="371"/>
        <v>Post-PR24</v>
      </c>
      <c r="LDC60" s="41" t="str">
        <f t="shared" si="371"/>
        <v>Post-PR24</v>
      </c>
      <c r="LDD60" s="41" t="str">
        <f t="shared" si="371"/>
        <v>Post-PR24</v>
      </c>
      <c r="LDE60" s="41" t="str">
        <f t="shared" si="371"/>
        <v>Post-PR24</v>
      </c>
      <c r="LDF60" s="41" t="str">
        <f t="shared" si="371"/>
        <v>Post-PR24</v>
      </c>
      <c r="LDG60" s="41" t="str">
        <f t="shared" si="371"/>
        <v>Post-PR24</v>
      </c>
      <c r="LDH60" s="41" t="str">
        <f t="shared" si="371"/>
        <v>Post-PR24</v>
      </c>
      <c r="LDI60" s="41" t="str">
        <f t="shared" si="371"/>
        <v>Post-PR24</v>
      </c>
      <c r="LDJ60" s="41" t="str">
        <f t="shared" si="371"/>
        <v>Post-PR24</v>
      </c>
      <c r="LDK60" s="41" t="str">
        <f t="shared" si="371"/>
        <v>Post-PR24</v>
      </c>
      <c r="LDL60" s="41" t="str">
        <f t="shared" si="371"/>
        <v>Post-PR24</v>
      </c>
      <c r="LDM60" s="41" t="str">
        <f t="shared" si="371"/>
        <v>Post-PR24</v>
      </c>
      <c r="LDN60" s="41" t="str">
        <f t="shared" si="371"/>
        <v>Post-PR24</v>
      </c>
      <c r="LDO60" s="41" t="str">
        <f t="shared" si="371"/>
        <v>Post-PR24</v>
      </c>
      <c r="LDP60" s="41" t="str">
        <f t="shared" si="371"/>
        <v>Post-PR24</v>
      </c>
      <c r="LDQ60" s="41" t="str">
        <f t="shared" si="371"/>
        <v>Post-PR24</v>
      </c>
      <c r="LDR60" s="41" t="str">
        <f t="shared" si="371"/>
        <v>Post-PR24</v>
      </c>
      <c r="LDS60" s="41" t="str">
        <f t="shared" si="371"/>
        <v>Post-PR24</v>
      </c>
      <c r="LDT60" s="41" t="str">
        <f t="shared" si="371"/>
        <v>Post-PR24</v>
      </c>
      <c r="LDU60" s="41" t="str">
        <f t="shared" si="371"/>
        <v>Post-PR24</v>
      </c>
      <c r="LDV60" s="41" t="str">
        <f t="shared" si="371"/>
        <v>Post-PR24</v>
      </c>
      <c r="LDW60" s="41" t="str">
        <f t="shared" si="371"/>
        <v>Post-PR24</v>
      </c>
      <c r="LDX60" s="41" t="str">
        <f t="shared" si="371"/>
        <v>Post-PR24</v>
      </c>
      <c r="LDY60" s="41" t="str">
        <f t="shared" si="371"/>
        <v>Post-PR24</v>
      </c>
      <c r="LDZ60" s="41" t="str">
        <f t="shared" si="371"/>
        <v>Post-PR24</v>
      </c>
      <c r="LEA60" s="41" t="str">
        <f t="shared" si="371"/>
        <v>Post-PR24</v>
      </c>
      <c r="LEB60" s="41" t="str">
        <f t="shared" si="371"/>
        <v>Post-PR24</v>
      </c>
      <c r="LEC60" s="41" t="str">
        <f t="shared" si="371"/>
        <v>Post-PR24</v>
      </c>
      <c r="LED60" s="41" t="str">
        <f t="shared" si="371"/>
        <v>Post-PR24</v>
      </c>
      <c r="LEE60" s="41" t="str">
        <f t="shared" si="371"/>
        <v>Post-PR24</v>
      </c>
      <c r="LEF60" s="41" t="str">
        <f t="shared" si="371"/>
        <v>Post-PR24</v>
      </c>
      <c r="LEG60" s="41" t="str">
        <f t="shared" si="371"/>
        <v>Post-PR24</v>
      </c>
      <c r="LEH60" s="41" t="str">
        <f t="shared" si="371"/>
        <v>Post-PR24</v>
      </c>
      <c r="LEI60" s="41" t="str">
        <f t="shared" si="371"/>
        <v>Post-PR24</v>
      </c>
      <c r="LEJ60" s="41" t="str">
        <f t="shared" si="371"/>
        <v>Post-PR24</v>
      </c>
      <c r="LEK60" s="41" t="str">
        <f t="shared" si="371"/>
        <v>Post-PR24</v>
      </c>
      <c r="LEL60" s="41" t="str">
        <f t="shared" si="371"/>
        <v>Post-PR24</v>
      </c>
      <c r="LEM60" s="41" t="str">
        <f t="shared" si="371"/>
        <v>Post-PR24</v>
      </c>
      <c r="LEN60" s="41" t="str">
        <f t="shared" si="371"/>
        <v>Post-PR24</v>
      </c>
      <c r="LEO60" s="41" t="str">
        <f t="shared" si="371"/>
        <v>Post-PR24</v>
      </c>
      <c r="LEP60" s="41" t="str">
        <f t="shared" si="371"/>
        <v>Post-PR24</v>
      </c>
      <c r="LEQ60" s="41" t="str">
        <f t="shared" si="371"/>
        <v>Post-PR24</v>
      </c>
      <c r="LER60" s="41" t="str">
        <f t="shared" si="371"/>
        <v>Post-PR24</v>
      </c>
      <c r="LES60" s="41" t="str">
        <f t="shared" si="371"/>
        <v>Post-PR24</v>
      </c>
      <c r="LET60" s="41" t="str">
        <f t="shared" si="371"/>
        <v>Post-PR24</v>
      </c>
      <c r="LEU60" s="41" t="str">
        <f t="shared" si="371"/>
        <v>Post-PR24</v>
      </c>
      <c r="LEV60" s="41" t="str">
        <f t="shared" si="371"/>
        <v>Post-PR24</v>
      </c>
      <c r="LEW60" s="41" t="str">
        <f t="shared" si="371"/>
        <v>Post-PR24</v>
      </c>
      <c r="LEX60" s="41" t="str">
        <f t="shared" si="371"/>
        <v>Post-PR24</v>
      </c>
      <c r="LEY60" s="41" t="str">
        <f t="shared" ref="LEY60:LHJ60" si="372" xml:space="preserve"> IF(LEY58 = 1, "Pre PR24", IF(LEY59 = 1, "PR24", "Post-PR24"))</f>
        <v>Post-PR24</v>
      </c>
      <c r="LEZ60" s="41" t="str">
        <f t="shared" si="372"/>
        <v>Post-PR24</v>
      </c>
      <c r="LFA60" s="41" t="str">
        <f t="shared" si="372"/>
        <v>Post-PR24</v>
      </c>
      <c r="LFB60" s="41" t="str">
        <f t="shared" si="372"/>
        <v>Post-PR24</v>
      </c>
      <c r="LFC60" s="41" t="str">
        <f t="shared" si="372"/>
        <v>Post-PR24</v>
      </c>
      <c r="LFD60" s="41" t="str">
        <f t="shared" si="372"/>
        <v>Post-PR24</v>
      </c>
      <c r="LFE60" s="41" t="str">
        <f t="shared" si="372"/>
        <v>Post-PR24</v>
      </c>
      <c r="LFF60" s="41" t="str">
        <f t="shared" si="372"/>
        <v>Post-PR24</v>
      </c>
      <c r="LFG60" s="41" t="str">
        <f t="shared" si="372"/>
        <v>Post-PR24</v>
      </c>
      <c r="LFH60" s="41" t="str">
        <f t="shared" si="372"/>
        <v>Post-PR24</v>
      </c>
      <c r="LFI60" s="41" t="str">
        <f t="shared" si="372"/>
        <v>Post-PR24</v>
      </c>
      <c r="LFJ60" s="41" t="str">
        <f t="shared" si="372"/>
        <v>Post-PR24</v>
      </c>
      <c r="LFK60" s="41" t="str">
        <f t="shared" si="372"/>
        <v>Post-PR24</v>
      </c>
      <c r="LFL60" s="41" t="str">
        <f t="shared" si="372"/>
        <v>Post-PR24</v>
      </c>
      <c r="LFM60" s="41" t="str">
        <f t="shared" si="372"/>
        <v>Post-PR24</v>
      </c>
      <c r="LFN60" s="41" t="str">
        <f t="shared" si="372"/>
        <v>Post-PR24</v>
      </c>
      <c r="LFO60" s="41" t="str">
        <f t="shared" si="372"/>
        <v>Post-PR24</v>
      </c>
      <c r="LFP60" s="41" t="str">
        <f t="shared" si="372"/>
        <v>Post-PR24</v>
      </c>
      <c r="LFQ60" s="41" t="str">
        <f t="shared" si="372"/>
        <v>Post-PR24</v>
      </c>
      <c r="LFR60" s="41" t="str">
        <f t="shared" si="372"/>
        <v>Post-PR24</v>
      </c>
      <c r="LFS60" s="41" t="str">
        <f t="shared" si="372"/>
        <v>Post-PR24</v>
      </c>
      <c r="LFT60" s="41" t="str">
        <f t="shared" si="372"/>
        <v>Post-PR24</v>
      </c>
      <c r="LFU60" s="41" t="str">
        <f t="shared" si="372"/>
        <v>Post-PR24</v>
      </c>
      <c r="LFV60" s="41" t="str">
        <f t="shared" si="372"/>
        <v>Post-PR24</v>
      </c>
      <c r="LFW60" s="41" t="str">
        <f t="shared" si="372"/>
        <v>Post-PR24</v>
      </c>
      <c r="LFX60" s="41" t="str">
        <f t="shared" si="372"/>
        <v>Post-PR24</v>
      </c>
      <c r="LFY60" s="41" t="str">
        <f t="shared" si="372"/>
        <v>Post-PR24</v>
      </c>
      <c r="LFZ60" s="41" t="str">
        <f t="shared" si="372"/>
        <v>Post-PR24</v>
      </c>
      <c r="LGA60" s="41" t="str">
        <f t="shared" si="372"/>
        <v>Post-PR24</v>
      </c>
      <c r="LGB60" s="41" t="str">
        <f t="shared" si="372"/>
        <v>Post-PR24</v>
      </c>
      <c r="LGC60" s="41" t="str">
        <f t="shared" si="372"/>
        <v>Post-PR24</v>
      </c>
      <c r="LGD60" s="41" t="str">
        <f t="shared" si="372"/>
        <v>Post-PR24</v>
      </c>
      <c r="LGE60" s="41" t="str">
        <f t="shared" si="372"/>
        <v>Post-PR24</v>
      </c>
      <c r="LGF60" s="41" t="str">
        <f t="shared" si="372"/>
        <v>Post-PR24</v>
      </c>
      <c r="LGG60" s="41" t="str">
        <f t="shared" si="372"/>
        <v>Post-PR24</v>
      </c>
      <c r="LGH60" s="41" t="str">
        <f t="shared" si="372"/>
        <v>Post-PR24</v>
      </c>
      <c r="LGI60" s="41" t="str">
        <f t="shared" si="372"/>
        <v>Post-PR24</v>
      </c>
      <c r="LGJ60" s="41" t="str">
        <f t="shared" si="372"/>
        <v>Post-PR24</v>
      </c>
      <c r="LGK60" s="41" t="str">
        <f t="shared" si="372"/>
        <v>Post-PR24</v>
      </c>
      <c r="LGL60" s="41" t="str">
        <f t="shared" si="372"/>
        <v>Post-PR24</v>
      </c>
      <c r="LGM60" s="41" t="str">
        <f t="shared" si="372"/>
        <v>Post-PR24</v>
      </c>
      <c r="LGN60" s="41" t="str">
        <f t="shared" si="372"/>
        <v>Post-PR24</v>
      </c>
      <c r="LGO60" s="41" t="str">
        <f t="shared" si="372"/>
        <v>Post-PR24</v>
      </c>
      <c r="LGP60" s="41" t="str">
        <f t="shared" si="372"/>
        <v>Post-PR24</v>
      </c>
      <c r="LGQ60" s="41" t="str">
        <f t="shared" si="372"/>
        <v>Post-PR24</v>
      </c>
      <c r="LGR60" s="41" t="str">
        <f t="shared" si="372"/>
        <v>Post-PR24</v>
      </c>
      <c r="LGS60" s="41" t="str">
        <f t="shared" si="372"/>
        <v>Post-PR24</v>
      </c>
      <c r="LGT60" s="41" t="str">
        <f t="shared" si="372"/>
        <v>Post-PR24</v>
      </c>
      <c r="LGU60" s="41" t="str">
        <f t="shared" si="372"/>
        <v>Post-PR24</v>
      </c>
      <c r="LGV60" s="41" t="str">
        <f t="shared" si="372"/>
        <v>Post-PR24</v>
      </c>
      <c r="LGW60" s="41" t="str">
        <f t="shared" si="372"/>
        <v>Post-PR24</v>
      </c>
      <c r="LGX60" s="41" t="str">
        <f t="shared" si="372"/>
        <v>Post-PR24</v>
      </c>
      <c r="LGY60" s="41" t="str">
        <f t="shared" si="372"/>
        <v>Post-PR24</v>
      </c>
      <c r="LGZ60" s="41" t="str">
        <f t="shared" si="372"/>
        <v>Post-PR24</v>
      </c>
      <c r="LHA60" s="41" t="str">
        <f t="shared" si="372"/>
        <v>Post-PR24</v>
      </c>
      <c r="LHB60" s="41" t="str">
        <f t="shared" si="372"/>
        <v>Post-PR24</v>
      </c>
      <c r="LHC60" s="41" t="str">
        <f t="shared" si="372"/>
        <v>Post-PR24</v>
      </c>
      <c r="LHD60" s="41" t="str">
        <f t="shared" si="372"/>
        <v>Post-PR24</v>
      </c>
      <c r="LHE60" s="41" t="str">
        <f t="shared" si="372"/>
        <v>Post-PR24</v>
      </c>
      <c r="LHF60" s="41" t="str">
        <f t="shared" si="372"/>
        <v>Post-PR24</v>
      </c>
      <c r="LHG60" s="41" t="str">
        <f t="shared" si="372"/>
        <v>Post-PR24</v>
      </c>
      <c r="LHH60" s="41" t="str">
        <f t="shared" si="372"/>
        <v>Post-PR24</v>
      </c>
      <c r="LHI60" s="41" t="str">
        <f t="shared" si="372"/>
        <v>Post-PR24</v>
      </c>
      <c r="LHJ60" s="41" t="str">
        <f t="shared" si="372"/>
        <v>Post-PR24</v>
      </c>
      <c r="LHK60" s="41" t="str">
        <f t="shared" ref="LHK60:LJV60" si="373" xml:space="preserve"> IF(LHK58 = 1, "Pre PR24", IF(LHK59 = 1, "PR24", "Post-PR24"))</f>
        <v>Post-PR24</v>
      </c>
      <c r="LHL60" s="41" t="str">
        <f t="shared" si="373"/>
        <v>Post-PR24</v>
      </c>
      <c r="LHM60" s="41" t="str">
        <f t="shared" si="373"/>
        <v>Post-PR24</v>
      </c>
      <c r="LHN60" s="41" t="str">
        <f t="shared" si="373"/>
        <v>Post-PR24</v>
      </c>
      <c r="LHO60" s="41" t="str">
        <f t="shared" si="373"/>
        <v>Post-PR24</v>
      </c>
      <c r="LHP60" s="41" t="str">
        <f t="shared" si="373"/>
        <v>Post-PR24</v>
      </c>
      <c r="LHQ60" s="41" t="str">
        <f t="shared" si="373"/>
        <v>Post-PR24</v>
      </c>
      <c r="LHR60" s="41" t="str">
        <f t="shared" si="373"/>
        <v>Post-PR24</v>
      </c>
      <c r="LHS60" s="41" t="str">
        <f t="shared" si="373"/>
        <v>Post-PR24</v>
      </c>
      <c r="LHT60" s="41" t="str">
        <f t="shared" si="373"/>
        <v>Post-PR24</v>
      </c>
      <c r="LHU60" s="41" t="str">
        <f t="shared" si="373"/>
        <v>Post-PR24</v>
      </c>
      <c r="LHV60" s="41" t="str">
        <f t="shared" si="373"/>
        <v>Post-PR24</v>
      </c>
      <c r="LHW60" s="41" t="str">
        <f t="shared" si="373"/>
        <v>Post-PR24</v>
      </c>
      <c r="LHX60" s="41" t="str">
        <f t="shared" si="373"/>
        <v>Post-PR24</v>
      </c>
      <c r="LHY60" s="41" t="str">
        <f t="shared" si="373"/>
        <v>Post-PR24</v>
      </c>
      <c r="LHZ60" s="41" t="str">
        <f t="shared" si="373"/>
        <v>Post-PR24</v>
      </c>
      <c r="LIA60" s="41" t="str">
        <f t="shared" si="373"/>
        <v>Post-PR24</v>
      </c>
      <c r="LIB60" s="41" t="str">
        <f t="shared" si="373"/>
        <v>Post-PR24</v>
      </c>
      <c r="LIC60" s="41" t="str">
        <f t="shared" si="373"/>
        <v>Post-PR24</v>
      </c>
      <c r="LID60" s="41" t="str">
        <f t="shared" si="373"/>
        <v>Post-PR24</v>
      </c>
      <c r="LIE60" s="41" t="str">
        <f t="shared" si="373"/>
        <v>Post-PR24</v>
      </c>
      <c r="LIF60" s="41" t="str">
        <f t="shared" si="373"/>
        <v>Post-PR24</v>
      </c>
      <c r="LIG60" s="41" t="str">
        <f t="shared" si="373"/>
        <v>Post-PR24</v>
      </c>
      <c r="LIH60" s="41" t="str">
        <f t="shared" si="373"/>
        <v>Post-PR24</v>
      </c>
      <c r="LII60" s="41" t="str">
        <f t="shared" si="373"/>
        <v>Post-PR24</v>
      </c>
      <c r="LIJ60" s="41" t="str">
        <f t="shared" si="373"/>
        <v>Post-PR24</v>
      </c>
      <c r="LIK60" s="41" t="str">
        <f t="shared" si="373"/>
        <v>Post-PR24</v>
      </c>
      <c r="LIL60" s="41" t="str">
        <f t="shared" si="373"/>
        <v>Post-PR24</v>
      </c>
      <c r="LIM60" s="41" t="str">
        <f t="shared" si="373"/>
        <v>Post-PR24</v>
      </c>
      <c r="LIN60" s="41" t="str">
        <f t="shared" si="373"/>
        <v>Post-PR24</v>
      </c>
      <c r="LIO60" s="41" t="str">
        <f t="shared" si="373"/>
        <v>Post-PR24</v>
      </c>
      <c r="LIP60" s="41" t="str">
        <f t="shared" si="373"/>
        <v>Post-PR24</v>
      </c>
      <c r="LIQ60" s="41" t="str">
        <f t="shared" si="373"/>
        <v>Post-PR24</v>
      </c>
      <c r="LIR60" s="41" t="str">
        <f t="shared" si="373"/>
        <v>Post-PR24</v>
      </c>
      <c r="LIS60" s="41" t="str">
        <f t="shared" si="373"/>
        <v>Post-PR24</v>
      </c>
      <c r="LIT60" s="41" t="str">
        <f t="shared" si="373"/>
        <v>Post-PR24</v>
      </c>
      <c r="LIU60" s="41" t="str">
        <f t="shared" si="373"/>
        <v>Post-PR24</v>
      </c>
      <c r="LIV60" s="41" t="str">
        <f t="shared" si="373"/>
        <v>Post-PR24</v>
      </c>
      <c r="LIW60" s="41" t="str">
        <f t="shared" si="373"/>
        <v>Post-PR24</v>
      </c>
      <c r="LIX60" s="41" t="str">
        <f t="shared" si="373"/>
        <v>Post-PR24</v>
      </c>
      <c r="LIY60" s="41" t="str">
        <f t="shared" si="373"/>
        <v>Post-PR24</v>
      </c>
      <c r="LIZ60" s="41" t="str">
        <f t="shared" si="373"/>
        <v>Post-PR24</v>
      </c>
      <c r="LJA60" s="41" t="str">
        <f t="shared" si="373"/>
        <v>Post-PR24</v>
      </c>
      <c r="LJB60" s="41" t="str">
        <f t="shared" si="373"/>
        <v>Post-PR24</v>
      </c>
      <c r="LJC60" s="41" t="str">
        <f t="shared" si="373"/>
        <v>Post-PR24</v>
      </c>
      <c r="LJD60" s="41" t="str">
        <f t="shared" si="373"/>
        <v>Post-PR24</v>
      </c>
      <c r="LJE60" s="41" t="str">
        <f t="shared" si="373"/>
        <v>Post-PR24</v>
      </c>
      <c r="LJF60" s="41" t="str">
        <f t="shared" si="373"/>
        <v>Post-PR24</v>
      </c>
      <c r="LJG60" s="41" t="str">
        <f t="shared" si="373"/>
        <v>Post-PR24</v>
      </c>
      <c r="LJH60" s="41" t="str">
        <f t="shared" si="373"/>
        <v>Post-PR24</v>
      </c>
      <c r="LJI60" s="41" t="str">
        <f t="shared" si="373"/>
        <v>Post-PR24</v>
      </c>
      <c r="LJJ60" s="41" t="str">
        <f t="shared" si="373"/>
        <v>Post-PR24</v>
      </c>
      <c r="LJK60" s="41" t="str">
        <f t="shared" si="373"/>
        <v>Post-PR24</v>
      </c>
      <c r="LJL60" s="41" t="str">
        <f t="shared" si="373"/>
        <v>Post-PR24</v>
      </c>
      <c r="LJM60" s="41" t="str">
        <f t="shared" si="373"/>
        <v>Post-PR24</v>
      </c>
      <c r="LJN60" s="41" t="str">
        <f t="shared" si="373"/>
        <v>Post-PR24</v>
      </c>
      <c r="LJO60" s="41" t="str">
        <f t="shared" si="373"/>
        <v>Post-PR24</v>
      </c>
      <c r="LJP60" s="41" t="str">
        <f t="shared" si="373"/>
        <v>Post-PR24</v>
      </c>
      <c r="LJQ60" s="41" t="str">
        <f t="shared" si="373"/>
        <v>Post-PR24</v>
      </c>
      <c r="LJR60" s="41" t="str">
        <f t="shared" si="373"/>
        <v>Post-PR24</v>
      </c>
      <c r="LJS60" s="41" t="str">
        <f t="shared" si="373"/>
        <v>Post-PR24</v>
      </c>
      <c r="LJT60" s="41" t="str">
        <f t="shared" si="373"/>
        <v>Post-PR24</v>
      </c>
      <c r="LJU60" s="41" t="str">
        <f t="shared" si="373"/>
        <v>Post-PR24</v>
      </c>
      <c r="LJV60" s="41" t="str">
        <f t="shared" si="373"/>
        <v>Post-PR24</v>
      </c>
      <c r="LJW60" s="41" t="str">
        <f t="shared" ref="LJW60:LMH60" si="374" xml:space="preserve"> IF(LJW58 = 1, "Pre PR24", IF(LJW59 = 1, "PR24", "Post-PR24"))</f>
        <v>Post-PR24</v>
      </c>
      <c r="LJX60" s="41" t="str">
        <f t="shared" si="374"/>
        <v>Post-PR24</v>
      </c>
      <c r="LJY60" s="41" t="str">
        <f t="shared" si="374"/>
        <v>Post-PR24</v>
      </c>
      <c r="LJZ60" s="41" t="str">
        <f t="shared" si="374"/>
        <v>Post-PR24</v>
      </c>
      <c r="LKA60" s="41" t="str">
        <f t="shared" si="374"/>
        <v>Post-PR24</v>
      </c>
      <c r="LKB60" s="41" t="str">
        <f t="shared" si="374"/>
        <v>Post-PR24</v>
      </c>
      <c r="LKC60" s="41" t="str">
        <f t="shared" si="374"/>
        <v>Post-PR24</v>
      </c>
      <c r="LKD60" s="41" t="str">
        <f t="shared" si="374"/>
        <v>Post-PR24</v>
      </c>
      <c r="LKE60" s="41" t="str">
        <f t="shared" si="374"/>
        <v>Post-PR24</v>
      </c>
      <c r="LKF60" s="41" t="str">
        <f t="shared" si="374"/>
        <v>Post-PR24</v>
      </c>
      <c r="LKG60" s="41" t="str">
        <f t="shared" si="374"/>
        <v>Post-PR24</v>
      </c>
      <c r="LKH60" s="41" t="str">
        <f t="shared" si="374"/>
        <v>Post-PR24</v>
      </c>
      <c r="LKI60" s="41" t="str">
        <f t="shared" si="374"/>
        <v>Post-PR24</v>
      </c>
      <c r="LKJ60" s="41" t="str">
        <f t="shared" si="374"/>
        <v>Post-PR24</v>
      </c>
      <c r="LKK60" s="41" t="str">
        <f t="shared" si="374"/>
        <v>Post-PR24</v>
      </c>
      <c r="LKL60" s="41" t="str">
        <f t="shared" si="374"/>
        <v>Post-PR24</v>
      </c>
      <c r="LKM60" s="41" t="str">
        <f t="shared" si="374"/>
        <v>Post-PR24</v>
      </c>
      <c r="LKN60" s="41" t="str">
        <f t="shared" si="374"/>
        <v>Post-PR24</v>
      </c>
      <c r="LKO60" s="41" t="str">
        <f t="shared" si="374"/>
        <v>Post-PR24</v>
      </c>
      <c r="LKP60" s="41" t="str">
        <f t="shared" si="374"/>
        <v>Post-PR24</v>
      </c>
      <c r="LKQ60" s="41" t="str">
        <f t="shared" si="374"/>
        <v>Post-PR24</v>
      </c>
      <c r="LKR60" s="41" t="str">
        <f t="shared" si="374"/>
        <v>Post-PR24</v>
      </c>
      <c r="LKS60" s="41" t="str">
        <f t="shared" si="374"/>
        <v>Post-PR24</v>
      </c>
      <c r="LKT60" s="41" t="str">
        <f t="shared" si="374"/>
        <v>Post-PR24</v>
      </c>
      <c r="LKU60" s="41" t="str">
        <f t="shared" si="374"/>
        <v>Post-PR24</v>
      </c>
      <c r="LKV60" s="41" t="str">
        <f t="shared" si="374"/>
        <v>Post-PR24</v>
      </c>
      <c r="LKW60" s="41" t="str">
        <f t="shared" si="374"/>
        <v>Post-PR24</v>
      </c>
      <c r="LKX60" s="41" t="str">
        <f t="shared" si="374"/>
        <v>Post-PR24</v>
      </c>
      <c r="LKY60" s="41" t="str">
        <f t="shared" si="374"/>
        <v>Post-PR24</v>
      </c>
      <c r="LKZ60" s="41" t="str">
        <f t="shared" si="374"/>
        <v>Post-PR24</v>
      </c>
      <c r="LLA60" s="41" t="str">
        <f t="shared" si="374"/>
        <v>Post-PR24</v>
      </c>
      <c r="LLB60" s="41" t="str">
        <f t="shared" si="374"/>
        <v>Post-PR24</v>
      </c>
      <c r="LLC60" s="41" t="str">
        <f t="shared" si="374"/>
        <v>Post-PR24</v>
      </c>
      <c r="LLD60" s="41" t="str">
        <f t="shared" si="374"/>
        <v>Post-PR24</v>
      </c>
      <c r="LLE60" s="41" t="str">
        <f t="shared" si="374"/>
        <v>Post-PR24</v>
      </c>
      <c r="LLF60" s="41" t="str">
        <f t="shared" si="374"/>
        <v>Post-PR24</v>
      </c>
      <c r="LLG60" s="41" t="str">
        <f t="shared" si="374"/>
        <v>Post-PR24</v>
      </c>
      <c r="LLH60" s="41" t="str">
        <f t="shared" si="374"/>
        <v>Post-PR24</v>
      </c>
      <c r="LLI60" s="41" t="str">
        <f t="shared" si="374"/>
        <v>Post-PR24</v>
      </c>
      <c r="LLJ60" s="41" t="str">
        <f t="shared" si="374"/>
        <v>Post-PR24</v>
      </c>
      <c r="LLK60" s="41" t="str">
        <f t="shared" si="374"/>
        <v>Post-PR24</v>
      </c>
      <c r="LLL60" s="41" t="str">
        <f t="shared" si="374"/>
        <v>Post-PR24</v>
      </c>
      <c r="LLM60" s="41" t="str">
        <f t="shared" si="374"/>
        <v>Post-PR24</v>
      </c>
      <c r="LLN60" s="41" t="str">
        <f t="shared" si="374"/>
        <v>Post-PR24</v>
      </c>
      <c r="LLO60" s="41" t="str">
        <f t="shared" si="374"/>
        <v>Post-PR24</v>
      </c>
      <c r="LLP60" s="41" t="str">
        <f t="shared" si="374"/>
        <v>Post-PR24</v>
      </c>
      <c r="LLQ60" s="41" t="str">
        <f t="shared" si="374"/>
        <v>Post-PR24</v>
      </c>
      <c r="LLR60" s="41" t="str">
        <f t="shared" si="374"/>
        <v>Post-PR24</v>
      </c>
      <c r="LLS60" s="41" t="str">
        <f t="shared" si="374"/>
        <v>Post-PR24</v>
      </c>
      <c r="LLT60" s="41" t="str">
        <f t="shared" si="374"/>
        <v>Post-PR24</v>
      </c>
      <c r="LLU60" s="41" t="str">
        <f t="shared" si="374"/>
        <v>Post-PR24</v>
      </c>
      <c r="LLV60" s="41" t="str">
        <f t="shared" si="374"/>
        <v>Post-PR24</v>
      </c>
      <c r="LLW60" s="41" t="str">
        <f t="shared" si="374"/>
        <v>Post-PR24</v>
      </c>
      <c r="LLX60" s="41" t="str">
        <f t="shared" si="374"/>
        <v>Post-PR24</v>
      </c>
      <c r="LLY60" s="41" t="str">
        <f t="shared" si="374"/>
        <v>Post-PR24</v>
      </c>
      <c r="LLZ60" s="41" t="str">
        <f t="shared" si="374"/>
        <v>Post-PR24</v>
      </c>
      <c r="LMA60" s="41" t="str">
        <f t="shared" si="374"/>
        <v>Post-PR24</v>
      </c>
      <c r="LMB60" s="41" t="str">
        <f t="shared" si="374"/>
        <v>Post-PR24</v>
      </c>
      <c r="LMC60" s="41" t="str">
        <f t="shared" si="374"/>
        <v>Post-PR24</v>
      </c>
      <c r="LMD60" s="41" t="str">
        <f t="shared" si="374"/>
        <v>Post-PR24</v>
      </c>
      <c r="LME60" s="41" t="str">
        <f t="shared" si="374"/>
        <v>Post-PR24</v>
      </c>
      <c r="LMF60" s="41" t="str">
        <f t="shared" si="374"/>
        <v>Post-PR24</v>
      </c>
      <c r="LMG60" s="41" t="str">
        <f t="shared" si="374"/>
        <v>Post-PR24</v>
      </c>
      <c r="LMH60" s="41" t="str">
        <f t="shared" si="374"/>
        <v>Post-PR24</v>
      </c>
      <c r="LMI60" s="41" t="str">
        <f t="shared" ref="LMI60:LOT60" si="375" xml:space="preserve"> IF(LMI58 = 1, "Pre PR24", IF(LMI59 = 1, "PR24", "Post-PR24"))</f>
        <v>Post-PR24</v>
      </c>
      <c r="LMJ60" s="41" t="str">
        <f t="shared" si="375"/>
        <v>Post-PR24</v>
      </c>
      <c r="LMK60" s="41" t="str">
        <f t="shared" si="375"/>
        <v>Post-PR24</v>
      </c>
      <c r="LML60" s="41" t="str">
        <f t="shared" si="375"/>
        <v>Post-PR24</v>
      </c>
      <c r="LMM60" s="41" t="str">
        <f t="shared" si="375"/>
        <v>Post-PR24</v>
      </c>
      <c r="LMN60" s="41" t="str">
        <f t="shared" si="375"/>
        <v>Post-PR24</v>
      </c>
      <c r="LMO60" s="41" t="str">
        <f t="shared" si="375"/>
        <v>Post-PR24</v>
      </c>
      <c r="LMP60" s="41" t="str">
        <f t="shared" si="375"/>
        <v>Post-PR24</v>
      </c>
      <c r="LMQ60" s="41" t="str">
        <f t="shared" si="375"/>
        <v>Post-PR24</v>
      </c>
      <c r="LMR60" s="41" t="str">
        <f t="shared" si="375"/>
        <v>Post-PR24</v>
      </c>
      <c r="LMS60" s="41" t="str">
        <f t="shared" si="375"/>
        <v>Post-PR24</v>
      </c>
      <c r="LMT60" s="41" t="str">
        <f t="shared" si="375"/>
        <v>Post-PR24</v>
      </c>
      <c r="LMU60" s="41" t="str">
        <f t="shared" si="375"/>
        <v>Post-PR24</v>
      </c>
      <c r="LMV60" s="41" t="str">
        <f t="shared" si="375"/>
        <v>Post-PR24</v>
      </c>
      <c r="LMW60" s="41" t="str">
        <f t="shared" si="375"/>
        <v>Post-PR24</v>
      </c>
      <c r="LMX60" s="41" t="str">
        <f t="shared" si="375"/>
        <v>Post-PR24</v>
      </c>
      <c r="LMY60" s="41" t="str">
        <f t="shared" si="375"/>
        <v>Post-PR24</v>
      </c>
      <c r="LMZ60" s="41" t="str">
        <f t="shared" si="375"/>
        <v>Post-PR24</v>
      </c>
      <c r="LNA60" s="41" t="str">
        <f t="shared" si="375"/>
        <v>Post-PR24</v>
      </c>
      <c r="LNB60" s="41" t="str">
        <f t="shared" si="375"/>
        <v>Post-PR24</v>
      </c>
      <c r="LNC60" s="41" t="str">
        <f t="shared" si="375"/>
        <v>Post-PR24</v>
      </c>
      <c r="LND60" s="41" t="str">
        <f t="shared" si="375"/>
        <v>Post-PR24</v>
      </c>
      <c r="LNE60" s="41" t="str">
        <f t="shared" si="375"/>
        <v>Post-PR24</v>
      </c>
      <c r="LNF60" s="41" t="str">
        <f t="shared" si="375"/>
        <v>Post-PR24</v>
      </c>
      <c r="LNG60" s="41" t="str">
        <f t="shared" si="375"/>
        <v>Post-PR24</v>
      </c>
      <c r="LNH60" s="41" t="str">
        <f t="shared" si="375"/>
        <v>Post-PR24</v>
      </c>
      <c r="LNI60" s="41" t="str">
        <f t="shared" si="375"/>
        <v>Post-PR24</v>
      </c>
      <c r="LNJ60" s="41" t="str">
        <f t="shared" si="375"/>
        <v>Post-PR24</v>
      </c>
      <c r="LNK60" s="41" t="str">
        <f t="shared" si="375"/>
        <v>Post-PR24</v>
      </c>
      <c r="LNL60" s="41" t="str">
        <f t="shared" si="375"/>
        <v>Post-PR24</v>
      </c>
      <c r="LNM60" s="41" t="str">
        <f t="shared" si="375"/>
        <v>Post-PR24</v>
      </c>
      <c r="LNN60" s="41" t="str">
        <f t="shared" si="375"/>
        <v>Post-PR24</v>
      </c>
      <c r="LNO60" s="41" t="str">
        <f t="shared" si="375"/>
        <v>Post-PR24</v>
      </c>
      <c r="LNP60" s="41" t="str">
        <f t="shared" si="375"/>
        <v>Post-PR24</v>
      </c>
      <c r="LNQ60" s="41" t="str">
        <f t="shared" si="375"/>
        <v>Post-PR24</v>
      </c>
      <c r="LNR60" s="41" t="str">
        <f t="shared" si="375"/>
        <v>Post-PR24</v>
      </c>
      <c r="LNS60" s="41" t="str">
        <f t="shared" si="375"/>
        <v>Post-PR24</v>
      </c>
      <c r="LNT60" s="41" t="str">
        <f t="shared" si="375"/>
        <v>Post-PR24</v>
      </c>
      <c r="LNU60" s="41" t="str">
        <f t="shared" si="375"/>
        <v>Post-PR24</v>
      </c>
      <c r="LNV60" s="41" t="str">
        <f t="shared" si="375"/>
        <v>Post-PR24</v>
      </c>
      <c r="LNW60" s="41" t="str">
        <f t="shared" si="375"/>
        <v>Post-PR24</v>
      </c>
      <c r="LNX60" s="41" t="str">
        <f t="shared" si="375"/>
        <v>Post-PR24</v>
      </c>
      <c r="LNY60" s="41" t="str">
        <f t="shared" si="375"/>
        <v>Post-PR24</v>
      </c>
      <c r="LNZ60" s="41" t="str">
        <f t="shared" si="375"/>
        <v>Post-PR24</v>
      </c>
      <c r="LOA60" s="41" t="str">
        <f t="shared" si="375"/>
        <v>Post-PR24</v>
      </c>
      <c r="LOB60" s="41" t="str">
        <f t="shared" si="375"/>
        <v>Post-PR24</v>
      </c>
      <c r="LOC60" s="41" t="str">
        <f t="shared" si="375"/>
        <v>Post-PR24</v>
      </c>
      <c r="LOD60" s="41" t="str">
        <f t="shared" si="375"/>
        <v>Post-PR24</v>
      </c>
      <c r="LOE60" s="41" t="str">
        <f t="shared" si="375"/>
        <v>Post-PR24</v>
      </c>
      <c r="LOF60" s="41" t="str">
        <f t="shared" si="375"/>
        <v>Post-PR24</v>
      </c>
      <c r="LOG60" s="41" t="str">
        <f t="shared" si="375"/>
        <v>Post-PR24</v>
      </c>
      <c r="LOH60" s="41" t="str">
        <f t="shared" si="375"/>
        <v>Post-PR24</v>
      </c>
      <c r="LOI60" s="41" t="str">
        <f t="shared" si="375"/>
        <v>Post-PR24</v>
      </c>
      <c r="LOJ60" s="41" t="str">
        <f t="shared" si="375"/>
        <v>Post-PR24</v>
      </c>
      <c r="LOK60" s="41" t="str">
        <f t="shared" si="375"/>
        <v>Post-PR24</v>
      </c>
      <c r="LOL60" s="41" t="str">
        <f t="shared" si="375"/>
        <v>Post-PR24</v>
      </c>
      <c r="LOM60" s="41" t="str">
        <f t="shared" si="375"/>
        <v>Post-PR24</v>
      </c>
      <c r="LON60" s="41" t="str">
        <f t="shared" si="375"/>
        <v>Post-PR24</v>
      </c>
      <c r="LOO60" s="41" t="str">
        <f t="shared" si="375"/>
        <v>Post-PR24</v>
      </c>
      <c r="LOP60" s="41" t="str">
        <f t="shared" si="375"/>
        <v>Post-PR24</v>
      </c>
      <c r="LOQ60" s="41" t="str">
        <f t="shared" si="375"/>
        <v>Post-PR24</v>
      </c>
      <c r="LOR60" s="41" t="str">
        <f t="shared" si="375"/>
        <v>Post-PR24</v>
      </c>
      <c r="LOS60" s="41" t="str">
        <f t="shared" si="375"/>
        <v>Post-PR24</v>
      </c>
      <c r="LOT60" s="41" t="str">
        <f t="shared" si="375"/>
        <v>Post-PR24</v>
      </c>
      <c r="LOU60" s="41" t="str">
        <f t="shared" ref="LOU60:LRF60" si="376" xml:space="preserve"> IF(LOU58 = 1, "Pre PR24", IF(LOU59 = 1, "PR24", "Post-PR24"))</f>
        <v>Post-PR24</v>
      </c>
      <c r="LOV60" s="41" t="str">
        <f t="shared" si="376"/>
        <v>Post-PR24</v>
      </c>
      <c r="LOW60" s="41" t="str">
        <f t="shared" si="376"/>
        <v>Post-PR24</v>
      </c>
      <c r="LOX60" s="41" t="str">
        <f t="shared" si="376"/>
        <v>Post-PR24</v>
      </c>
      <c r="LOY60" s="41" t="str">
        <f t="shared" si="376"/>
        <v>Post-PR24</v>
      </c>
      <c r="LOZ60" s="41" t="str">
        <f t="shared" si="376"/>
        <v>Post-PR24</v>
      </c>
      <c r="LPA60" s="41" t="str">
        <f t="shared" si="376"/>
        <v>Post-PR24</v>
      </c>
      <c r="LPB60" s="41" t="str">
        <f t="shared" si="376"/>
        <v>Post-PR24</v>
      </c>
      <c r="LPC60" s="41" t="str">
        <f t="shared" si="376"/>
        <v>Post-PR24</v>
      </c>
      <c r="LPD60" s="41" t="str">
        <f t="shared" si="376"/>
        <v>Post-PR24</v>
      </c>
      <c r="LPE60" s="41" t="str">
        <f t="shared" si="376"/>
        <v>Post-PR24</v>
      </c>
      <c r="LPF60" s="41" t="str">
        <f t="shared" si="376"/>
        <v>Post-PR24</v>
      </c>
      <c r="LPG60" s="41" t="str">
        <f t="shared" si="376"/>
        <v>Post-PR24</v>
      </c>
      <c r="LPH60" s="41" t="str">
        <f t="shared" si="376"/>
        <v>Post-PR24</v>
      </c>
      <c r="LPI60" s="41" t="str">
        <f t="shared" si="376"/>
        <v>Post-PR24</v>
      </c>
      <c r="LPJ60" s="41" t="str">
        <f t="shared" si="376"/>
        <v>Post-PR24</v>
      </c>
      <c r="LPK60" s="41" t="str">
        <f t="shared" si="376"/>
        <v>Post-PR24</v>
      </c>
      <c r="LPL60" s="41" t="str">
        <f t="shared" si="376"/>
        <v>Post-PR24</v>
      </c>
      <c r="LPM60" s="41" t="str">
        <f t="shared" si="376"/>
        <v>Post-PR24</v>
      </c>
      <c r="LPN60" s="41" t="str">
        <f t="shared" si="376"/>
        <v>Post-PR24</v>
      </c>
      <c r="LPO60" s="41" t="str">
        <f t="shared" si="376"/>
        <v>Post-PR24</v>
      </c>
      <c r="LPP60" s="41" t="str">
        <f t="shared" si="376"/>
        <v>Post-PR24</v>
      </c>
      <c r="LPQ60" s="41" t="str">
        <f t="shared" si="376"/>
        <v>Post-PR24</v>
      </c>
      <c r="LPR60" s="41" t="str">
        <f t="shared" si="376"/>
        <v>Post-PR24</v>
      </c>
      <c r="LPS60" s="41" t="str">
        <f t="shared" si="376"/>
        <v>Post-PR24</v>
      </c>
      <c r="LPT60" s="41" t="str">
        <f t="shared" si="376"/>
        <v>Post-PR24</v>
      </c>
      <c r="LPU60" s="41" t="str">
        <f t="shared" si="376"/>
        <v>Post-PR24</v>
      </c>
      <c r="LPV60" s="41" t="str">
        <f t="shared" si="376"/>
        <v>Post-PR24</v>
      </c>
      <c r="LPW60" s="41" t="str">
        <f t="shared" si="376"/>
        <v>Post-PR24</v>
      </c>
      <c r="LPX60" s="41" t="str">
        <f t="shared" si="376"/>
        <v>Post-PR24</v>
      </c>
      <c r="LPY60" s="41" t="str">
        <f t="shared" si="376"/>
        <v>Post-PR24</v>
      </c>
      <c r="LPZ60" s="41" t="str">
        <f t="shared" si="376"/>
        <v>Post-PR24</v>
      </c>
      <c r="LQA60" s="41" t="str">
        <f t="shared" si="376"/>
        <v>Post-PR24</v>
      </c>
      <c r="LQB60" s="41" t="str">
        <f t="shared" si="376"/>
        <v>Post-PR24</v>
      </c>
      <c r="LQC60" s="41" t="str">
        <f t="shared" si="376"/>
        <v>Post-PR24</v>
      </c>
      <c r="LQD60" s="41" t="str">
        <f t="shared" si="376"/>
        <v>Post-PR24</v>
      </c>
      <c r="LQE60" s="41" t="str">
        <f t="shared" si="376"/>
        <v>Post-PR24</v>
      </c>
      <c r="LQF60" s="41" t="str">
        <f t="shared" si="376"/>
        <v>Post-PR24</v>
      </c>
      <c r="LQG60" s="41" t="str">
        <f t="shared" si="376"/>
        <v>Post-PR24</v>
      </c>
      <c r="LQH60" s="41" t="str">
        <f t="shared" si="376"/>
        <v>Post-PR24</v>
      </c>
      <c r="LQI60" s="41" t="str">
        <f t="shared" si="376"/>
        <v>Post-PR24</v>
      </c>
      <c r="LQJ60" s="41" t="str">
        <f t="shared" si="376"/>
        <v>Post-PR24</v>
      </c>
      <c r="LQK60" s="41" t="str">
        <f t="shared" si="376"/>
        <v>Post-PR24</v>
      </c>
      <c r="LQL60" s="41" t="str">
        <f t="shared" si="376"/>
        <v>Post-PR24</v>
      </c>
      <c r="LQM60" s="41" t="str">
        <f t="shared" si="376"/>
        <v>Post-PR24</v>
      </c>
      <c r="LQN60" s="41" t="str">
        <f t="shared" si="376"/>
        <v>Post-PR24</v>
      </c>
      <c r="LQO60" s="41" t="str">
        <f t="shared" si="376"/>
        <v>Post-PR24</v>
      </c>
      <c r="LQP60" s="41" t="str">
        <f t="shared" si="376"/>
        <v>Post-PR24</v>
      </c>
      <c r="LQQ60" s="41" t="str">
        <f t="shared" si="376"/>
        <v>Post-PR24</v>
      </c>
      <c r="LQR60" s="41" t="str">
        <f t="shared" si="376"/>
        <v>Post-PR24</v>
      </c>
      <c r="LQS60" s="41" t="str">
        <f t="shared" si="376"/>
        <v>Post-PR24</v>
      </c>
      <c r="LQT60" s="41" t="str">
        <f t="shared" si="376"/>
        <v>Post-PR24</v>
      </c>
      <c r="LQU60" s="41" t="str">
        <f t="shared" si="376"/>
        <v>Post-PR24</v>
      </c>
      <c r="LQV60" s="41" t="str">
        <f t="shared" si="376"/>
        <v>Post-PR24</v>
      </c>
      <c r="LQW60" s="41" t="str">
        <f t="shared" si="376"/>
        <v>Post-PR24</v>
      </c>
      <c r="LQX60" s="41" t="str">
        <f t="shared" si="376"/>
        <v>Post-PR24</v>
      </c>
      <c r="LQY60" s="41" t="str">
        <f t="shared" si="376"/>
        <v>Post-PR24</v>
      </c>
      <c r="LQZ60" s="41" t="str">
        <f t="shared" si="376"/>
        <v>Post-PR24</v>
      </c>
      <c r="LRA60" s="41" t="str">
        <f t="shared" si="376"/>
        <v>Post-PR24</v>
      </c>
      <c r="LRB60" s="41" t="str">
        <f t="shared" si="376"/>
        <v>Post-PR24</v>
      </c>
      <c r="LRC60" s="41" t="str">
        <f t="shared" si="376"/>
        <v>Post-PR24</v>
      </c>
      <c r="LRD60" s="41" t="str">
        <f t="shared" si="376"/>
        <v>Post-PR24</v>
      </c>
      <c r="LRE60" s="41" t="str">
        <f t="shared" si="376"/>
        <v>Post-PR24</v>
      </c>
      <c r="LRF60" s="41" t="str">
        <f t="shared" si="376"/>
        <v>Post-PR24</v>
      </c>
      <c r="LRG60" s="41" t="str">
        <f t="shared" ref="LRG60:LTR60" si="377" xml:space="preserve"> IF(LRG58 = 1, "Pre PR24", IF(LRG59 = 1, "PR24", "Post-PR24"))</f>
        <v>Post-PR24</v>
      </c>
      <c r="LRH60" s="41" t="str">
        <f t="shared" si="377"/>
        <v>Post-PR24</v>
      </c>
      <c r="LRI60" s="41" t="str">
        <f t="shared" si="377"/>
        <v>Post-PR24</v>
      </c>
      <c r="LRJ60" s="41" t="str">
        <f t="shared" si="377"/>
        <v>Post-PR24</v>
      </c>
      <c r="LRK60" s="41" t="str">
        <f t="shared" si="377"/>
        <v>Post-PR24</v>
      </c>
      <c r="LRL60" s="41" t="str">
        <f t="shared" si="377"/>
        <v>Post-PR24</v>
      </c>
      <c r="LRM60" s="41" t="str">
        <f t="shared" si="377"/>
        <v>Post-PR24</v>
      </c>
      <c r="LRN60" s="41" t="str">
        <f t="shared" si="377"/>
        <v>Post-PR24</v>
      </c>
      <c r="LRO60" s="41" t="str">
        <f t="shared" si="377"/>
        <v>Post-PR24</v>
      </c>
      <c r="LRP60" s="41" t="str">
        <f t="shared" si="377"/>
        <v>Post-PR24</v>
      </c>
      <c r="LRQ60" s="41" t="str">
        <f t="shared" si="377"/>
        <v>Post-PR24</v>
      </c>
      <c r="LRR60" s="41" t="str">
        <f t="shared" si="377"/>
        <v>Post-PR24</v>
      </c>
      <c r="LRS60" s="41" t="str">
        <f t="shared" si="377"/>
        <v>Post-PR24</v>
      </c>
      <c r="LRT60" s="41" t="str">
        <f t="shared" si="377"/>
        <v>Post-PR24</v>
      </c>
      <c r="LRU60" s="41" t="str">
        <f t="shared" si="377"/>
        <v>Post-PR24</v>
      </c>
      <c r="LRV60" s="41" t="str">
        <f t="shared" si="377"/>
        <v>Post-PR24</v>
      </c>
      <c r="LRW60" s="41" t="str">
        <f t="shared" si="377"/>
        <v>Post-PR24</v>
      </c>
      <c r="LRX60" s="41" t="str">
        <f t="shared" si="377"/>
        <v>Post-PR24</v>
      </c>
      <c r="LRY60" s="41" t="str">
        <f t="shared" si="377"/>
        <v>Post-PR24</v>
      </c>
      <c r="LRZ60" s="41" t="str">
        <f t="shared" si="377"/>
        <v>Post-PR24</v>
      </c>
      <c r="LSA60" s="41" t="str">
        <f t="shared" si="377"/>
        <v>Post-PR24</v>
      </c>
      <c r="LSB60" s="41" t="str">
        <f t="shared" si="377"/>
        <v>Post-PR24</v>
      </c>
      <c r="LSC60" s="41" t="str">
        <f t="shared" si="377"/>
        <v>Post-PR24</v>
      </c>
      <c r="LSD60" s="41" t="str">
        <f t="shared" si="377"/>
        <v>Post-PR24</v>
      </c>
      <c r="LSE60" s="41" t="str">
        <f t="shared" si="377"/>
        <v>Post-PR24</v>
      </c>
      <c r="LSF60" s="41" t="str">
        <f t="shared" si="377"/>
        <v>Post-PR24</v>
      </c>
      <c r="LSG60" s="41" t="str">
        <f t="shared" si="377"/>
        <v>Post-PR24</v>
      </c>
      <c r="LSH60" s="41" t="str">
        <f t="shared" si="377"/>
        <v>Post-PR24</v>
      </c>
      <c r="LSI60" s="41" t="str">
        <f t="shared" si="377"/>
        <v>Post-PR24</v>
      </c>
      <c r="LSJ60" s="41" t="str">
        <f t="shared" si="377"/>
        <v>Post-PR24</v>
      </c>
      <c r="LSK60" s="41" t="str">
        <f t="shared" si="377"/>
        <v>Post-PR24</v>
      </c>
      <c r="LSL60" s="41" t="str">
        <f t="shared" si="377"/>
        <v>Post-PR24</v>
      </c>
      <c r="LSM60" s="41" t="str">
        <f t="shared" si="377"/>
        <v>Post-PR24</v>
      </c>
      <c r="LSN60" s="41" t="str">
        <f t="shared" si="377"/>
        <v>Post-PR24</v>
      </c>
      <c r="LSO60" s="41" t="str">
        <f t="shared" si="377"/>
        <v>Post-PR24</v>
      </c>
      <c r="LSP60" s="41" t="str">
        <f t="shared" si="377"/>
        <v>Post-PR24</v>
      </c>
      <c r="LSQ60" s="41" t="str">
        <f t="shared" si="377"/>
        <v>Post-PR24</v>
      </c>
      <c r="LSR60" s="41" t="str">
        <f t="shared" si="377"/>
        <v>Post-PR24</v>
      </c>
      <c r="LSS60" s="41" t="str">
        <f t="shared" si="377"/>
        <v>Post-PR24</v>
      </c>
      <c r="LST60" s="41" t="str">
        <f t="shared" si="377"/>
        <v>Post-PR24</v>
      </c>
      <c r="LSU60" s="41" t="str">
        <f t="shared" si="377"/>
        <v>Post-PR24</v>
      </c>
      <c r="LSV60" s="41" t="str">
        <f t="shared" si="377"/>
        <v>Post-PR24</v>
      </c>
      <c r="LSW60" s="41" t="str">
        <f t="shared" si="377"/>
        <v>Post-PR24</v>
      </c>
      <c r="LSX60" s="41" t="str">
        <f t="shared" si="377"/>
        <v>Post-PR24</v>
      </c>
      <c r="LSY60" s="41" t="str">
        <f t="shared" si="377"/>
        <v>Post-PR24</v>
      </c>
      <c r="LSZ60" s="41" t="str">
        <f t="shared" si="377"/>
        <v>Post-PR24</v>
      </c>
      <c r="LTA60" s="41" t="str">
        <f t="shared" si="377"/>
        <v>Post-PR24</v>
      </c>
      <c r="LTB60" s="41" t="str">
        <f t="shared" si="377"/>
        <v>Post-PR24</v>
      </c>
      <c r="LTC60" s="41" t="str">
        <f t="shared" si="377"/>
        <v>Post-PR24</v>
      </c>
      <c r="LTD60" s="41" t="str">
        <f t="shared" si="377"/>
        <v>Post-PR24</v>
      </c>
      <c r="LTE60" s="41" t="str">
        <f t="shared" si="377"/>
        <v>Post-PR24</v>
      </c>
      <c r="LTF60" s="41" t="str">
        <f t="shared" si="377"/>
        <v>Post-PR24</v>
      </c>
      <c r="LTG60" s="41" t="str">
        <f t="shared" si="377"/>
        <v>Post-PR24</v>
      </c>
      <c r="LTH60" s="41" t="str">
        <f t="shared" si="377"/>
        <v>Post-PR24</v>
      </c>
      <c r="LTI60" s="41" t="str">
        <f t="shared" si="377"/>
        <v>Post-PR24</v>
      </c>
      <c r="LTJ60" s="41" t="str">
        <f t="shared" si="377"/>
        <v>Post-PR24</v>
      </c>
      <c r="LTK60" s="41" t="str">
        <f t="shared" si="377"/>
        <v>Post-PR24</v>
      </c>
      <c r="LTL60" s="41" t="str">
        <f t="shared" si="377"/>
        <v>Post-PR24</v>
      </c>
      <c r="LTM60" s="41" t="str">
        <f t="shared" si="377"/>
        <v>Post-PR24</v>
      </c>
      <c r="LTN60" s="41" t="str">
        <f t="shared" si="377"/>
        <v>Post-PR24</v>
      </c>
      <c r="LTO60" s="41" t="str">
        <f t="shared" si="377"/>
        <v>Post-PR24</v>
      </c>
      <c r="LTP60" s="41" t="str">
        <f t="shared" si="377"/>
        <v>Post-PR24</v>
      </c>
      <c r="LTQ60" s="41" t="str">
        <f t="shared" si="377"/>
        <v>Post-PR24</v>
      </c>
      <c r="LTR60" s="41" t="str">
        <f t="shared" si="377"/>
        <v>Post-PR24</v>
      </c>
      <c r="LTS60" s="41" t="str">
        <f t="shared" ref="LTS60:LWD60" si="378" xml:space="preserve"> IF(LTS58 = 1, "Pre PR24", IF(LTS59 = 1, "PR24", "Post-PR24"))</f>
        <v>Post-PR24</v>
      </c>
      <c r="LTT60" s="41" t="str">
        <f t="shared" si="378"/>
        <v>Post-PR24</v>
      </c>
      <c r="LTU60" s="41" t="str">
        <f t="shared" si="378"/>
        <v>Post-PR24</v>
      </c>
      <c r="LTV60" s="41" t="str">
        <f t="shared" si="378"/>
        <v>Post-PR24</v>
      </c>
      <c r="LTW60" s="41" t="str">
        <f t="shared" si="378"/>
        <v>Post-PR24</v>
      </c>
      <c r="LTX60" s="41" t="str">
        <f t="shared" si="378"/>
        <v>Post-PR24</v>
      </c>
      <c r="LTY60" s="41" t="str">
        <f t="shared" si="378"/>
        <v>Post-PR24</v>
      </c>
      <c r="LTZ60" s="41" t="str">
        <f t="shared" si="378"/>
        <v>Post-PR24</v>
      </c>
      <c r="LUA60" s="41" t="str">
        <f t="shared" si="378"/>
        <v>Post-PR24</v>
      </c>
      <c r="LUB60" s="41" t="str">
        <f t="shared" si="378"/>
        <v>Post-PR24</v>
      </c>
      <c r="LUC60" s="41" t="str">
        <f t="shared" si="378"/>
        <v>Post-PR24</v>
      </c>
      <c r="LUD60" s="41" t="str">
        <f t="shared" si="378"/>
        <v>Post-PR24</v>
      </c>
      <c r="LUE60" s="41" t="str">
        <f t="shared" si="378"/>
        <v>Post-PR24</v>
      </c>
      <c r="LUF60" s="41" t="str">
        <f t="shared" si="378"/>
        <v>Post-PR24</v>
      </c>
      <c r="LUG60" s="41" t="str">
        <f t="shared" si="378"/>
        <v>Post-PR24</v>
      </c>
      <c r="LUH60" s="41" t="str">
        <f t="shared" si="378"/>
        <v>Post-PR24</v>
      </c>
      <c r="LUI60" s="41" t="str">
        <f t="shared" si="378"/>
        <v>Post-PR24</v>
      </c>
      <c r="LUJ60" s="41" t="str">
        <f t="shared" si="378"/>
        <v>Post-PR24</v>
      </c>
      <c r="LUK60" s="41" t="str">
        <f t="shared" si="378"/>
        <v>Post-PR24</v>
      </c>
      <c r="LUL60" s="41" t="str">
        <f t="shared" si="378"/>
        <v>Post-PR24</v>
      </c>
      <c r="LUM60" s="41" t="str">
        <f t="shared" si="378"/>
        <v>Post-PR24</v>
      </c>
      <c r="LUN60" s="41" t="str">
        <f t="shared" si="378"/>
        <v>Post-PR24</v>
      </c>
      <c r="LUO60" s="41" t="str">
        <f t="shared" si="378"/>
        <v>Post-PR24</v>
      </c>
      <c r="LUP60" s="41" t="str">
        <f t="shared" si="378"/>
        <v>Post-PR24</v>
      </c>
      <c r="LUQ60" s="41" t="str">
        <f t="shared" si="378"/>
        <v>Post-PR24</v>
      </c>
      <c r="LUR60" s="41" t="str">
        <f t="shared" si="378"/>
        <v>Post-PR24</v>
      </c>
      <c r="LUS60" s="41" t="str">
        <f t="shared" si="378"/>
        <v>Post-PR24</v>
      </c>
      <c r="LUT60" s="41" t="str">
        <f t="shared" si="378"/>
        <v>Post-PR24</v>
      </c>
      <c r="LUU60" s="41" t="str">
        <f t="shared" si="378"/>
        <v>Post-PR24</v>
      </c>
      <c r="LUV60" s="41" t="str">
        <f t="shared" si="378"/>
        <v>Post-PR24</v>
      </c>
      <c r="LUW60" s="41" t="str">
        <f t="shared" si="378"/>
        <v>Post-PR24</v>
      </c>
      <c r="LUX60" s="41" t="str">
        <f t="shared" si="378"/>
        <v>Post-PR24</v>
      </c>
      <c r="LUY60" s="41" t="str">
        <f t="shared" si="378"/>
        <v>Post-PR24</v>
      </c>
      <c r="LUZ60" s="41" t="str">
        <f t="shared" si="378"/>
        <v>Post-PR24</v>
      </c>
      <c r="LVA60" s="41" t="str">
        <f t="shared" si="378"/>
        <v>Post-PR24</v>
      </c>
      <c r="LVB60" s="41" t="str">
        <f t="shared" si="378"/>
        <v>Post-PR24</v>
      </c>
      <c r="LVC60" s="41" t="str">
        <f t="shared" si="378"/>
        <v>Post-PR24</v>
      </c>
      <c r="LVD60" s="41" t="str">
        <f t="shared" si="378"/>
        <v>Post-PR24</v>
      </c>
      <c r="LVE60" s="41" t="str">
        <f t="shared" si="378"/>
        <v>Post-PR24</v>
      </c>
      <c r="LVF60" s="41" t="str">
        <f t="shared" si="378"/>
        <v>Post-PR24</v>
      </c>
      <c r="LVG60" s="41" t="str">
        <f t="shared" si="378"/>
        <v>Post-PR24</v>
      </c>
      <c r="LVH60" s="41" t="str">
        <f t="shared" si="378"/>
        <v>Post-PR24</v>
      </c>
      <c r="LVI60" s="41" t="str">
        <f t="shared" si="378"/>
        <v>Post-PR24</v>
      </c>
      <c r="LVJ60" s="41" t="str">
        <f t="shared" si="378"/>
        <v>Post-PR24</v>
      </c>
      <c r="LVK60" s="41" t="str">
        <f t="shared" si="378"/>
        <v>Post-PR24</v>
      </c>
      <c r="LVL60" s="41" t="str">
        <f t="shared" si="378"/>
        <v>Post-PR24</v>
      </c>
      <c r="LVM60" s="41" t="str">
        <f t="shared" si="378"/>
        <v>Post-PR24</v>
      </c>
      <c r="LVN60" s="41" t="str">
        <f t="shared" si="378"/>
        <v>Post-PR24</v>
      </c>
      <c r="LVO60" s="41" t="str">
        <f t="shared" si="378"/>
        <v>Post-PR24</v>
      </c>
      <c r="LVP60" s="41" t="str">
        <f t="shared" si="378"/>
        <v>Post-PR24</v>
      </c>
      <c r="LVQ60" s="41" t="str">
        <f t="shared" si="378"/>
        <v>Post-PR24</v>
      </c>
      <c r="LVR60" s="41" t="str">
        <f t="shared" si="378"/>
        <v>Post-PR24</v>
      </c>
      <c r="LVS60" s="41" t="str">
        <f t="shared" si="378"/>
        <v>Post-PR24</v>
      </c>
      <c r="LVT60" s="41" t="str">
        <f t="shared" si="378"/>
        <v>Post-PR24</v>
      </c>
      <c r="LVU60" s="41" t="str">
        <f t="shared" si="378"/>
        <v>Post-PR24</v>
      </c>
      <c r="LVV60" s="41" t="str">
        <f t="shared" si="378"/>
        <v>Post-PR24</v>
      </c>
      <c r="LVW60" s="41" t="str">
        <f t="shared" si="378"/>
        <v>Post-PR24</v>
      </c>
      <c r="LVX60" s="41" t="str">
        <f t="shared" si="378"/>
        <v>Post-PR24</v>
      </c>
      <c r="LVY60" s="41" t="str">
        <f t="shared" si="378"/>
        <v>Post-PR24</v>
      </c>
      <c r="LVZ60" s="41" t="str">
        <f t="shared" si="378"/>
        <v>Post-PR24</v>
      </c>
      <c r="LWA60" s="41" t="str">
        <f t="shared" si="378"/>
        <v>Post-PR24</v>
      </c>
      <c r="LWB60" s="41" t="str">
        <f t="shared" si="378"/>
        <v>Post-PR24</v>
      </c>
      <c r="LWC60" s="41" t="str">
        <f t="shared" si="378"/>
        <v>Post-PR24</v>
      </c>
      <c r="LWD60" s="41" t="str">
        <f t="shared" si="378"/>
        <v>Post-PR24</v>
      </c>
      <c r="LWE60" s="41" t="str">
        <f t="shared" ref="LWE60:LYP60" si="379" xml:space="preserve"> IF(LWE58 = 1, "Pre PR24", IF(LWE59 = 1, "PR24", "Post-PR24"))</f>
        <v>Post-PR24</v>
      </c>
      <c r="LWF60" s="41" t="str">
        <f t="shared" si="379"/>
        <v>Post-PR24</v>
      </c>
      <c r="LWG60" s="41" t="str">
        <f t="shared" si="379"/>
        <v>Post-PR24</v>
      </c>
      <c r="LWH60" s="41" t="str">
        <f t="shared" si="379"/>
        <v>Post-PR24</v>
      </c>
      <c r="LWI60" s="41" t="str">
        <f t="shared" si="379"/>
        <v>Post-PR24</v>
      </c>
      <c r="LWJ60" s="41" t="str">
        <f t="shared" si="379"/>
        <v>Post-PR24</v>
      </c>
      <c r="LWK60" s="41" t="str">
        <f t="shared" si="379"/>
        <v>Post-PR24</v>
      </c>
      <c r="LWL60" s="41" t="str">
        <f t="shared" si="379"/>
        <v>Post-PR24</v>
      </c>
      <c r="LWM60" s="41" t="str">
        <f t="shared" si="379"/>
        <v>Post-PR24</v>
      </c>
      <c r="LWN60" s="41" t="str">
        <f t="shared" si="379"/>
        <v>Post-PR24</v>
      </c>
      <c r="LWO60" s="41" t="str">
        <f t="shared" si="379"/>
        <v>Post-PR24</v>
      </c>
      <c r="LWP60" s="41" t="str">
        <f t="shared" si="379"/>
        <v>Post-PR24</v>
      </c>
      <c r="LWQ60" s="41" t="str">
        <f t="shared" si="379"/>
        <v>Post-PR24</v>
      </c>
      <c r="LWR60" s="41" t="str">
        <f t="shared" si="379"/>
        <v>Post-PR24</v>
      </c>
      <c r="LWS60" s="41" t="str">
        <f t="shared" si="379"/>
        <v>Post-PR24</v>
      </c>
      <c r="LWT60" s="41" t="str">
        <f t="shared" si="379"/>
        <v>Post-PR24</v>
      </c>
      <c r="LWU60" s="41" t="str">
        <f t="shared" si="379"/>
        <v>Post-PR24</v>
      </c>
      <c r="LWV60" s="41" t="str">
        <f t="shared" si="379"/>
        <v>Post-PR24</v>
      </c>
      <c r="LWW60" s="41" t="str">
        <f t="shared" si="379"/>
        <v>Post-PR24</v>
      </c>
      <c r="LWX60" s="41" t="str">
        <f t="shared" si="379"/>
        <v>Post-PR24</v>
      </c>
      <c r="LWY60" s="41" t="str">
        <f t="shared" si="379"/>
        <v>Post-PR24</v>
      </c>
      <c r="LWZ60" s="41" t="str">
        <f t="shared" si="379"/>
        <v>Post-PR24</v>
      </c>
      <c r="LXA60" s="41" t="str">
        <f t="shared" si="379"/>
        <v>Post-PR24</v>
      </c>
      <c r="LXB60" s="41" t="str">
        <f t="shared" si="379"/>
        <v>Post-PR24</v>
      </c>
      <c r="LXC60" s="41" t="str">
        <f t="shared" si="379"/>
        <v>Post-PR24</v>
      </c>
      <c r="LXD60" s="41" t="str">
        <f t="shared" si="379"/>
        <v>Post-PR24</v>
      </c>
      <c r="LXE60" s="41" t="str">
        <f t="shared" si="379"/>
        <v>Post-PR24</v>
      </c>
      <c r="LXF60" s="41" t="str">
        <f t="shared" si="379"/>
        <v>Post-PR24</v>
      </c>
      <c r="LXG60" s="41" t="str">
        <f t="shared" si="379"/>
        <v>Post-PR24</v>
      </c>
      <c r="LXH60" s="41" t="str">
        <f t="shared" si="379"/>
        <v>Post-PR24</v>
      </c>
      <c r="LXI60" s="41" t="str">
        <f t="shared" si="379"/>
        <v>Post-PR24</v>
      </c>
      <c r="LXJ60" s="41" t="str">
        <f t="shared" si="379"/>
        <v>Post-PR24</v>
      </c>
      <c r="LXK60" s="41" t="str">
        <f t="shared" si="379"/>
        <v>Post-PR24</v>
      </c>
      <c r="LXL60" s="41" t="str">
        <f t="shared" si="379"/>
        <v>Post-PR24</v>
      </c>
      <c r="LXM60" s="41" t="str">
        <f t="shared" si="379"/>
        <v>Post-PR24</v>
      </c>
      <c r="LXN60" s="41" t="str">
        <f t="shared" si="379"/>
        <v>Post-PR24</v>
      </c>
      <c r="LXO60" s="41" t="str">
        <f t="shared" si="379"/>
        <v>Post-PR24</v>
      </c>
      <c r="LXP60" s="41" t="str">
        <f t="shared" si="379"/>
        <v>Post-PR24</v>
      </c>
      <c r="LXQ60" s="41" t="str">
        <f t="shared" si="379"/>
        <v>Post-PR24</v>
      </c>
      <c r="LXR60" s="41" t="str">
        <f t="shared" si="379"/>
        <v>Post-PR24</v>
      </c>
      <c r="LXS60" s="41" t="str">
        <f t="shared" si="379"/>
        <v>Post-PR24</v>
      </c>
      <c r="LXT60" s="41" t="str">
        <f t="shared" si="379"/>
        <v>Post-PR24</v>
      </c>
      <c r="LXU60" s="41" t="str">
        <f t="shared" si="379"/>
        <v>Post-PR24</v>
      </c>
      <c r="LXV60" s="41" t="str">
        <f t="shared" si="379"/>
        <v>Post-PR24</v>
      </c>
      <c r="LXW60" s="41" t="str">
        <f t="shared" si="379"/>
        <v>Post-PR24</v>
      </c>
      <c r="LXX60" s="41" t="str">
        <f t="shared" si="379"/>
        <v>Post-PR24</v>
      </c>
      <c r="LXY60" s="41" t="str">
        <f t="shared" si="379"/>
        <v>Post-PR24</v>
      </c>
      <c r="LXZ60" s="41" t="str">
        <f t="shared" si="379"/>
        <v>Post-PR24</v>
      </c>
      <c r="LYA60" s="41" t="str">
        <f t="shared" si="379"/>
        <v>Post-PR24</v>
      </c>
      <c r="LYB60" s="41" t="str">
        <f t="shared" si="379"/>
        <v>Post-PR24</v>
      </c>
      <c r="LYC60" s="41" t="str">
        <f t="shared" si="379"/>
        <v>Post-PR24</v>
      </c>
      <c r="LYD60" s="41" t="str">
        <f t="shared" si="379"/>
        <v>Post-PR24</v>
      </c>
      <c r="LYE60" s="41" t="str">
        <f t="shared" si="379"/>
        <v>Post-PR24</v>
      </c>
      <c r="LYF60" s="41" t="str">
        <f t="shared" si="379"/>
        <v>Post-PR24</v>
      </c>
      <c r="LYG60" s="41" t="str">
        <f t="shared" si="379"/>
        <v>Post-PR24</v>
      </c>
      <c r="LYH60" s="41" t="str">
        <f t="shared" si="379"/>
        <v>Post-PR24</v>
      </c>
      <c r="LYI60" s="41" t="str">
        <f t="shared" si="379"/>
        <v>Post-PR24</v>
      </c>
      <c r="LYJ60" s="41" t="str">
        <f t="shared" si="379"/>
        <v>Post-PR24</v>
      </c>
      <c r="LYK60" s="41" t="str">
        <f t="shared" si="379"/>
        <v>Post-PR24</v>
      </c>
      <c r="LYL60" s="41" t="str">
        <f t="shared" si="379"/>
        <v>Post-PR24</v>
      </c>
      <c r="LYM60" s="41" t="str">
        <f t="shared" si="379"/>
        <v>Post-PR24</v>
      </c>
      <c r="LYN60" s="41" t="str">
        <f t="shared" si="379"/>
        <v>Post-PR24</v>
      </c>
      <c r="LYO60" s="41" t="str">
        <f t="shared" si="379"/>
        <v>Post-PR24</v>
      </c>
      <c r="LYP60" s="41" t="str">
        <f t="shared" si="379"/>
        <v>Post-PR24</v>
      </c>
      <c r="LYQ60" s="41" t="str">
        <f t="shared" ref="LYQ60:MBB60" si="380" xml:space="preserve"> IF(LYQ58 = 1, "Pre PR24", IF(LYQ59 = 1, "PR24", "Post-PR24"))</f>
        <v>Post-PR24</v>
      </c>
      <c r="LYR60" s="41" t="str">
        <f t="shared" si="380"/>
        <v>Post-PR24</v>
      </c>
      <c r="LYS60" s="41" t="str">
        <f t="shared" si="380"/>
        <v>Post-PR24</v>
      </c>
      <c r="LYT60" s="41" t="str">
        <f t="shared" si="380"/>
        <v>Post-PR24</v>
      </c>
      <c r="LYU60" s="41" t="str">
        <f t="shared" si="380"/>
        <v>Post-PR24</v>
      </c>
      <c r="LYV60" s="41" t="str">
        <f t="shared" si="380"/>
        <v>Post-PR24</v>
      </c>
      <c r="LYW60" s="41" t="str">
        <f t="shared" si="380"/>
        <v>Post-PR24</v>
      </c>
      <c r="LYX60" s="41" t="str">
        <f t="shared" si="380"/>
        <v>Post-PR24</v>
      </c>
      <c r="LYY60" s="41" t="str">
        <f t="shared" si="380"/>
        <v>Post-PR24</v>
      </c>
      <c r="LYZ60" s="41" t="str">
        <f t="shared" si="380"/>
        <v>Post-PR24</v>
      </c>
      <c r="LZA60" s="41" t="str">
        <f t="shared" si="380"/>
        <v>Post-PR24</v>
      </c>
      <c r="LZB60" s="41" t="str">
        <f t="shared" si="380"/>
        <v>Post-PR24</v>
      </c>
      <c r="LZC60" s="41" t="str">
        <f t="shared" si="380"/>
        <v>Post-PR24</v>
      </c>
      <c r="LZD60" s="41" t="str">
        <f t="shared" si="380"/>
        <v>Post-PR24</v>
      </c>
      <c r="LZE60" s="41" t="str">
        <f t="shared" si="380"/>
        <v>Post-PR24</v>
      </c>
      <c r="LZF60" s="41" t="str">
        <f t="shared" si="380"/>
        <v>Post-PR24</v>
      </c>
      <c r="LZG60" s="41" t="str">
        <f t="shared" si="380"/>
        <v>Post-PR24</v>
      </c>
      <c r="LZH60" s="41" t="str">
        <f t="shared" si="380"/>
        <v>Post-PR24</v>
      </c>
      <c r="LZI60" s="41" t="str">
        <f t="shared" si="380"/>
        <v>Post-PR24</v>
      </c>
      <c r="LZJ60" s="41" t="str">
        <f t="shared" si="380"/>
        <v>Post-PR24</v>
      </c>
      <c r="LZK60" s="41" t="str">
        <f t="shared" si="380"/>
        <v>Post-PR24</v>
      </c>
      <c r="LZL60" s="41" t="str">
        <f t="shared" si="380"/>
        <v>Post-PR24</v>
      </c>
      <c r="LZM60" s="41" t="str">
        <f t="shared" si="380"/>
        <v>Post-PR24</v>
      </c>
      <c r="LZN60" s="41" t="str">
        <f t="shared" si="380"/>
        <v>Post-PR24</v>
      </c>
      <c r="LZO60" s="41" t="str">
        <f t="shared" si="380"/>
        <v>Post-PR24</v>
      </c>
      <c r="LZP60" s="41" t="str">
        <f t="shared" si="380"/>
        <v>Post-PR24</v>
      </c>
      <c r="LZQ60" s="41" t="str">
        <f t="shared" si="380"/>
        <v>Post-PR24</v>
      </c>
      <c r="LZR60" s="41" t="str">
        <f t="shared" si="380"/>
        <v>Post-PR24</v>
      </c>
      <c r="LZS60" s="41" t="str">
        <f t="shared" si="380"/>
        <v>Post-PR24</v>
      </c>
      <c r="LZT60" s="41" t="str">
        <f t="shared" si="380"/>
        <v>Post-PR24</v>
      </c>
      <c r="LZU60" s="41" t="str">
        <f t="shared" si="380"/>
        <v>Post-PR24</v>
      </c>
      <c r="LZV60" s="41" t="str">
        <f t="shared" si="380"/>
        <v>Post-PR24</v>
      </c>
      <c r="LZW60" s="41" t="str">
        <f t="shared" si="380"/>
        <v>Post-PR24</v>
      </c>
      <c r="LZX60" s="41" t="str">
        <f t="shared" si="380"/>
        <v>Post-PR24</v>
      </c>
      <c r="LZY60" s="41" t="str">
        <f t="shared" si="380"/>
        <v>Post-PR24</v>
      </c>
      <c r="LZZ60" s="41" t="str">
        <f t="shared" si="380"/>
        <v>Post-PR24</v>
      </c>
      <c r="MAA60" s="41" t="str">
        <f t="shared" si="380"/>
        <v>Post-PR24</v>
      </c>
      <c r="MAB60" s="41" t="str">
        <f t="shared" si="380"/>
        <v>Post-PR24</v>
      </c>
      <c r="MAC60" s="41" t="str">
        <f t="shared" si="380"/>
        <v>Post-PR24</v>
      </c>
      <c r="MAD60" s="41" t="str">
        <f t="shared" si="380"/>
        <v>Post-PR24</v>
      </c>
      <c r="MAE60" s="41" t="str">
        <f t="shared" si="380"/>
        <v>Post-PR24</v>
      </c>
      <c r="MAF60" s="41" t="str">
        <f t="shared" si="380"/>
        <v>Post-PR24</v>
      </c>
      <c r="MAG60" s="41" t="str">
        <f t="shared" si="380"/>
        <v>Post-PR24</v>
      </c>
      <c r="MAH60" s="41" t="str">
        <f t="shared" si="380"/>
        <v>Post-PR24</v>
      </c>
      <c r="MAI60" s="41" t="str">
        <f t="shared" si="380"/>
        <v>Post-PR24</v>
      </c>
      <c r="MAJ60" s="41" t="str">
        <f t="shared" si="380"/>
        <v>Post-PR24</v>
      </c>
      <c r="MAK60" s="41" t="str">
        <f t="shared" si="380"/>
        <v>Post-PR24</v>
      </c>
      <c r="MAL60" s="41" t="str">
        <f t="shared" si="380"/>
        <v>Post-PR24</v>
      </c>
      <c r="MAM60" s="41" t="str">
        <f t="shared" si="380"/>
        <v>Post-PR24</v>
      </c>
      <c r="MAN60" s="41" t="str">
        <f t="shared" si="380"/>
        <v>Post-PR24</v>
      </c>
      <c r="MAO60" s="41" t="str">
        <f t="shared" si="380"/>
        <v>Post-PR24</v>
      </c>
      <c r="MAP60" s="41" t="str">
        <f t="shared" si="380"/>
        <v>Post-PR24</v>
      </c>
      <c r="MAQ60" s="41" t="str">
        <f t="shared" si="380"/>
        <v>Post-PR24</v>
      </c>
      <c r="MAR60" s="41" t="str">
        <f t="shared" si="380"/>
        <v>Post-PR24</v>
      </c>
      <c r="MAS60" s="41" t="str">
        <f t="shared" si="380"/>
        <v>Post-PR24</v>
      </c>
      <c r="MAT60" s="41" t="str">
        <f t="shared" si="380"/>
        <v>Post-PR24</v>
      </c>
      <c r="MAU60" s="41" t="str">
        <f t="shared" si="380"/>
        <v>Post-PR24</v>
      </c>
      <c r="MAV60" s="41" t="str">
        <f t="shared" si="380"/>
        <v>Post-PR24</v>
      </c>
      <c r="MAW60" s="41" t="str">
        <f t="shared" si="380"/>
        <v>Post-PR24</v>
      </c>
      <c r="MAX60" s="41" t="str">
        <f t="shared" si="380"/>
        <v>Post-PR24</v>
      </c>
      <c r="MAY60" s="41" t="str">
        <f t="shared" si="380"/>
        <v>Post-PR24</v>
      </c>
      <c r="MAZ60" s="41" t="str">
        <f t="shared" si="380"/>
        <v>Post-PR24</v>
      </c>
      <c r="MBA60" s="41" t="str">
        <f t="shared" si="380"/>
        <v>Post-PR24</v>
      </c>
      <c r="MBB60" s="41" t="str">
        <f t="shared" si="380"/>
        <v>Post-PR24</v>
      </c>
      <c r="MBC60" s="41" t="str">
        <f t="shared" ref="MBC60:MDN60" si="381" xml:space="preserve"> IF(MBC58 = 1, "Pre PR24", IF(MBC59 = 1, "PR24", "Post-PR24"))</f>
        <v>Post-PR24</v>
      </c>
      <c r="MBD60" s="41" t="str">
        <f t="shared" si="381"/>
        <v>Post-PR24</v>
      </c>
      <c r="MBE60" s="41" t="str">
        <f t="shared" si="381"/>
        <v>Post-PR24</v>
      </c>
      <c r="MBF60" s="41" t="str">
        <f t="shared" si="381"/>
        <v>Post-PR24</v>
      </c>
      <c r="MBG60" s="41" t="str">
        <f t="shared" si="381"/>
        <v>Post-PR24</v>
      </c>
      <c r="MBH60" s="41" t="str">
        <f t="shared" si="381"/>
        <v>Post-PR24</v>
      </c>
      <c r="MBI60" s="41" t="str">
        <f t="shared" si="381"/>
        <v>Post-PR24</v>
      </c>
      <c r="MBJ60" s="41" t="str">
        <f t="shared" si="381"/>
        <v>Post-PR24</v>
      </c>
      <c r="MBK60" s="41" t="str">
        <f t="shared" si="381"/>
        <v>Post-PR24</v>
      </c>
      <c r="MBL60" s="41" t="str">
        <f t="shared" si="381"/>
        <v>Post-PR24</v>
      </c>
      <c r="MBM60" s="41" t="str">
        <f t="shared" si="381"/>
        <v>Post-PR24</v>
      </c>
      <c r="MBN60" s="41" t="str">
        <f t="shared" si="381"/>
        <v>Post-PR24</v>
      </c>
      <c r="MBO60" s="41" t="str">
        <f t="shared" si="381"/>
        <v>Post-PR24</v>
      </c>
      <c r="MBP60" s="41" t="str">
        <f t="shared" si="381"/>
        <v>Post-PR24</v>
      </c>
      <c r="MBQ60" s="41" t="str">
        <f t="shared" si="381"/>
        <v>Post-PR24</v>
      </c>
      <c r="MBR60" s="41" t="str">
        <f t="shared" si="381"/>
        <v>Post-PR24</v>
      </c>
      <c r="MBS60" s="41" t="str">
        <f t="shared" si="381"/>
        <v>Post-PR24</v>
      </c>
      <c r="MBT60" s="41" t="str">
        <f t="shared" si="381"/>
        <v>Post-PR24</v>
      </c>
      <c r="MBU60" s="41" t="str">
        <f t="shared" si="381"/>
        <v>Post-PR24</v>
      </c>
      <c r="MBV60" s="41" t="str">
        <f t="shared" si="381"/>
        <v>Post-PR24</v>
      </c>
      <c r="MBW60" s="41" t="str">
        <f t="shared" si="381"/>
        <v>Post-PR24</v>
      </c>
      <c r="MBX60" s="41" t="str">
        <f t="shared" si="381"/>
        <v>Post-PR24</v>
      </c>
      <c r="MBY60" s="41" t="str">
        <f t="shared" si="381"/>
        <v>Post-PR24</v>
      </c>
      <c r="MBZ60" s="41" t="str">
        <f t="shared" si="381"/>
        <v>Post-PR24</v>
      </c>
      <c r="MCA60" s="41" t="str">
        <f t="shared" si="381"/>
        <v>Post-PR24</v>
      </c>
      <c r="MCB60" s="41" t="str">
        <f t="shared" si="381"/>
        <v>Post-PR24</v>
      </c>
      <c r="MCC60" s="41" t="str">
        <f t="shared" si="381"/>
        <v>Post-PR24</v>
      </c>
      <c r="MCD60" s="41" t="str">
        <f t="shared" si="381"/>
        <v>Post-PR24</v>
      </c>
      <c r="MCE60" s="41" t="str">
        <f t="shared" si="381"/>
        <v>Post-PR24</v>
      </c>
      <c r="MCF60" s="41" t="str">
        <f t="shared" si="381"/>
        <v>Post-PR24</v>
      </c>
      <c r="MCG60" s="41" t="str">
        <f t="shared" si="381"/>
        <v>Post-PR24</v>
      </c>
      <c r="MCH60" s="41" t="str">
        <f t="shared" si="381"/>
        <v>Post-PR24</v>
      </c>
      <c r="MCI60" s="41" t="str">
        <f t="shared" si="381"/>
        <v>Post-PR24</v>
      </c>
      <c r="MCJ60" s="41" t="str">
        <f t="shared" si="381"/>
        <v>Post-PR24</v>
      </c>
      <c r="MCK60" s="41" t="str">
        <f t="shared" si="381"/>
        <v>Post-PR24</v>
      </c>
      <c r="MCL60" s="41" t="str">
        <f t="shared" si="381"/>
        <v>Post-PR24</v>
      </c>
      <c r="MCM60" s="41" t="str">
        <f t="shared" si="381"/>
        <v>Post-PR24</v>
      </c>
      <c r="MCN60" s="41" t="str">
        <f t="shared" si="381"/>
        <v>Post-PR24</v>
      </c>
      <c r="MCO60" s="41" t="str">
        <f t="shared" si="381"/>
        <v>Post-PR24</v>
      </c>
      <c r="MCP60" s="41" t="str">
        <f t="shared" si="381"/>
        <v>Post-PR24</v>
      </c>
      <c r="MCQ60" s="41" t="str">
        <f t="shared" si="381"/>
        <v>Post-PR24</v>
      </c>
      <c r="MCR60" s="41" t="str">
        <f t="shared" si="381"/>
        <v>Post-PR24</v>
      </c>
      <c r="MCS60" s="41" t="str">
        <f t="shared" si="381"/>
        <v>Post-PR24</v>
      </c>
      <c r="MCT60" s="41" t="str">
        <f t="shared" si="381"/>
        <v>Post-PR24</v>
      </c>
      <c r="MCU60" s="41" t="str">
        <f t="shared" si="381"/>
        <v>Post-PR24</v>
      </c>
      <c r="MCV60" s="41" t="str">
        <f t="shared" si="381"/>
        <v>Post-PR24</v>
      </c>
      <c r="MCW60" s="41" t="str">
        <f t="shared" si="381"/>
        <v>Post-PR24</v>
      </c>
      <c r="MCX60" s="41" t="str">
        <f t="shared" si="381"/>
        <v>Post-PR24</v>
      </c>
      <c r="MCY60" s="41" t="str">
        <f t="shared" si="381"/>
        <v>Post-PR24</v>
      </c>
      <c r="MCZ60" s="41" t="str">
        <f t="shared" si="381"/>
        <v>Post-PR24</v>
      </c>
      <c r="MDA60" s="41" t="str">
        <f t="shared" si="381"/>
        <v>Post-PR24</v>
      </c>
      <c r="MDB60" s="41" t="str">
        <f t="shared" si="381"/>
        <v>Post-PR24</v>
      </c>
      <c r="MDC60" s="41" t="str">
        <f t="shared" si="381"/>
        <v>Post-PR24</v>
      </c>
      <c r="MDD60" s="41" t="str">
        <f t="shared" si="381"/>
        <v>Post-PR24</v>
      </c>
      <c r="MDE60" s="41" t="str">
        <f t="shared" si="381"/>
        <v>Post-PR24</v>
      </c>
      <c r="MDF60" s="41" t="str">
        <f t="shared" si="381"/>
        <v>Post-PR24</v>
      </c>
      <c r="MDG60" s="41" t="str">
        <f t="shared" si="381"/>
        <v>Post-PR24</v>
      </c>
      <c r="MDH60" s="41" t="str">
        <f t="shared" si="381"/>
        <v>Post-PR24</v>
      </c>
      <c r="MDI60" s="41" t="str">
        <f t="shared" si="381"/>
        <v>Post-PR24</v>
      </c>
      <c r="MDJ60" s="41" t="str">
        <f t="shared" si="381"/>
        <v>Post-PR24</v>
      </c>
      <c r="MDK60" s="41" t="str">
        <f t="shared" si="381"/>
        <v>Post-PR24</v>
      </c>
      <c r="MDL60" s="41" t="str">
        <f t="shared" si="381"/>
        <v>Post-PR24</v>
      </c>
      <c r="MDM60" s="41" t="str">
        <f t="shared" si="381"/>
        <v>Post-PR24</v>
      </c>
      <c r="MDN60" s="41" t="str">
        <f t="shared" si="381"/>
        <v>Post-PR24</v>
      </c>
      <c r="MDO60" s="41" t="str">
        <f t="shared" ref="MDO60:MFZ60" si="382" xml:space="preserve"> IF(MDO58 = 1, "Pre PR24", IF(MDO59 = 1, "PR24", "Post-PR24"))</f>
        <v>Post-PR24</v>
      </c>
      <c r="MDP60" s="41" t="str">
        <f t="shared" si="382"/>
        <v>Post-PR24</v>
      </c>
      <c r="MDQ60" s="41" t="str">
        <f t="shared" si="382"/>
        <v>Post-PR24</v>
      </c>
      <c r="MDR60" s="41" t="str">
        <f t="shared" si="382"/>
        <v>Post-PR24</v>
      </c>
      <c r="MDS60" s="41" t="str">
        <f t="shared" si="382"/>
        <v>Post-PR24</v>
      </c>
      <c r="MDT60" s="41" t="str">
        <f t="shared" si="382"/>
        <v>Post-PR24</v>
      </c>
      <c r="MDU60" s="41" t="str">
        <f t="shared" si="382"/>
        <v>Post-PR24</v>
      </c>
      <c r="MDV60" s="41" t="str">
        <f t="shared" si="382"/>
        <v>Post-PR24</v>
      </c>
      <c r="MDW60" s="41" t="str">
        <f t="shared" si="382"/>
        <v>Post-PR24</v>
      </c>
      <c r="MDX60" s="41" t="str">
        <f t="shared" si="382"/>
        <v>Post-PR24</v>
      </c>
      <c r="MDY60" s="41" t="str">
        <f t="shared" si="382"/>
        <v>Post-PR24</v>
      </c>
      <c r="MDZ60" s="41" t="str">
        <f t="shared" si="382"/>
        <v>Post-PR24</v>
      </c>
      <c r="MEA60" s="41" t="str">
        <f t="shared" si="382"/>
        <v>Post-PR24</v>
      </c>
      <c r="MEB60" s="41" t="str">
        <f t="shared" si="382"/>
        <v>Post-PR24</v>
      </c>
      <c r="MEC60" s="41" t="str">
        <f t="shared" si="382"/>
        <v>Post-PR24</v>
      </c>
      <c r="MED60" s="41" t="str">
        <f t="shared" si="382"/>
        <v>Post-PR24</v>
      </c>
      <c r="MEE60" s="41" t="str">
        <f t="shared" si="382"/>
        <v>Post-PR24</v>
      </c>
      <c r="MEF60" s="41" t="str">
        <f t="shared" si="382"/>
        <v>Post-PR24</v>
      </c>
      <c r="MEG60" s="41" t="str">
        <f t="shared" si="382"/>
        <v>Post-PR24</v>
      </c>
      <c r="MEH60" s="41" t="str">
        <f t="shared" si="382"/>
        <v>Post-PR24</v>
      </c>
      <c r="MEI60" s="41" t="str">
        <f t="shared" si="382"/>
        <v>Post-PR24</v>
      </c>
      <c r="MEJ60" s="41" t="str">
        <f t="shared" si="382"/>
        <v>Post-PR24</v>
      </c>
      <c r="MEK60" s="41" t="str">
        <f t="shared" si="382"/>
        <v>Post-PR24</v>
      </c>
      <c r="MEL60" s="41" t="str">
        <f t="shared" si="382"/>
        <v>Post-PR24</v>
      </c>
      <c r="MEM60" s="41" t="str">
        <f t="shared" si="382"/>
        <v>Post-PR24</v>
      </c>
      <c r="MEN60" s="41" t="str">
        <f t="shared" si="382"/>
        <v>Post-PR24</v>
      </c>
      <c r="MEO60" s="41" t="str">
        <f t="shared" si="382"/>
        <v>Post-PR24</v>
      </c>
      <c r="MEP60" s="41" t="str">
        <f t="shared" si="382"/>
        <v>Post-PR24</v>
      </c>
      <c r="MEQ60" s="41" t="str">
        <f t="shared" si="382"/>
        <v>Post-PR24</v>
      </c>
      <c r="MER60" s="41" t="str">
        <f t="shared" si="382"/>
        <v>Post-PR24</v>
      </c>
      <c r="MES60" s="41" t="str">
        <f t="shared" si="382"/>
        <v>Post-PR24</v>
      </c>
      <c r="MET60" s="41" t="str">
        <f t="shared" si="382"/>
        <v>Post-PR24</v>
      </c>
      <c r="MEU60" s="41" t="str">
        <f t="shared" si="382"/>
        <v>Post-PR24</v>
      </c>
      <c r="MEV60" s="41" t="str">
        <f t="shared" si="382"/>
        <v>Post-PR24</v>
      </c>
      <c r="MEW60" s="41" t="str">
        <f t="shared" si="382"/>
        <v>Post-PR24</v>
      </c>
      <c r="MEX60" s="41" t="str">
        <f t="shared" si="382"/>
        <v>Post-PR24</v>
      </c>
      <c r="MEY60" s="41" t="str">
        <f t="shared" si="382"/>
        <v>Post-PR24</v>
      </c>
      <c r="MEZ60" s="41" t="str">
        <f t="shared" si="382"/>
        <v>Post-PR24</v>
      </c>
      <c r="MFA60" s="41" t="str">
        <f t="shared" si="382"/>
        <v>Post-PR24</v>
      </c>
      <c r="MFB60" s="41" t="str">
        <f t="shared" si="382"/>
        <v>Post-PR24</v>
      </c>
      <c r="MFC60" s="41" t="str">
        <f t="shared" si="382"/>
        <v>Post-PR24</v>
      </c>
      <c r="MFD60" s="41" t="str">
        <f t="shared" si="382"/>
        <v>Post-PR24</v>
      </c>
      <c r="MFE60" s="41" t="str">
        <f t="shared" si="382"/>
        <v>Post-PR24</v>
      </c>
      <c r="MFF60" s="41" t="str">
        <f t="shared" si="382"/>
        <v>Post-PR24</v>
      </c>
      <c r="MFG60" s="41" t="str">
        <f t="shared" si="382"/>
        <v>Post-PR24</v>
      </c>
      <c r="MFH60" s="41" t="str">
        <f t="shared" si="382"/>
        <v>Post-PR24</v>
      </c>
      <c r="MFI60" s="41" t="str">
        <f t="shared" si="382"/>
        <v>Post-PR24</v>
      </c>
      <c r="MFJ60" s="41" t="str">
        <f t="shared" si="382"/>
        <v>Post-PR24</v>
      </c>
      <c r="MFK60" s="41" t="str">
        <f t="shared" si="382"/>
        <v>Post-PR24</v>
      </c>
      <c r="MFL60" s="41" t="str">
        <f t="shared" si="382"/>
        <v>Post-PR24</v>
      </c>
      <c r="MFM60" s="41" t="str">
        <f t="shared" si="382"/>
        <v>Post-PR24</v>
      </c>
      <c r="MFN60" s="41" t="str">
        <f t="shared" si="382"/>
        <v>Post-PR24</v>
      </c>
      <c r="MFO60" s="41" t="str">
        <f t="shared" si="382"/>
        <v>Post-PR24</v>
      </c>
      <c r="MFP60" s="41" t="str">
        <f t="shared" si="382"/>
        <v>Post-PR24</v>
      </c>
      <c r="MFQ60" s="41" t="str">
        <f t="shared" si="382"/>
        <v>Post-PR24</v>
      </c>
      <c r="MFR60" s="41" t="str">
        <f t="shared" si="382"/>
        <v>Post-PR24</v>
      </c>
      <c r="MFS60" s="41" t="str">
        <f t="shared" si="382"/>
        <v>Post-PR24</v>
      </c>
      <c r="MFT60" s="41" t="str">
        <f t="shared" si="382"/>
        <v>Post-PR24</v>
      </c>
      <c r="MFU60" s="41" t="str">
        <f t="shared" si="382"/>
        <v>Post-PR24</v>
      </c>
      <c r="MFV60" s="41" t="str">
        <f t="shared" si="382"/>
        <v>Post-PR24</v>
      </c>
      <c r="MFW60" s="41" t="str">
        <f t="shared" si="382"/>
        <v>Post-PR24</v>
      </c>
      <c r="MFX60" s="41" t="str">
        <f t="shared" si="382"/>
        <v>Post-PR24</v>
      </c>
      <c r="MFY60" s="41" t="str">
        <f t="shared" si="382"/>
        <v>Post-PR24</v>
      </c>
      <c r="MFZ60" s="41" t="str">
        <f t="shared" si="382"/>
        <v>Post-PR24</v>
      </c>
      <c r="MGA60" s="41" t="str">
        <f t="shared" ref="MGA60:MIL60" si="383" xml:space="preserve"> IF(MGA58 = 1, "Pre PR24", IF(MGA59 = 1, "PR24", "Post-PR24"))</f>
        <v>Post-PR24</v>
      </c>
      <c r="MGB60" s="41" t="str">
        <f t="shared" si="383"/>
        <v>Post-PR24</v>
      </c>
      <c r="MGC60" s="41" t="str">
        <f t="shared" si="383"/>
        <v>Post-PR24</v>
      </c>
      <c r="MGD60" s="41" t="str">
        <f t="shared" si="383"/>
        <v>Post-PR24</v>
      </c>
      <c r="MGE60" s="41" t="str">
        <f t="shared" si="383"/>
        <v>Post-PR24</v>
      </c>
      <c r="MGF60" s="41" t="str">
        <f t="shared" si="383"/>
        <v>Post-PR24</v>
      </c>
      <c r="MGG60" s="41" t="str">
        <f t="shared" si="383"/>
        <v>Post-PR24</v>
      </c>
      <c r="MGH60" s="41" t="str">
        <f t="shared" si="383"/>
        <v>Post-PR24</v>
      </c>
      <c r="MGI60" s="41" t="str">
        <f t="shared" si="383"/>
        <v>Post-PR24</v>
      </c>
      <c r="MGJ60" s="41" t="str">
        <f t="shared" si="383"/>
        <v>Post-PR24</v>
      </c>
      <c r="MGK60" s="41" t="str">
        <f t="shared" si="383"/>
        <v>Post-PR24</v>
      </c>
      <c r="MGL60" s="41" t="str">
        <f t="shared" si="383"/>
        <v>Post-PR24</v>
      </c>
      <c r="MGM60" s="41" t="str">
        <f t="shared" si="383"/>
        <v>Post-PR24</v>
      </c>
      <c r="MGN60" s="41" t="str">
        <f t="shared" si="383"/>
        <v>Post-PR24</v>
      </c>
      <c r="MGO60" s="41" t="str">
        <f t="shared" si="383"/>
        <v>Post-PR24</v>
      </c>
      <c r="MGP60" s="41" t="str">
        <f t="shared" si="383"/>
        <v>Post-PR24</v>
      </c>
      <c r="MGQ60" s="41" t="str">
        <f t="shared" si="383"/>
        <v>Post-PR24</v>
      </c>
      <c r="MGR60" s="41" t="str">
        <f t="shared" si="383"/>
        <v>Post-PR24</v>
      </c>
      <c r="MGS60" s="41" t="str">
        <f t="shared" si="383"/>
        <v>Post-PR24</v>
      </c>
      <c r="MGT60" s="41" t="str">
        <f t="shared" si="383"/>
        <v>Post-PR24</v>
      </c>
      <c r="MGU60" s="41" t="str">
        <f t="shared" si="383"/>
        <v>Post-PR24</v>
      </c>
      <c r="MGV60" s="41" t="str">
        <f t="shared" si="383"/>
        <v>Post-PR24</v>
      </c>
      <c r="MGW60" s="41" t="str">
        <f t="shared" si="383"/>
        <v>Post-PR24</v>
      </c>
      <c r="MGX60" s="41" t="str">
        <f t="shared" si="383"/>
        <v>Post-PR24</v>
      </c>
      <c r="MGY60" s="41" t="str">
        <f t="shared" si="383"/>
        <v>Post-PR24</v>
      </c>
      <c r="MGZ60" s="41" t="str">
        <f t="shared" si="383"/>
        <v>Post-PR24</v>
      </c>
      <c r="MHA60" s="41" t="str">
        <f t="shared" si="383"/>
        <v>Post-PR24</v>
      </c>
      <c r="MHB60" s="41" t="str">
        <f t="shared" si="383"/>
        <v>Post-PR24</v>
      </c>
      <c r="MHC60" s="41" t="str">
        <f t="shared" si="383"/>
        <v>Post-PR24</v>
      </c>
      <c r="MHD60" s="41" t="str">
        <f t="shared" si="383"/>
        <v>Post-PR24</v>
      </c>
      <c r="MHE60" s="41" t="str">
        <f t="shared" si="383"/>
        <v>Post-PR24</v>
      </c>
      <c r="MHF60" s="41" t="str">
        <f t="shared" si="383"/>
        <v>Post-PR24</v>
      </c>
      <c r="MHG60" s="41" t="str">
        <f t="shared" si="383"/>
        <v>Post-PR24</v>
      </c>
      <c r="MHH60" s="41" t="str">
        <f t="shared" si="383"/>
        <v>Post-PR24</v>
      </c>
      <c r="MHI60" s="41" t="str">
        <f t="shared" si="383"/>
        <v>Post-PR24</v>
      </c>
      <c r="MHJ60" s="41" t="str">
        <f t="shared" si="383"/>
        <v>Post-PR24</v>
      </c>
      <c r="MHK60" s="41" t="str">
        <f t="shared" si="383"/>
        <v>Post-PR24</v>
      </c>
      <c r="MHL60" s="41" t="str">
        <f t="shared" si="383"/>
        <v>Post-PR24</v>
      </c>
      <c r="MHM60" s="41" t="str">
        <f t="shared" si="383"/>
        <v>Post-PR24</v>
      </c>
      <c r="MHN60" s="41" t="str">
        <f t="shared" si="383"/>
        <v>Post-PR24</v>
      </c>
      <c r="MHO60" s="41" t="str">
        <f t="shared" si="383"/>
        <v>Post-PR24</v>
      </c>
      <c r="MHP60" s="41" t="str">
        <f t="shared" si="383"/>
        <v>Post-PR24</v>
      </c>
      <c r="MHQ60" s="41" t="str">
        <f t="shared" si="383"/>
        <v>Post-PR24</v>
      </c>
      <c r="MHR60" s="41" t="str">
        <f t="shared" si="383"/>
        <v>Post-PR24</v>
      </c>
      <c r="MHS60" s="41" t="str">
        <f t="shared" si="383"/>
        <v>Post-PR24</v>
      </c>
      <c r="MHT60" s="41" t="str">
        <f t="shared" si="383"/>
        <v>Post-PR24</v>
      </c>
      <c r="MHU60" s="41" t="str">
        <f t="shared" si="383"/>
        <v>Post-PR24</v>
      </c>
      <c r="MHV60" s="41" t="str">
        <f t="shared" si="383"/>
        <v>Post-PR24</v>
      </c>
      <c r="MHW60" s="41" t="str">
        <f t="shared" si="383"/>
        <v>Post-PR24</v>
      </c>
      <c r="MHX60" s="41" t="str">
        <f t="shared" si="383"/>
        <v>Post-PR24</v>
      </c>
      <c r="MHY60" s="41" t="str">
        <f t="shared" si="383"/>
        <v>Post-PR24</v>
      </c>
      <c r="MHZ60" s="41" t="str">
        <f t="shared" si="383"/>
        <v>Post-PR24</v>
      </c>
      <c r="MIA60" s="41" t="str">
        <f t="shared" si="383"/>
        <v>Post-PR24</v>
      </c>
      <c r="MIB60" s="41" t="str">
        <f t="shared" si="383"/>
        <v>Post-PR24</v>
      </c>
      <c r="MIC60" s="41" t="str">
        <f t="shared" si="383"/>
        <v>Post-PR24</v>
      </c>
      <c r="MID60" s="41" t="str">
        <f t="shared" si="383"/>
        <v>Post-PR24</v>
      </c>
      <c r="MIE60" s="41" t="str">
        <f t="shared" si="383"/>
        <v>Post-PR24</v>
      </c>
      <c r="MIF60" s="41" t="str">
        <f t="shared" si="383"/>
        <v>Post-PR24</v>
      </c>
      <c r="MIG60" s="41" t="str">
        <f t="shared" si="383"/>
        <v>Post-PR24</v>
      </c>
      <c r="MIH60" s="41" t="str">
        <f t="shared" si="383"/>
        <v>Post-PR24</v>
      </c>
      <c r="MII60" s="41" t="str">
        <f t="shared" si="383"/>
        <v>Post-PR24</v>
      </c>
      <c r="MIJ60" s="41" t="str">
        <f t="shared" si="383"/>
        <v>Post-PR24</v>
      </c>
      <c r="MIK60" s="41" t="str">
        <f t="shared" si="383"/>
        <v>Post-PR24</v>
      </c>
      <c r="MIL60" s="41" t="str">
        <f t="shared" si="383"/>
        <v>Post-PR24</v>
      </c>
      <c r="MIM60" s="41" t="str">
        <f t="shared" ref="MIM60:MKX60" si="384" xml:space="preserve"> IF(MIM58 = 1, "Pre PR24", IF(MIM59 = 1, "PR24", "Post-PR24"))</f>
        <v>Post-PR24</v>
      </c>
      <c r="MIN60" s="41" t="str">
        <f t="shared" si="384"/>
        <v>Post-PR24</v>
      </c>
      <c r="MIO60" s="41" t="str">
        <f t="shared" si="384"/>
        <v>Post-PR24</v>
      </c>
      <c r="MIP60" s="41" t="str">
        <f t="shared" si="384"/>
        <v>Post-PR24</v>
      </c>
      <c r="MIQ60" s="41" t="str">
        <f t="shared" si="384"/>
        <v>Post-PR24</v>
      </c>
      <c r="MIR60" s="41" t="str">
        <f t="shared" si="384"/>
        <v>Post-PR24</v>
      </c>
      <c r="MIS60" s="41" t="str">
        <f t="shared" si="384"/>
        <v>Post-PR24</v>
      </c>
      <c r="MIT60" s="41" t="str">
        <f t="shared" si="384"/>
        <v>Post-PR24</v>
      </c>
      <c r="MIU60" s="41" t="str">
        <f t="shared" si="384"/>
        <v>Post-PR24</v>
      </c>
      <c r="MIV60" s="41" t="str">
        <f t="shared" si="384"/>
        <v>Post-PR24</v>
      </c>
      <c r="MIW60" s="41" t="str">
        <f t="shared" si="384"/>
        <v>Post-PR24</v>
      </c>
      <c r="MIX60" s="41" t="str">
        <f t="shared" si="384"/>
        <v>Post-PR24</v>
      </c>
      <c r="MIY60" s="41" t="str">
        <f t="shared" si="384"/>
        <v>Post-PR24</v>
      </c>
      <c r="MIZ60" s="41" t="str">
        <f t="shared" si="384"/>
        <v>Post-PR24</v>
      </c>
      <c r="MJA60" s="41" t="str">
        <f t="shared" si="384"/>
        <v>Post-PR24</v>
      </c>
      <c r="MJB60" s="41" t="str">
        <f t="shared" si="384"/>
        <v>Post-PR24</v>
      </c>
      <c r="MJC60" s="41" t="str">
        <f t="shared" si="384"/>
        <v>Post-PR24</v>
      </c>
      <c r="MJD60" s="41" t="str">
        <f t="shared" si="384"/>
        <v>Post-PR24</v>
      </c>
      <c r="MJE60" s="41" t="str">
        <f t="shared" si="384"/>
        <v>Post-PR24</v>
      </c>
      <c r="MJF60" s="41" t="str">
        <f t="shared" si="384"/>
        <v>Post-PR24</v>
      </c>
      <c r="MJG60" s="41" t="str">
        <f t="shared" si="384"/>
        <v>Post-PR24</v>
      </c>
      <c r="MJH60" s="41" t="str">
        <f t="shared" si="384"/>
        <v>Post-PR24</v>
      </c>
      <c r="MJI60" s="41" t="str">
        <f t="shared" si="384"/>
        <v>Post-PR24</v>
      </c>
      <c r="MJJ60" s="41" t="str">
        <f t="shared" si="384"/>
        <v>Post-PR24</v>
      </c>
      <c r="MJK60" s="41" t="str">
        <f t="shared" si="384"/>
        <v>Post-PR24</v>
      </c>
      <c r="MJL60" s="41" t="str">
        <f t="shared" si="384"/>
        <v>Post-PR24</v>
      </c>
      <c r="MJM60" s="41" t="str">
        <f t="shared" si="384"/>
        <v>Post-PR24</v>
      </c>
      <c r="MJN60" s="41" t="str">
        <f t="shared" si="384"/>
        <v>Post-PR24</v>
      </c>
      <c r="MJO60" s="41" t="str">
        <f t="shared" si="384"/>
        <v>Post-PR24</v>
      </c>
      <c r="MJP60" s="41" t="str">
        <f t="shared" si="384"/>
        <v>Post-PR24</v>
      </c>
      <c r="MJQ60" s="41" t="str">
        <f t="shared" si="384"/>
        <v>Post-PR24</v>
      </c>
      <c r="MJR60" s="41" t="str">
        <f t="shared" si="384"/>
        <v>Post-PR24</v>
      </c>
      <c r="MJS60" s="41" t="str">
        <f t="shared" si="384"/>
        <v>Post-PR24</v>
      </c>
      <c r="MJT60" s="41" t="str">
        <f t="shared" si="384"/>
        <v>Post-PR24</v>
      </c>
      <c r="MJU60" s="41" t="str">
        <f t="shared" si="384"/>
        <v>Post-PR24</v>
      </c>
      <c r="MJV60" s="41" t="str">
        <f t="shared" si="384"/>
        <v>Post-PR24</v>
      </c>
      <c r="MJW60" s="41" t="str">
        <f t="shared" si="384"/>
        <v>Post-PR24</v>
      </c>
      <c r="MJX60" s="41" t="str">
        <f t="shared" si="384"/>
        <v>Post-PR24</v>
      </c>
      <c r="MJY60" s="41" t="str">
        <f t="shared" si="384"/>
        <v>Post-PR24</v>
      </c>
      <c r="MJZ60" s="41" t="str">
        <f t="shared" si="384"/>
        <v>Post-PR24</v>
      </c>
      <c r="MKA60" s="41" t="str">
        <f t="shared" si="384"/>
        <v>Post-PR24</v>
      </c>
      <c r="MKB60" s="41" t="str">
        <f t="shared" si="384"/>
        <v>Post-PR24</v>
      </c>
      <c r="MKC60" s="41" t="str">
        <f t="shared" si="384"/>
        <v>Post-PR24</v>
      </c>
      <c r="MKD60" s="41" t="str">
        <f t="shared" si="384"/>
        <v>Post-PR24</v>
      </c>
      <c r="MKE60" s="41" t="str">
        <f t="shared" si="384"/>
        <v>Post-PR24</v>
      </c>
      <c r="MKF60" s="41" t="str">
        <f t="shared" si="384"/>
        <v>Post-PR24</v>
      </c>
      <c r="MKG60" s="41" t="str">
        <f t="shared" si="384"/>
        <v>Post-PR24</v>
      </c>
      <c r="MKH60" s="41" t="str">
        <f t="shared" si="384"/>
        <v>Post-PR24</v>
      </c>
      <c r="MKI60" s="41" t="str">
        <f t="shared" si="384"/>
        <v>Post-PR24</v>
      </c>
      <c r="MKJ60" s="41" t="str">
        <f t="shared" si="384"/>
        <v>Post-PR24</v>
      </c>
      <c r="MKK60" s="41" t="str">
        <f t="shared" si="384"/>
        <v>Post-PR24</v>
      </c>
      <c r="MKL60" s="41" t="str">
        <f t="shared" si="384"/>
        <v>Post-PR24</v>
      </c>
      <c r="MKM60" s="41" t="str">
        <f t="shared" si="384"/>
        <v>Post-PR24</v>
      </c>
      <c r="MKN60" s="41" t="str">
        <f t="shared" si="384"/>
        <v>Post-PR24</v>
      </c>
      <c r="MKO60" s="41" t="str">
        <f t="shared" si="384"/>
        <v>Post-PR24</v>
      </c>
      <c r="MKP60" s="41" t="str">
        <f t="shared" si="384"/>
        <v>Post-PR24</v>
      </c>
      <c r="MKQ60" s="41" t="str">
        <f t="shared" si="384"/>
        <v>Post-PR24</v>
      </c>
      <c r="MKR60" s="41" t="str">
        <f t="shared" si="384"/>
        <v>Post-PR24</v>
      </c>
      <c r="MKS60" s="41" t="str">
        <f t="shared" si="384"/>
        <v>Post-PR24</v>
      </c>
      <c r="MKT60" s="41" t="str">
        <f t="shared" si="384"/>
        <v>Post-PR24</v>
      </c>
      <c r="MKU60" s="41" t="str">
        <f t="shared" si="384"/>
        <v>Post-PR24</v>
      </c>
      <c r="MKV60" s="41" t="str">
        <f t="shared" si="384"/>
        <v>Post-PR24</v>
      </c>
      <c r="MKW60" s="41" t="str">
        <f t="shared" si="384"/>
        <v>Post-PR24</v>
      </c>
      <c r="MKX60" s="41" t="str">
        <f t="shared" si="384"/>
        <v>Post-PR24</v>
      </c>
      <c r="MKY60" s="41" t="str">
        <f t="shared" ref="MKY60:MNJ60" si="385" xml:space="preserve"> IF(MKY58 = 1, "Pre PR24", IF(MKY59 = 1, "PR24", "Post-PR24"))</f>
        <v>Post-PR24</v>
      </c>
      <c r="MKZ60" s="41" t="str">
        <f t="shared" si="385"/>
        <v>Post-PR24</v>
      </c>
      <c r="MLA60" s="41" t="str">
        <f t="shared" si="385"/>
        <v>Post-PR24</v>
      </c>
      <c r="MLB60" s="41" t="str">
        <f t="shared" si="385"/>
        <v>Post-PR24</v>
      </c>
      <c r="MLC60" s="41" t="str">
        <f t="shared" si="385"/>
        <v>Post-PR24</v>
      </c>
      <c r="MLD60" s="41" t="str">
        <f t="shared" si="385"/>
        <v>Post-PR24</v>
      </c>
      <c r="MLE60" s="41" t="str">
        <f t="shared" si="385"/>
        <v>Post-PR24</v>
      </c>
      <c r="MLF60" s="41" t="str">
        <f t="shared" si="385"/>
        <v>Post-PR24</v>
      </c>
      <c r="MLG60" s="41" t="str">
        <f t="shared" si="385"/>
        <v>Post-PR24</v>
      </c>
      <c r="MLH60" s="41" t="str">
        <f t="shared" si="385"/>
        <v>Post-PR24</v>
      </c>
      <c r="MLI60" s="41" t="str">
        <f t="shared" si="385"/>
        <v>Post-PR24</v>
      </c>
      <c r="MLJ60" s="41" t="str">
        <f t="shared" si="385"/>
        <v>Post-PR24</v>
      </c>
      <c r="MLK60" s="41" t="str">
        <f t="shared" si="385"/>
        <v>Post-PR24</v>
      </c>
      <c r="MLL60" s="41" t="str">
        <f t="shared" si="385"/>
        <v>Post-PR24</v>
      </c>
      <c r="MLM60" s="41" t="str">
        <f t="shared" si="385"/>
        <v>Post-PR24</v>
      </c>
      <c r="MLN60" s="41" t="str">
        <f t="shared" si="385"/>
        <v>Post-PR24</v>
      </c>
      <c r="MLO60" s="41" t="str">
        <f t="shared" si="385"/>
        <v>Post-PR24</v>
      </c>
      <c r="MLP60" s="41" t="str">
        <f t="shared" si="385"/>
        <v>Post-PR24</v>
      </c>
      <c r="MLQ60" s="41" t="str">
        <f t="shared" si="385"/>
        <v>Post-PR24</v>
      </c>
      <c r="MLR60" s="41" t="str">
        <f t="shared" si="385"/>
        <v>Post-PR24</v>
      </c>
      <c r="MLS60" s="41" t="str">
        <f t="shared" si="385"/>
        <v>Post-PR24</v>
      </c>
      <c r="MLT60" s="41" t="str">
        <f t="shared" si="385"/>
        <v>Post-PR24</v>
      </c>
      <c r="MLU60" s="41" t="str">
        <f t="shared" si="385"/>
        <v>Post-PR24</v>
      </c>
      <c r="MLV60" s="41" t="str">
        <f t="shared" si="385"/>
        <v>Post-PR24</v>
      </c>
      <c r="MLW60" s="41" t="str">
        <f t="shared" si="385"/>
        <v>Post-PR24</v>
      </c>
      <c r="MLX60" s="41" t="str">
        <f t="shared" si="385"/>
        <v>Post-PR24</v>
      </c>
      <c r="MLY60" s="41" t="str">
        <f t="shared" si="385"/>
        <v>Post-PR24</v>
      </c>
      <c r="MLZ60" s="41" t="str">
        <f t="shared" si="385"/>
        <v>Post-PR24</v>
      </c>
      <c r="MMA60" s="41" t="str">
        <f t="shared" si="385"/>
        <v>Post-PR24</v>
      </c>
      <c r="MMB60" s="41" t="str">
        <f t="shared" si="385"/>
        <v>Post-PR24</v>
      </c>
      <c r="MMC60" s="41" t="str">
        <f t="shared" si="385"/>
        <v>Post-PR24</v>
      </c>
      <c r="MMD60" s="41" t="str">
        <f t="shared" si="385"/>
        <v>Post-PR24</v>
      </c>
      <c r="MME60" s="41" t="str">
        <f t="shared" si="385"/>
        <v>Post-PR24</v>
      </c>
      <c r="MMF60" s="41" t="str">
        <f t="shared" si="385"/>
        <v>Post-PR24</v>
      </c>
      <c r="MMG60" s="41" t="str">
        <f t="shared" si="385"/>
        <v>Post-PR24</v>
      </c>
      <c r="MMH60" s="41" t="str">
        <f t="shared" si="385"/>
        <v>Post-PR24</v>
      </c>
      <c r="MMI60" s="41" t="str">
        <f t="shared" si="385"/>
        <v>Post-PR24</v>
      </c>
      <c r="MMJ60" s="41" t="str">
        <f t="shared" si="385"/>
        <v>Post-PR24</v>
      </c>
      <c r="MMK60" s="41" t="str">
        <f t="shared" si="385"/>
        <v>Post-PR24</v>
      </c>
      <c r="MML60" s="41" t="str">
        <f t="shared" si="385"/>
        <v>Post-PR24</v>
      </c>
      <c r="MMM60" s="41" t="str">
        <f t="shared" si="385"/>
        <v>Post-PR24</v>
      </c>
      <c r="MMN60" s="41" t="str">
        <f t="shared" si="385"/>
        <v>Post-PR24</v>
      </c>
      <c r="MMO60" s="41" t="str">
        <f t="shared" si="385"/>
        <v>Post-PR24</v>
      </c>
      <c r="MMP60" s="41" t="str">
        <f t="shared" si="385"/>
        <v>Post-PR24</v>
      </c>
      <c r="MMQ60" s="41" t="str">
        <f t="shared" si="385"/>
        <v>Post-PR24</v>
      </c>
      <c r="MMR60" s="41" t="str">
        <f t="shared" si="385"/>
        <v>Post-PR24</v>
      </c>
      <c r="MMS60" s="41" t="str">
        <f t="shared" si="385"/>
        <v>Post-PR24</v>
      </c>
      <c r="MMT60" s="41" t="str">
        <f t="shared" si="385"/>
        <v>Post-PR24</v>
      </c>
      <c r="MMU60" s="41" t="str">
        <f t="shared" si="385"/>
        <v>Post-PR24</v>
      </c>
      <c r="MMV60" s="41" t="str">
        <f t="shared" si="385"/>
        <v>Post-PR24</v>
      </c>
      <c r="MMW60" s="41" t="str">
        <f t="shared" si="385"/>
        <v>Post-PR24</v>
      </c>
      <c r="MMX60" s="41" t="str">
        <f t="shared" si="385"/>
        <v>Post-PR24</v>
      </c>
      <c r="MMY60" s="41" t="str">
        <f t="shared" si="385"/>
        <v>Post-PR24</v>
      </c>
      <c r="MMZ60" s="41" t="str">
        <f t="shared" si="385"/>
        <v>Post-PR24</v>
      </c>
      <c r="MNA60" s="41" t="str">
        <f t="shared" si="385"/>
        <v>Post-PR24</v>
      </c>
      <c r="MNB60" s="41" t="str">
        <f t="shared" si="385"/>
        <v>Post-PR24</v>
      </c>
      <c r="MNC60" s="41" t="str">
        <f t="shared" si="385"/>
        <v>Post-PR24</v>
      </c>
      <c r="MND60" s="41" t="str">
        <f t="shared" si="385"/>
        <v>Post-PR24</v>
      </c>
      <c r="MNE60" s="41" t="str">
        <f t="shared" si="385"/>
        <v>Post-PR24</v>
      </c>
      <c r="MNF60" s="41" t="str">
        <f t="shared" si="385"/>
        <v>Post-PR24</v>
      </c>
      <c r="MNG60" s="41" t="str">
        <f t="shared" si="385"/>
        <v>Post-PR24</v>
      </c>
      <c r="MNH60" s="41" t="str">
        <f t="shared" si="385"/>
        <v>Post-PR24</v>
      </c>
      <c r="MNI60" s="41" t="str">
        <f t="shared" si="385"/>
        <v>Post-PR24</v>
      </c>
      <c r="MNJ60" s="41" t="str">
        <f t="shared" si="385"/>
        <v>Post-PR24</v>
      </c>
      <c r="MNK60" s="41" t="str">
        <f t="shared" ref="MNK60:MPV60" si="386" xml:space="preserve"> IF(MNK58 = 1, "Pre PR24", IF(MNK59 = 1, "PR24", "Post-PR24"))</f>
        <v>Post-PR24</v>
      </c>
      <c r="MNL60" s="41" t="str">
        <f t="shared" si="386"/>
        <v>Post-PR24</v>
      </c>
      <c r="MNM60" s="41" t="str">
        <f t="shared" si="386"/>
        <v>Post-PR24</v>
      </c>
      <c r="MNN60" s="41" t="str">
        <f t="shared" si="386"/>
        <v>Post-PR24</v>
      </c>
      <c r="MNO60" s="41" t="str">
        <f t="shared" si="386"/>
        <v>Post-PR24</v>
      </c>
      <c r="MNP60" s="41" t="str">
        <f t="shared" si="386"/>
        <v>Post-PR24</v>
      </c>
      <c r="MNQ60" s="41" t="str">
        <f t="shared" si="386"/>
        <v>Post-PR24</v>
      </c>
      <c r="MNR60" s="41" t="str">
        <f t="shared" si="386"/>
        <v>Post-PR24</v>
      </c>
      <c r="MNS60" s="41" t="str">
        <f t="shared" si="386"/>
        <v>Post-PR24</v>
      </c>
      <c r="MNT60" s="41" t="str">
        <f t="shared" si="386"/>
        <v>Post-PR24</v>
      </c>
      <c r="MNU60" s="41" t="str">
        <f t="shared" si="386"/>
        <v>Post-PR24</v>
      </c>
      <c r="MNV60" s="41" t="str">
        <f t="shared" si="386"/>
        <v>Post-PR24</v>
      </c>
      <c r="MNW60" s="41" t="str">
        <f t="shared" si="386"/>
        <v>Post-PR24</v>
      </c>
      <c r="MNX60" s="41" t="str">
        <f t="shared" si="386"/>
        <v>Post-PR24</v>
      </c>
      <c r="MNY60" s="41" t="str">
        <f t="shared" si="386"/>
        <v>Post-PR24</v>
      </c>
      <c r="MNZ60" s="41" t="str">
        <f t="shared" si="386"/>
        <v>Post-PR24</v>
      </c>
      <c r="MOA60" s="41" t="str">
        <f t="shared" si="386"/>
        <v>Post-PR24</v>
      </c>
      <c r="MOB60" s="41" t="str">
        <f t="shared" si="386"/>
        <v>Post-PR24</v>
      </c>
      <c r="MOC60" s="41" t="str">
        <f t="shared" si="386"/>
        <v>Post-PR24</v>
      </c>
      <c r="MOD60" s="41" t="str">
        <f t="shared" si="386"/>
        <v>Post-PR24</v>
      </c>
      <c r="MOE60" s="41" t="str">
        <f t="shared" si="386"/>
        <v>Post-PR24</v>
      </c>
      <c r="MOF60" s="41" t="str">
        <f t="shared" si="386"/>
        <v>Post-PR24</v>
      </c>
      <c r="MOG60" s="41" t="str">
        <f t="shared" si="386"/>
        <v>Post-PR24</v>
      </c>
      <c r="MOH60" s="41" t="str">
        <f t="shared" si="386"/>
        <v>Post-PR24</v>
      </c>
      <c r="MOI60" s="41" t="str">
        <f t="shared" si="386"/>
        <v>Post-PR24</v>
      </c>
      <c r="MOJ60" s="41" t="str">
        <f t="shared" si="386"/>
        <v>Post-PR24</v>
      </c>
      <c r="MOK60" s="41" t="str">
        <f t="shared" si="386"/>
        <v>Post-PR24</v>
      </c>
      <c r="MOL60" s="41" t="str">
        <f t="shared" si="386"/>
        <v>Post-PR24</v>
      </c>
      <c r="MOM60" s="41" t="str">
        <f t="shared" si="386"/>
        <v>Post-PR24</v>
      </c>
      <c r="MON60" s="41" t="str">
        <f t="shared" si="386"/>
        <v>Post-PR24</v>
      </c>
      <c r="MOO60" s="41" t="str">
        <f t="shared" si="386"/>
        <v>Post-PR24</v>
      </c>
      <c r="MOP60" s="41" t="str">
        <f t="shared" si="386"/>
        <v>Post-PR24</v>
      </c>
      <c r="MOQ60" s="41" t="str">
        <f t="shared" si="386"/>
        <v>Post-PR24</v>
      </c>
      <c r="MOR60" s="41" t="str">
        <f t="shared" si="386"/>
        <v>Post-PR24</v>
      </c>
      <c r="MOS60" s="41" t="str">
        <f t="shared" si="386"/>
        <v>Post-PR24</v>
      </c>
      <c r="MOT60" s="41" t="str">
        <f t="shared" si="386"/>
        <v>Post-PR24</v>
      </c>
      <c r="MOU60" s="41" t="str">
        <f t="shared" si="386"/>
        <v>Post-PR24</v>
      </c>
      <c r="MOV60" s="41" t="str">
        <f t="shared" si="386"/>
        <v>Post-PR24</v>
      </c>
      <c r="MOW60" s="41" t="str">
        <f t="shared" si="386"/>
        <v>Post-PR24</v>
      </c>
      <c r="MOX60" s="41" t="str">
        <f t="shared" si="386"/>
        <v>Post-PR24</v>
      </c>
      <c r="MOY60" s="41" t="str">
        <f t="shared" si="386"/>
        <v>Post-PR24</v>
      </c>
      <c r="MOZ60" s="41" t="str">
        <f t="shared" si="386"/>
        <v>Post-PR24</v>
      </c>
      <c r="MPA60" s="41" t="str">
        <f t="shared" si="386"/>
        <v>Post-PR24</v>
      </c>
      <c r="MPB60" s="41" t="str">
        <f t="shared" si="386"/>
        <v>Post-PR24</v>
      </c>
      <c r="MPC60" s="41" t="str">
        <f t="shared" si="386"/>
        <v>Post-PR24</v>
      </c>
      <c r="MPD60" s="41" t="str">
        <f t="shared" si="386"/>
        <v>Post-PR24</v>
      </c>
      <c r="MPE60" s="41" t="str">
        <f t="shared" si="386"/>
        <v>Post-PR24</v>
      </c>
      <c r="MPF60" s="41" t="str">
        <f t="shared" si="386"/>
        <v>Post-PR24</v>
      </c>
      <c r="MPG60" s="41" t="str">
        <f t="shared" si="386"/>
        <v>Post-PR24</v>
      </c>
      <c r="MPH60" s="41" t="str">
        <f t="shared" si="386"/>
        <v>Post-PR24</v>
      </c>
      <c r="MPI60" s="41" t="str">
        <f t="shared" si="386"/>
        <v>Post-PR24</v>
      </c>
      <c r="MPJ60" s="41" t="str">
        <f t="shared" si="386"/>
        <v>Post-PR24</v>
      </c>
      <c r="MPK60" s="41" t="str">
        <f t="shared" si="386"/>
        <v>Post-PR24</v>
      </c>
      <c r="MPL60" s="41" t="str">
        <f t="shared" si="386"/>
        <v>Post-PR24</v>
      </c>
      <c r="MPM60" s="41" t="str">
        <f t="shared" si="386"/>
        <v>Post-PR24</v>
      </c>
      <c r="MPN60" s="41" t="str">
        <f t="shared" si="386"/>
        <v>Post-PR24</v>
      </c>
      <c r="MPO60" s="41" t="str">
        <f t="shared" si="386"/>
        <v>Post-PR24</v>
      </c>
      <c r="MPP60" s="41" t="str">
        <f t="shared" si="386"/>
        <v>Post-PR24</v>
      </c>
      <c r="MPQ60" s="41" t="str">
        <f t="shared" si="386"/>
        <v>Post-PR24</v>
      </c>
      <c r="MPR60" s="41" t="str">
        <f t="shared" si="386"/>
        <v>Post-PR24</v>
      </c>
      <c r="MPS60" s="41" t="str">
        <f t="shared" si="386"/>
        <v>Post-PR24</v>
      </c>
      <c r="MPT60" s="41" t="str">
        <f t="shared" si="386"/>
        <v>Post-PR24</v>
      </c>
      <c r="MPU60" s="41" t="str">
        <f t="shared" si="386"/>
        <v>Post-PR24</v>
      </c>
      <c r="MPV60" s="41" t="str">
        <f t="shared" si="386"/>
        <v>Post-PR24</v>
      </c>
      <c r="MPW60" s="41" t="str">
        <f t="shared" ref="MPW60:MSH60" si="387" xml:space="preserve"> IF(MPW58 = 1, "Pre PR24", IF(MPW59 = 1, "PR24", "Post-PR24"))</f>
        <v>Post-PR24</v>
      </c>
      <c r="MPX60" s="41" t="str">
        <f t="shared" si="387"/>
        <v>Post-PR24</v>
      </c>
      <c r="MPY60" s="41" t="str">
        <f t="shared" si="387"/>
        <v>Post-PR24</v>
      </c>
      <c r="MPZ60" s="41" t="str">
        <f t="shared" si="387"/>
        <v>Post-PR24</v>
      </c>
      <c r="MQA60" s="41" t="str">
        <f t="shared" si="387"/>
        <v>Post-PR24</v>
      </c>
      <c r="MQB60" s="41" t="str">
        <f t="shared" si="387"/>
        <v>Post-PR24</v>
      </c>
      <c r="MQC60" s="41" t="str">
        <f t="shared" si="387"/>
        <v>Post-PR24</v>
      </c>
      <c r="MQD60" s="41" t="str">
        <f t="shared" si="387"/>
        <v>Post-PR24</v>
      </c>
      <c r="MQE60" s="41" t="str">
        <f t="shared" si="387"/>
        <v>Post-PR24</v>
      </c>
      <c r="MQF60" s="41" t="str">
        <f t="shared" si="387"/>
        <v>Post-PR24</v>
      </c>
      <c r="MQG60" s="41" t="str">
        <f t="shared" si="387"/>
        <v>Post-PR24</v>
      </c>
      <c r="MQH60" s="41" t="str">
        <f t="shared" si="387"/>
        <v>Post-PR24</v>
      </c>
      <c r="MQI60" s="41" t="str">
        <f t="shared" si="387"/>
        <v>Post-PR24</v>
      </c>
      <c r="MQJ60" s="41" t="str">
        <f t="shared" si="387"/>
        <v>Post-PR24</v>
      </c>
      <c r="MQK60" s="41" t="str">
        <f t="shared" si="387"/>
        <v>Post-PR24</v>
      </c>
      <c r="MQL60" s="41" t="str">
        <f t="shared" si="387"/>
        <v>Post-PR24</v>
      </c>
      <c r="MQM60" s="41" t="str">
        <f t="shared" si="387"/>
        <v>Post-PR24</v>
      </c>
      <c r="MQN60" s="41" t="str">
        <f t="shared" si="387"/>
        <v>Post-PR24</v>
      </c>
      <c r="MQO60" s="41" t="str">
        <f t="shared" si="387"/>
        <v>Post-PR24</v>
      </c>
      <c r="MQP60" s="41" t="str">
        <f t="shared" si="387"/>
        <v>Post-PR24</v>
      </c>
      <c r="MQQ60" s="41" t="str">
        <f t="shared" si="387"/>
        <v>Post-PR24</v>
      </c>
      <c r="MQR60" s="41" t="str">
        <f t="shared" si="387"/>
        <v>Post-PR24</v>
      </c>
      <c r="MQS60" s="41" t="str">
        <f t="shared" si="387"/>
        <v>Post-PR24</v>
      </c>
      <c r="MQT60" s="41" t="str">
        <f t="shared" si="387"/>
        <v>Post-PR24</v>
      </c>
      <c r="MQU60" s="41" t="str">
        <f t="shared" si="387"/>
        <v>Post-PR24</v>
      </c>
      <c r="MQV60" s="41" t="str">
        <f t="shared" si="387"/>
        <v>Post-PR24</v>
      </c>
      <c r="MQW60" s="41" t="str">
        <f t="shared" si="387"/>
        <v>Post-PR24</v>
      </c>
      <c r="MQX60" s="41" t="str">
        <f t="shared" si="387"/>
        <v>Post-PR24</v>
      </c>
      <c r="MQY60" s="41" t="str">
        <f t="shared" si="387"/>
        <v>Post-PR24</v>
      </c>
      <c r="MQZ60" s="41" t="str">
        <f t="shared" si="387"/>
        <v>Post-PR24</v>
      </c>
      <c r="MRA60" s="41" t="str">
        <f t="shared" si="387"/>
        <v>Post-PR24</v>
      </c>
      <c r="MRB60" s="41" t="str">
        <f t="shared" si="387"/>
        <v>Post-PR24</v>
      </c>
      <c r="MRC60" s="41" t="str">
        <f t="shared" si="387"/>
        <v>Post-PR24</v>
      </c>
      <c r="MRD60" s="41" t="str">
        <f t="shared" si="387"/>
        <v>Post-PR24</v>
      </c>
      <c r="MRE60" s="41" t="str">
        <f t="shared" si="387"/>
        <v>Post-PR24</v>
      </c>
      <c r="MRF60" s="41" t="str">
        <f t="shared" si="387"/>
        <v>Post-PR24</v>
      </c>
      <c r="MRG60" s="41" t="str">
        <f t="shared" si="387"/>
        <v>Post-PR24</v>
      </c>
      <c r="MRH60" s="41" t="str">
        <f t="shared" si="387"/>
        <v>Post-PR24</v>
      </c>
      <c r="MRI60" s="41" t="str">
        <f t="shared" si="387"/>
        <v>Post-PR24</v>
      </c>
      <c r="MRJ60" s="41" t="str">
        <f t="shared" si="387"/>
        <v>Post-PR24</v>
      </c>
      <c r="MRK60" s="41" t="str">
        <f t="shared" si="387"/>
        <v>Post-PR24</v>
      </c>
      <c r="MRL60" s="41" t="str">
        <f t="shared" si="387"/>
        <v>Post-PR24</v>
      </c>
      <c r="MRM60" s="41" t="str">
        <f t="shared" si="387"/>
        <v>Post-PR24</v>
      </c>
      <c r="MRN60" s="41" t="str">
        <f t="shared" si="387"/>
        <v>Post-PR24</v>
      </c>
      <c r="MRO60" s="41" t="str">
        <f t="shared" si="387"/>
        <v>Post-PR24</v>
      </c>
      <c r="MRP60" s="41" t="str">
        <f t="shared" si="387"/>
        <v>Post-PR24</v>
      </c>
      <c r="MRQ60" s="41" t="str">
        <f t="shared" si="387"/>
        <v>Post-PR24</v>
      </c>
      <c r="MRR60" s="41" t="str">
        <f t="shared" si="387"/>
        <v>Post-PR24</v>
      </c>
      <c r="MRS60" s="41" t="str">
        <f t="shared" si="387"/>
        <v>Post-PR24</v>
      </c>
      <c r="MRT60" s="41" t="str">
        <f t="shared" si="387"/>
        <v>Post-PR24</v>
      </c>
      <c r="MRU60" s="41" t="str">
        <f t="shared" si="387"/>
        <v>Post-PR24</v>
      </c>
      <c r="MRV60" s="41" t="str">
        <f t="shared" si="387"/>
        <v>Post-PR24</v>
      </c>
      <c r="MRW60" s="41" t="str">
        <f t="shared" si="387"/>
        <v>Post-PR24</v>
      </c>
      <c r="MRX60" s="41" t="str">
        <f t="shared" si="387"/>
        <v>Post-PR24</v>
      </c>
      <c r="MRY60" s="41" t="str">
        <f t="shared" si="387"/>
        <v>Post-PR24</v>
      </c>
      <c r="MRZ60" s="41" t="str">
        <f t="shared" si="387"/>
        <v>Post-PR24</v>
      </c>
      <c r="MSA60" s="41" t="str">
        <f t="shared" si="387"/>
        <v>Post-PR24</v>
      </c>
      <c r="MSB60" s="41" t="str">
        <f t="shared" si="387"/>
        <v>Post-PR24</v>
      </c>
      <c r="MSC60" s="41" t="str">
        <f t="shared" si="387"/>
        <v>Post-PR24</v>
      </c>
      <c r="MSD60" s="41" t="str">
        <f t="shared" si="387"/>
        <v>Post-PR24</v>
      </c>
      <c r="MSE60" s="41" t="str">
        <f t="shared" si="387"/>
        <v>Post-PR24</v>
      </c>
      <c r="MSF60" s="41" t="str">
        <f t="shared" si="387"/>
        <v>Post-PR24</v>
      </c>
      <c r="MSG60" s="41" t="str">
        <f t="shared" si="387"/>
        <v>Post-PR24</v>
      </c>
      <c r="MSH60" s="41" t="str">
        <f t="shared" si="387"/>
        <v>Post-PR24</v>
      </c>
      <c r="MSI60" s="41" t="str">
        <f t="shared" ref="MSI60:MUT60" si="388" xml:space="preserve"> IF(MSI58 = 1, "Pre PR24", IF(MSI59 = 1, "PR24", "Post-PR24"))</f>
        <v>Post-PR24</v>
      </c>
      <c r="MSJ60" s="41" t="str">
        <f t="shared" si="388"/>
        <v>Post-PR24</v>
      </c>
      <c r="MSK60" s="41" t="str">
        <f t="shared" si="388"/>
        <v>Post-PR24</v>
      </c>
      <c r="MSL60" s="41" t="str">
        <f t="shared" si="388"/>
        <v>Post-PR24</v>
      </c>
      <c r="MSM60" s="41" t="str">
        <f t="shared" si="388"/>
        <v>Post-PR24</v>
      </c>
      <c r="MSN60" s="41" t="str">
        <f t="shared" si="388"/>
        <v>Post-PR24</v>
      </c>
      <c r="MSO60" s="41" t="str">
        <f t="shared" si="388"/>
        <v>Post-PR24</v>
      </c>
      <c r="MSP60" s="41" t="str">
        <f t="shared" si="388"/>
        <v>Post-PR24</v>
      </c>
      <c r="MSQ60" s="41" t="str">
        <f t="shared" si="388"/>
        <v>Post-PR24</v>
      </c>
      <c r="MSR60" s="41" t="str">
        <f t="shared" si="388"/>
        <v>Post-PR24</v>
      </c>
      <c r="MSS60" s="41" t="str">
        <f t="shared" si="388"/>
        <v>Post-PR24</v>
      </c>
      <c r="MST60" s="41" t="str">
        <f t="shared" si="388"/>
        <v>Post-PR24</v>
      </c>
      <c r="MSU60" s="41" t="str">
        <f t="shared" si="388"/>
        <v>Post-PR24</v>
      </c>
      <c r="MSV60" s="41" t="str">
        <f t="shared" si="388"/>
        <v>Post-PR24</v>
      </c>
      <c r="MSW60" s="41" t="str">
        <f t="shared" si="388"/>
        <v>Post-PR24</v>
      </c>
      <c r="MSX60" s="41" t="str">
        <f t="shared" si="388"/>
        <v>Post-PR24</v>
      </c>
      <c r="MSY60" s="41" t="str">
        <f t="shared" si="388"/>
        <v>Post-PR24</v>
      </c>
      <c r="MSZ60" s="41" t="str">
        <f t="shared" si="388"/>
        <v>Post-PR24</v>
      </c>
      <c r="MTA60" s="41" t="str">
        <f t="shared" si="388"/>
        <v>Post-PR24</v>
      </c>
      <c r="MTB60" s="41" t="str">
        <f t="shared" si="388"/>
        <v>Post-PR24</v>
      </c>
      <c r="MTC60" s="41" t="str">
        <f t="shared" si="388"/>
        <v>Post-PR24</v>
      </c>
      <c r="MTD60" s="41" t="str">
        <f t="shared" si="388"/>
        <v>Post-PR24</v>
      </c>
      <c r="MTE60" s="41" t="str">
        <f t="shared" si="388"/>
        <v>Post-PR24</v>
      </c>
      <c r="MTF60" s="41" t="str">
        <f t="shared" si="388"/>
        <v>Post-PR24</v>
      </c>
      <c r="MTG60" s="41" t="str">
        <f t="shared" si="388"/>
        <v>Post-PR24</v>
      </c>
      <c r="MTH60" s="41" t="str">
        <f t="shared" si="388"/>
        <v>Post-PR24</v>
      </c>
      <c r="MTI60" s="41" t="str">
        <f t="shared" si="388"/>
        <v>Post-PR24</v>
      </c>
      <c r="MTJ60" s="41" t="str">
        <f t="shared" si="388"/>
        <v>Post-PR24</v>
      </c>
      <c r="MTK60" s="41" t="str">
        <f t="shared" si="388"/>
        <v>Post-PR24</v>
      </c>
      <c r="MTL60" s="41" t="str">
        <f t="shared" si="388"/>
        <v>Post-PR24</v>
      </c>
      <c r="MTM60" s="41" t="str">
        <f t="shared" si="388"/>
        <v>Post-PR24</v>
      </c>
      <c r="MTN60" s="41" t="str">
        <f t="shared" si="388"/>
        <v>Post-PR24</v>
      </c>
      <c r="MTO60" s="41" t="str">
        <f t="shared" si="388"/>
        <v>Post-PR24</v>
      </c>
      <c r="MTP60" s="41" t="str">
        <f t="shared" si="388"/>
        <v>Post-PR24</v>
      </c>
      <c r="MTQ60" s="41" t="str">
        <f t="shared" si="388"/>
        <v>Post-PR24</v>
      </c>
      <c r="MTR60" s="41" t="str">
        <f t="shared" si="388"/>
        <v>Post-PR24</v>
      </c>
      <c r="MTS60" s="41" t="str">
        <f t="shared" si="388"/>
        <v>Post-PR24</v>
      </c>
      <c r="MTT60" s="41" t="str">
        <f t="shared" si="388"/>
        <v>Post-PR24</v>
      </c>
      <c r="MTU60" s="41" t="str">
        <f t="shared" si="388"/>
        <v>Post-PR24</v>
      </c>
      <c r="MTV60" s="41" t="str">
        <f t="shared" si="388"/>
        <v>Post-PR24</v>
      </c>
      <c r="MTW60" s="41" t="str">
        <f t="shared" si="388"/>
        <v>Post-PR24</v>
      </c>
      <c r="MTX60" s="41" t="str">
        <f t="shared" si="388"/>
        <v>Post-PR24</v>
      </c>
      <c r="MTY60" s="41" t="str">
        <f t="shared" si="388"/>
        <v>Post-PR24</v>
      </c>
      <c r="MTZ60" s="41" t="str">
        <f t="shared" si="388"/>
        <v>Post-PR24</v>
      </c>
      <c r="MUA60" s="41" t="str">
        <f t="shared" si="388"/>
        <v>Post-PR24</v>
      </c>
      <c r="MUB60" s="41" t="str">
        <f t="shared" si="388"/>
        <v>Post-PR24</v>
      </c>
      <c r="MUC60" s="41" t="str">
        <f t="shared" si="388"/>
        <v>Post-PR24</v>
      </c>
      <c r="MUD60" s="41" t="str">
        <f t="shared" si="388"/>
        <v>Post-PR24</v>
      </c>
      <c r="MUE60" s="41" t="str">
        <f t="shared" si="388"/>
        <v>Post-PR24</v>
      </c>
      <c r="MUF60" s="41" t="str">
        <f t="shared" si="388"/>
        <v>Post-PR24</v>
      </c>
      <c r="MUG60" s="41" t="str">
        <f t="shared" si="388"/>
        <v>Post-PR24</v>
      </c>
      <c r="MUH60" s="41" t="str">
        <f t="shared" si="388"/>
        <v>Post-PR24</v>
      </c>
      <c r="MUI60" s="41" t="str">
        <f t="shared" si="388"/>
        <v>Post-PR24</v>
      </c>
      <c r="MUJ60" s="41" t="str">
        <f t="shared" si="388"/>
        <v>Post-PR24</v>
      </c>
      <c r="MUK60" s="41" t="str">
        <f t="shared" si="388"/>
        <v>Post-PR24</v>
      </c>
      <c r="MUL60" s="41" t="str">
        <f t="shared" si="388"/>
        <v>Post-PR24</v>
      </c>
      <c r="MUM60" s="41" t="str">
        <f t="shared" si="388"/>
        <v>Post-PR24</v>
      </c>
      <c r="MUN60" s="41" t="str">
        <f t="shared" si="388"/>
        <v>Post-PR24</v>
      </c>
      <c r="MUO60" s="41" t="str">
        <f t="shared" si="388"/>
        <v>Post-PR24</v>
      </c>
      <c r="MUP60" s="41" t="str">
        <f t="shared" si="388"/>
        <v>Post-PR24</v>
      </c>
      <c r="MUQ60" s="41" t="str">
        <f t="shared" si="388"/>
        <v>Post-PR24</v>
      </c>
      <c r="MUR60" s="41" t="str">
        <f t="shared" si="388"/>
        <v>Post-PR24</v>
      </c>
      <c r="MUS60" s="41" t="str">
        <f t="shared" si="388"/>
        <v>Post-PR24</v>
      </c>
      <c r="MUT60" s="41" t="str">
        <f t="shared" si="388"/>
        <v>Post-PR24</v>
      </c>
      <c r="MUU60" s="41" t="str">
        <f t="shared" ref="MUU60:MXF60" si="389" xml:space="preserve"> IF(MUU58 = 1, "Pre PR24", IF(MUU59 = 1, "PR24", "Post-PR24"))</f>
        <v>Post-PR24</v>
      </c>
      <c r="MUV60" s="41" t="str">
        <f t="shared" si="389"/>
        <v>Post-PR24</v>
      </c>
      <c r="MUW60" s="41" t="str">
        <f t="shared" si="389"/>
        <v>Post-PR24</v>
      </c>
      <c r="MUX60" s="41" t="str">
        <f t="shared" si="389"/>
        <v>Post-PR24</v>
      </c>
      <c r="MUY60" s="41" t="str">
        <f t="shared" si="389"/>
        <v>Post-PR24</v>
      </c>
      <c r="MUZ60" s="41" t="str">
        <f t="shared" si="389"/>
        <v>Post-PR24</v>
      </c>
      <c r="MVA60" s="41" t="str">
        <f t="shared" si="389"/>
        <v>Post-PR24</v>
      </c>
      <c r="MVB60" s="41" t="str">
        <f t="shared" si="389"/>
        <v>Post-PR24</v>
      </c>
      <c r="MVC60" s="41" t="str">
        <f t="shared" si="389"/>
        <v>Post-PR24</v>
      </c>
      <c r="MVD60" s="41" t="str">
        <f t="shared" si="389"/>
        <v>Post-PR24</v>
      </c>
      <c r="MVE60" s="41" t="str">
        <f t="shared" si="389"/>
        <v>Post-PR24</v>
      </c>
      <c r="MVF60" s="41" t="str">
        <f t="shared" si="389"/>
        <v>Post-PR24</v>
      </c>
      <c r="MVG60" s="41" t="str">
        <f t="shared" si="389"/>
        <v>Post-PR24</v>
      </c>
      <c r="MVH60" s="41" t="str">
        <f t="shared" si="389"/>
        <v>Post-PR24</v>
      </c>
      <c r="MVI60" s="41" t="str">
        <f t="shared" si="389"/>
        <v>Post-PR24</v>
      </c>
      <c r="MVJ60" s="41" t="str">
        <f t="shared" si="389"/>
        <v>Post-PR24</v>
      </c>
      <c r="MVK60" s="41" t="str">
        <f t="shared" si="389"/>
        <v>Post-PR24</v>
      </c>
      <c r="MVL60" s="41" t="str">
        <f t="shared" si="389"/>
        <v>Post-PR24</v>
      </c>
      <c r="MVM60" s="41" t="str">
        <f t="shared" si="389"/>
        <v>Post-PR24</v>
      </c>
      <c r="MVN60" s="41" t="str">
        <f t="shared" si="389"/>
        <v>Post-PR24</v>
      </c>
      <c r="MVO60" s="41" t="str">
        <f t="shared" si="389"/>
        <v>Post-PR24</v>
      </c>
      <c r="MVP60" s="41" t="str">
        <f t="shared" si="389"/>
        <v>Post-PR24</v>
      </c>
      <c r="MVQ60" s="41" t="str">
        <f t="shared" si="389"/>
        <v>Post-PR24</v>
      </c>
      <c r="MVR60" s="41" t="str">
        <f t="shared" si="389"/>
        <v>Post-PR24</v>
      </c>
      <c r="MVS60" s="41" t="str">
        <f t="shared" si="389"/>
        <v>Post-PR24</v>
      </c>
      <c r="MVT60" s="41" t="str">
        <f t="shared" si="389"/>
        <v>Post-PR24</v>
      </c>
      <c r="MVU60" s="41" t="str">
        <f t="shared" si="389"/>
        <v>Post-PR24</v>
      </c>
      <c r="MVV60" s="41" t="str">
        <f t="shared" si="389"/>
        <v>Post-PR24</v>
      </c>
      <c r="MVW60" s="41" t="str">
        <f t="shared" si="389"/>
        <v>Post-PR24</v>
      </c>
      <c r="MVX60" s="41" t="str">
        <f t="shared" si="389"/>
        <v>Post-PR24</v>
      </c>
      <c r="MVY60" s="41" t="str">
        <f t="shared" si="389"/>
        <v>Post-PR24</v>
      </c>
      <c r="MVZ60" s="41" t="str">
        <f t="shared" si="389"/>
        <v>Post-PR24</v>
      </c>
      <c r="MWA60" s="41" t="str">
        <f t="shared" si="389"/>
        <v>Post-PR24</v>
      </c>
      <c r="MWB60" s="41" t="str">
        <f t="shared" si="389"/>
        <v>Post-PR24</v>
      </c>
      <c r="MWC60" s="41" t="str">
        <f t="shared" si="389"/>
        <v>Post-PR24</v>
      </c>
      <c r="MWD60" s="41" t="str">
        <f t="shared" si="389"/>
        <v>Post-PR24</v>
      </c>
      <c r="MWE60" s="41" t="str">
        <f t="shared" si="389"/>
        <v>Post-PR24</v>
      </c>
      <c r="MWF60" s="41" t="str">
        <f t="shared" si="389"/>
        <v>Post-PR24</v>
      </c>
      <c r="MWG60" s="41" t="str">
        <f t="shared" si="389"/>
        <v>Post-PR24</v>
      </c>
      <c r="MWH60" s="41" t="str">
        <f t="shared" si="389"/>
        <v>Post-PR24</v>
      </c>
      <c r="MWI60" s="41" t="str">
        <f t="shared" si="389"/>
        <v>Post-PR24</v>
      </c>
      <c r="MWJ60" s="41" t="str">
        <f t="shared" si="389"/>
        <v>Post-PR24</v>
      </c>
      <c r="MWK60" s="41" t="str">
        <f t="shared" si="389"/>
        <v>Post-PR24</v>
      </c>
      <c r="MWL60" s="41" t="str">
        <f t="shared" si="389"/>
        <v>Post-PR24</v>
      </c>
      <c r="MWM60" s="41" t="str">
        <f t="shared" si="389"/>
        <v>Post-PR24</v>
      </c>
      <c r="MWN60" s="41" t="str">
        <f t="shared" si="389"/>
        <v>Post-PR24</v>
      </c>
      <c r="MWO60" s="41" t="str">
        <f t="shared" si="389"/>
        <v>Post-PR24</v>
      </c>
      <c r="MWP60" s="41" t="str">
        <f t="shared" si="389"/>
        <v>Post-PR24</v>
      </c>
      <c r="MWQ60" s="41" t="str">
        <f t="shared" si="389"/>
        <v>Post-PR24</v>
      </c>
      <c r="MWR60" s="41" t="str">
        <f t="shared" si="389"/>
        <v>Post-PR24</v>
      </c>
      <c r="MWS60" s="41" t="str">
        <f t="shared" si="389"/>
        <v>Post-PR24</v>
      </c>
      <c r="MWT60" s="41" t="str">
        <f t="shared" si="389"/>
        <v>Post-PR24</v>
      </c>
      <c r="MWU60" s="41" t="str">
        <f t="shared" si="389"/>
        <v>Post-PR24</v>
      </c>
      <c r="MWV60" s="41" t="str">
        <f t="shared" si="389"/>
        <v>Post-PR24</v>
      </c>
      <c r="MWW60" s="41" t="str">
        <f t="shared" si="389"/>
        <v>Post-PR24</v>
      </c>
      <c r="MWX60" s="41" t="str">
        <f t="shared" si="389"/>
        <v>Post-PR24</v>
      </c>
      <c r="MWY60" s="41" t="str">
        <f t="shared" si="389"/>
        <v>Post-PR24</v>
      </c>
      <c r="MWZ60" s="41" t="str">
        <f t="shared" si="389"/>
        <v>Post-PR24</v>
      </c>
      <c r="MXA60" s="41" t="str">
        <f t="shared" si="389"/>
        <v>Post-PR24</v>
      </c>
      <c r="MXB60" s="41" t="str">
        <f t="shared" si="389"/>
        <v>Post-PR24</v>
      </c>
      <c r="MXC60" s="41" t="str">
        <f t="shared" si="389"/>
        <v>Post-PR24</v>
      </c>
      <c r="MXD60" s="41" t="str">
        <f t="shared" si="389"/>
        <v>Post-PR24</v>
      </c>
      <c r="MXE60" s="41" t="str">
        <f t="shared" si="389"/>
        <v>Post-PR24</v>
      </c>
      <c r="MXF60" s="41" t="str">
        <f t="shared" si="389"/>
        <v>Post-PR24</v>
      </c>
      <c r="MXG60" s="41" t="str">
        <f t="shared" ref="MXG60:MZR60" si="390" xml:space="preserve"> IF(MXG58 = 1, "Pre PR24", IF(MXG59 = 1, "PR24", "Post-PR24"))</f>
        <v>Post-PR24</v>
      </c>
      <c r="MXH60" s="41" t="str">
        <f t="shared" si="390"/>
        <v>Post-PR24</v>
      </c>
      <c r="MXI60" s="41" t="str">
        <f t="shared" si="390"/>
        <v>Post-PR24</v>
      </c>
      <c r="MXJ60" s="41" t="str">
        <f t="shared" si="390"/>
        <v>Post-PR24</v>
      </c>
      <c r="MXK60" s="41" t="str">
        <f t="shared" si="390"/>
        <v>Post-PR24</v>
      </c>
      <c r="MXL60" s="41" t="str">
        <f t="shared" si="390"/>
        <v>Post-PR24</v>
      </c>
      <c r="MXM60" s="41" t="str">
        <f t="shared" si="390"/>
        <v>Post-PR24</v>
      </c>
      <c r="MXN60" s="41" t="str">
        <f t="shared" si="390"/>
        <v>Post-PR24</v>
      </c>
      <c r="MXO60" s="41" t="str">
        <f t="shared" si="390"/>
        <v>Post-PR24</v>
      </c>
      <c r="MXP60" s="41" t="str">
        <f t="shared" si="390"/>
        <v>Post-PR24</v>
      </c>
      <c r="MXQ60" s="41" t="str">
        <f t="shared" si="390"/>
        <v>Post-PR24</v>
      </c>
      <c r="MXR60" s="41" t="str">
        <f t="shared" si="390"/>
        <v>Post-PR24</v>
      </c>
      <c r="MXS60" s="41" t="str">
        <f t="shared" si="390"/>
        <v>Post-PR24</v>
      </c>
      <c r="MXT60" s="41" t="str">
        <f t="shared" si="390"/>
        <v>Post-PR24</v>
      </c>
      <c r="MXU60" s="41" t="str">
        <f t="shared" si="390"/>
        <v>Post-PR24</v>
      </c>
      <c r="MXV60" s="41" t="str">
        <f t="shared" si="390"/>
        <v>Post-PR24</v>
      </c>
      <c r="MXW60" s="41" t="str">
        <f t="shared" si="390"/>
        <v>Post-PR24</v>
      </c>
      <c r="MXX60" s="41" t="str">
        <f t="shared" si="390"/>
        <v>Post-PR24</v>
      </c>
      <c r="MXY60" s="41" t="str">
        <f t="shared" si="390"/>
        <v>Post-PR24</v>
      </c>
      <c r="MXZ60" s="41" t="str">
        <f t="shared" si="390"/>
        <v>Post-PR24</v>
      </c>
      <c r="MYA60" s="41" t="str">
        <f t="shared" si="390"/>
        <v>Post-PR24</v>
      </c>
      <c r="MYB60" s="41" t="str">
        <f t="shared" si="390"/>
        <v>Post-PR24</v>
      </c>
      <c r="MYC60" s="41" t="str">
        <f t="shared" si="390"/>
        <v>Post-PR24</v>
      </c>
      <c r="MYD60" s="41" t="str">
        <f t="shared" si="390"/>
        <v>Post-PR24</v>
      </c>
      <c r="MYE60" s="41" t="str">
        <f t="shared" si="390"/>
        <v>Post-PR24</v>
      </c>
      <c r="MYF60" s="41" t="str">
        <f t="shared" si="390"/>
        <v>Post-PR24</v>
      </c>
      <c r="MYG60" s="41" t="str">
        <f t="shared" si="390"/>
        <v>Post-PR24</v>
      </c>
      <c r="MYH60" s="41" t="str">
        <f t="shared" si="390"/>
        <v>Post-PR24</v>
      </c>
      <c r="MYI60" s="41" t="str">
        <f t="shared" si="390"/>
        <v>Post-PR24</v>
      </c>
      <c r="MYJ60" s="41" t="str">
        <f t="shared" si="390"/>
        <v>Post-PR24</v>
      </c>
      <c r="MYK60" s="41" t="str">
        <f t="shared" si="390"/>
        <v>Post-PR24</v>
      </c>
      <c r="MYL60" s="41" t="str">
        <f t="shared" si="390"/>
        <v>Post-PR24</v>
      </c>
      <c r="MYM60" s="41" t="str">
        <f t="shared" si="390"/>
        <v>Post-PR24</v>
      </c>
      <c r="MYN60" s="41" t="str">
        <f t="shared" si="390"/>
        <v>Post-PR24</v>
      </c>
      <c r="MYO60" s="41" t="str">
        <f t="shared" si="390"/>
        <v>Post-PR24</v>
      </c>
      <c r="MYP60" s="41" t="str">
        <f t="shared" si="390"/>
        <v>Post-PR24</v>
      </c>
      <c r="MYQ60" s="41" t="str">
        <f t="shared" si="390"/>
        <v>Post-PR24</v>
      </c>
      <c r="MYR60" s="41" t="str">
        <f t="shared" si="390"/>
        <v>Post-PR24</v>
      </c>
      <c r="MYS60" s="41" t="str">
        <f t="shared" si="390"/>
        <v>Post-PR24</v>
      </c>
      <c r="MYT60" s="41" t="str">
        <f t="shared" si="390"/>
        <v>Post-PR24</v>
      </c>
      <c r="MYU60" s="41" t="str">
        <f t="shared" si="390"/>
        <v>Post-PR24</v>
      </c>
      <c r="MYV60" s="41" t="str">
        <f t="shared" si="390"/>
        <v>Post-PR24</v>
      </c>
      <c r="MYW60" s="41" t="str">
        <f t="shared" si="390"/>
        <v>Post-PR24</v>
      </c>
      <c r="MYX60" s="41" t="str">
        <f t="shared" si="390"/>
        <v>Post-PR24</v>
      </c>
      <c r="MYY60" s="41" t="str">
        <f t="shared" si="390"/>
        <v>Post-PR24</v>
      </c>
      <c r="MYZ60" s="41" t="str">
        <f t="shared" si="390"/>
        <v>Post-PR24</v>
      </c>
      <c r="MZA60" s="41" t="str">
        <f t="shared" si="390"/>
        <v>Post-PR24</v>
      </c>
      <c r="MZB60" s="41" t="str">
        <f t="shared" si="390"/>
        <v>Post-PR24</v>
      </c>
      <c r="MZC60" s="41" t="str">
        <f t="shared" si="390"/>
        <v>Post-PR24</v>
      </c>
      <c r="MZD60" s="41" t="str">
        <f t="shared" si="390"/>
        <v>Post-PR24</v>
      </c>
      <c r="MZE60" s="41" t="str">
        <f t="shared" si="390"/>
        <v>Post-PR24</v>
      </c>
      <c r="MZF60" s="41" t="str">
        <f t="shared" si="390"/>
        <v>Post-PR24</v>
      </c>
      <c r="MZG60" s="41" t="str">
        <f t="shared" si="390"/>
        <v>Post-PR24</v>
      </c>
      <c r="MZH60" s="41" t="str">
        <f t="shared" si="390"/>
        <v>Post-PR24</v>
      </c>
      <c r="MZI60" s="41" t="str">
        <f t="shared" si="390"/>
        <v>Post-PR24</v>
      </c>
      <c r="MZJ60" s="41" t="str">
        <f t="shared" si="390"/>
        <v>Post-PR24</v>
      </c>
      <c r="MZK60" s="41" t="str">
        <f t="shared" si="390"/>
        <v>Post-PR24</v>
      </c>
      <c r="MZL60" s="41" t="str">
        <f t="shared" si="390"/>
        <v>Post-PR24</v>
      </c>
      <c r="MZM60" s="41" t="str">
        <f t="shared" si="390"/>
        <v>Post-PR24</v>
      </c>
      <c r="MZN60" s="41" t="str">
        <f t="shared" si="390"/>
        <v>Post-PR24</v>
      </c>
      <c r="MZO60" s="41" t="str">
        <f t="shared" si="390"/>
        <v>Post-PR24</v>
      </c>
      <c r="MZP60" s="41" t="str">
        <f t="shared" si="390"/>
        <v>Post-PR24</v>
      </c>
      <c r="MZQ60" s="41" t="str">
        <f t="shared" si="390"/>
        <v>Post-PR24</v>
      </c>
      <c r="MZR60" s="41" t="str">
        <f t="shared" si="390"/>
        <v>Post-PR24</v>
      </c>
      <c r="MZS60" s="41" t="str">
        <f t="shared" ref="MZS60:NCD60" si="391" xml:space="preserve"> IF(MZS58 = 1, "Pre PR24", IF(MZS59 = 1, "PR24", "Post-PR24"))</f>
        <v>Post-PR24</v>
      </c>
      <c r="MZT60" s="41" t="str">
        <f t="shared" si="391"/>
        <v>Post-PR24</v>
      </c>
      <c r="MZU60" s="41" t="str">
        <f t="shared" si="391"/>
        <v>Post-PR24</v>
      </c>
      <c r="MZV60" s="41" t="str">
        <f t="shared" si="391"/>
        <v>Post-PR24</v>
      </c>
      <c r="MZW60" s="41" t="str">
        <f t="shared" si="391"/>
        <v>Post-PR24</v>
      </c>
      <c r="MZX60" s="41" t="str">
        <f t="shared" si="391"/>
        <v>Post-PR24</v>
      </c>
      <c r="MZY60" s="41" t="str">
        <f t="shared" si="391"/>
        <v>Post-PR24</v>
      </c>
      <c r="MZZ60" s="41" t="str">
        <f t="shared" si="391"/>
        <v>Post-PR24</v>
      </c>
      <c r="NAA60" s="41" t="str">
        <f t="shared" si="391"/>
        <v>Post-PR24</v>
      </c>
      <c r="NAB60" s="41" t="str">
        <f t="shared" si="391"/>
        <v>Post-PR24</v>
      </c>
      <c r="NAC60" s="41" t="str">
        <f t="shared" si="391"/>
        <v>Post-PR24</v>
      </c>
      <c r="NAD60" s="41" t="str">
        <f t="shared" si="391"/>
        <v>Post-PR24</v>
      </c>
      <c r="NAE60" s="41" t="str">
        <f t="shared" si="391"/>
        <v>Post-PR24</v>
      </c>
      <c r="NAF60" s="41" t="str">
        <f t="shared" si="391"/>
        <v>Post-PR24</v>
      </c>
      <c r="NAG60" s="41" t="str">
        <f t="shared" si="391"/>
        <v>Post-PR24</v>
      </c>
      <c r="NAH60" s="41" t="str">
        <f t="shared" si="391"/>
        <v>Post-PR24</v>
      </c>
      <c r="NAI60" s="41" t="str">
        <f t="shared" si="391"/>
        <v>Post-PR24</v>
      </c>
      <c r="NAJ60" s="41" t="str">
        <f t="shared" si="391"/>
        <v>Post-PR24</v>
      </c>
      <c r="NAK60" s="41" t="str">
        <f t="shared" si="391"/>
        <v>Post-PR24</v>
      </c>
      <c r="NAL60" s="41" t="str">
        <f t="shared" si="391"/>
        <v>Post-PR24</v>
      </c>
      <c r="NAM60" s="41" t="str">
        <f t="shared" si="391"/>
        <v>Post-PR24</v>
      </c>
      <c r="NAN60" s="41" t="str">
        <f t="shared" si="391"/>
        <v>Post-PR24</v>
      </c>
      <c r="NAO60" s="41" t="str">
        <f t="shared" si="391"/>
        <v>Post-PR24</v>
      </c>
      <c r="NAP60" s="41" t="str">
        <f t="shared" si="391"/>
        <v>Post-PR24</v>
      </c>
      <c r="NAQ60" s="41" t="str">
        <f t="shared" si="391"/>
        <v>Post-PR24</v>
      </c>
      <c r="NAR60" s="41" t="str">
        <f t="shared" si="391"/>
        <v>Post-PR24</v>
      </c>
      <c r="NAS60" s="41" t="str">
        <f t="shared" si="391"/>
        <v>Post-PR24</v>
      </c>
      <c r="NAT60" s="41" t="str">
        <f t="shared" si="391"/>
        <v>Post-PR24</v>
      </c>
      <c r="NAU60" s="41" t="str">
        <f t="shared" si="391"/>
        <v>Post-PR24</v>
      </c>
      <c r="NAV60" s="41" t="str">
        <f t="shared" si="391"/>
        <v>Post-PR24</v>
      </c>
      <c r="NAW60" s="41" t="str">
        <f t="shared" si="391"/>
        <v>Post-PR24</v>
      </c>
      <c r="NAX60" s="41" t="str">
        <f t="shared" si="391"/>
        <v>Post-PR24</v>
      </c>
      <c r="NAY60" s="41" t="str">
        <f t="shared" si="391"/>
        <v>Post-PR24</v>
      </c>
      <c r="NAZ60" s="41" t="str">
        <f t="shared" si="391"/>
        <v>Post-PR24</v>
      </c>
      <c r="NBA60" s="41" t="str">
        <f t="shared" si="391"/>
        <v>Post-PR24</v>
      </c>
      <c r="NBB60" s="41" t="str">
        <f t="shared" si="391"/>
        <v>Post-PR24</v>
      </c>
      <c r="NBC60" s="41" t="str">
        <f t="shared" si="391"/>
        <v>Post-PR24</v>
      </c>
      <c r="NBD60" s="41" t="str">
        <f t="shared" si="391"/>
        <v>Post-PR24</v>
      </c>
      <c r="NBE60" s="41" t="str">
        <f t="shared" si="391"/>
        <v>Post-PR24</v>
      </c>
      <c r="NBF60" s="41" t="str">
        <f t="shared" si="391"/>
        <v>Post-PR24</v>
      </c>
      <c r="NBG60" s="41" t="str">
        <f t="shared" si="391"/>
        <v>Post-PR24</v>
      </c>
      <c r="NBH60" s="41" t="str">
        <f t="shared" si="391"/>
        <v>Post-PR24</v>
      </c>
      <c r="NBI60" s="41" t="str">
        <f t="shared" si="391"/>
        <v>Post-PR24</v>
      </c>
      <c r="NBJ60" s="41" t="str">
        <f t="shared" si="391"/>
        <v>Post-PR24</v>
      </c>
      <c r="NBK60" s="41" t="str">
        <f t="shared" si="391"/>
        <v>Post-PR24</v>
      </c>
      <c r="NBL60" s="41" t="str">
        <f t="shared" si="391"/>
        <v>Post-PR24</v>
      </c>
      <c r="NBM60" s="41" t="str">
        <f t="shared" si="391"/>
        <v>Post-PR24</v>
      </c>
      <c r="NBN60" s="41" t="str">
        <f t="shared" si="391"/>
        <v>Post-PR24</v>
      </c>
      <c r="NBO60" s="41" t="str">
        <f t="shared" si="391"/>
        <v>Post-PR24</v>
      </c>
      <c r="NBP60" s="41" t="str">
        <f t="shared" si="391"/>
        <v>Post-PR24</v>
      </c>
      <c r="NBQ60" s="41" t="str">
        <f t="shared" si="391"/>
        <v>Post-PR24</v>
      </c>
      <c r="NBR60" s="41" t="str">
        <f t="shared" si="391"/>
        <v>Post-PR24</v>
      </c>
      <c r="NBS60" s="41" t="str">
        <f t="shared" si="391"/>
        <v>Post-PR24</v>
      </c>
      <c r="NBT60" s="41" t="str">
        <f t="shared" si="391"/>
        <v>Post-PR24</v>
      </c>
      <c r="NBU60" s="41" t="str">
        <f t="shared" si="391"/>
        <v>Post-PR24</v>
      </c>
      <c r="NBV60" s="41" t="str">
        <f t="shared" si="391"/>
        <v>Post-PR24</v>
      </c>
      <c r="NBW60" s="41" t="str">
        <f t="shared" si="391"/>
        <v>Post-PR24</v>
      </c>
      <c r="NBX60" s="41" t="str">
        <f t="shared" si="391"/>
        <v>Post-PR24</v>
      </c>
      <c r="NBY60" s="41" t="str">
        <f t="shared" si="391"/>
        <v>Post-PR24</v>
      </c>
      <c r="NBZ60" s="41" t="str">
        <f t="shared" si="391"/>
        <v>Post-PR24</v>
      </c>
      <c r="NCA60" s="41" t="str">
        <f t="shared" si="391"/>
        <v>Post-PR24</v>
      </c>
      <c r="NCB60" s="41" t="str">
        <f t="shared" si="391"/>
        <v>Post-PR24</v>
      </c>
      <c r="NCC60" s="41" t="str">
        <f t="shared" si="391"/>
        <v>Post-PR24</v>
      </c>
      <c r="NCD60" s="41" t="str">
        <f t="shared" si="391"/>
        <v>Post-PR24</v>
      </c>
      <c r="NCE60" s="41" t="str">
        <f t="shared" ref="NCE60:NEP60" si="392" xml:space="preserve"> IF(NCE58 = 1, "Pre PR24", IF(NCE59 = 1, "PR24", "Post-PR24"))</f>
        <v>Post-PR24</v>
      </c>
      <c r="NCF60" s="41" t="str">
        <f t="shared" si="392"/>
        <v>Post-PR24</v>
      </c>
      <c r="NCG60" s="41" t="str">
        <f t="shared" si="392"/>
        <v>Post-PR24</v>
      </c>
      <c r="NCH60" s="41" t="str">
        <f t="shared" si="392"/>
        <v>Post-PR24</v>
      </c>
      <c r="NCI60" s="41" t="str">
        <f t="shared" si="392"/>
        <v>Post-PR24</v>
      </c>
      <c r="NCJ60" s="41" t="str">
        <f t="shared" si="392"/>
        <v>Post-PR24</v>
      </c>
      <c r="NCK60" s="41" t="str">
        <f t="shared" si="392"/>
        <v>Post-PR24</v>
      </c>
      <c r="NCL60" s="41" t="str">
        <f t="shared" si="392"/>
        <v>Post-PR24</v>
      </c>
      <c r="NCM60" s="41" t="str">
        <f t="shared" si="392"/>
        <v>Post-PR24</v>
      </c>
      <c r="NCN60" s="41" t="str">
        <f t="shared" si="392"/>
        <v>Post-PR24</v>
      </c>
      <c r="NCO60" s="41" t="str">
        <f t="shared" si="392"/>
        <v>Post-PR24</v>
      </c>
      <c r="NCP60" s="41" t="str">
        <f t="shared" si="392"/>
        <v>Post-PR24</v>
      </c>
      <c r="NCQ60" s="41" t="str">
        <f t="shared" si="392"/>
        <v>Post-PR24</v>
      </c>
      <c r="NCR60" s="41" t="str">
        <f t="shared" si="392"/>
        <v>Post-PR24</v>
      </c>
      <c r="NCS60" s="41" t="str">
        <f t="shared" si="392"/>
        <v>Post-PR24</v>
      </c>
      <c r="NCT60" s="41" t="str">
        <f t="shared" si="392"/>
        <v>Post-PR24</v>
      </c>
      <c r="NCU60" s="41" t="str">
        <f t="shared" si="392"/>
        <v>Post-PR24</v>
      </c>
      <c r="NCV60" s="41" t="str">
        <f t="shared" si="392"/>
        <v>Post-PR24</v>
      </c>
      <c r="NCW60" s="41" t="str">
        <f t="shared" si="392"/>
        <v>Post-PR24</v>
      </c>
      <c r="NCX60" s="41" t="str">
        <f t="shared" si="392"/>
        <v>Post-PR24</v>
      </c>
      <c r="NCY60" s="41" t="str">
        <f t="shared" si="392"/>
        <v>Post-PR24</v>
      </c>
      <c r="NCZ60" s="41" t="str">
        <f t="shared" si="392"/>
        <v>Post-PR24</v>
      </c>
      <c r="NDA60" s="41" t="str">
        <f t="shared" si="392"/>
        <v>Post-PR24</v>
      </c>
      <c r="NDB60" s="41" t="str">
        <f t="shared" si="392"/>
        <v>Post-PR24</v>
      </c>
      <c r="NDC60" s="41" t="str">
        <f t="shared" si="392"/>
        <v>Post-PR24</v>
      </c>
      <c r="NDD60" s="41" t="str">
        <f t="shared" si="392"/>
        <v>Post-PR24</v>
      </c>
      <c r="NDE60" s="41" t="str">
        <f t="shared" si="392"/>
        <v>Post-PR24</v>
      </c>
      <c r="NDF60" s="41" t="str">
        <f t="shared" si="392"/>
        <v>Post-PR24</v>
      </c>
      <c r="NDG60" s="41" t="str">
        <f t="shared" si="392"/>
        <v>Post-PR24</v>
      </c>
      <c r="NDH60" s="41" t="str">
        <f t="shared" si="392"/>
        <v>Post-PR24</v>
      </c>
      <c r="NDI60" s="41" t="str">
        <f t="shared" si="392"/>
        <v>Post-PR24</v>
      </c>
      <c r="NDJ60" s="41" t="str">
        <f t="shared" si="392"/>
        <v>Post-PR24</v>
      </c>
      <c r="NDK60" s="41" t="str">
        <f t="shared" si="392"/>
        <v>Post-PR24</v>
      </c>
      <c r="NDL60" s="41" t="str">
        <f t="shared" si="392"/>
        <v>Post-PR24</v>
      </c>
      <c r="NDM60" s="41" t="str">
        <f t="shared" si="392"/>
        <v>Post-PR24</v>
      </c>
      <c r="NDN60" s="41" t="str">
        <f t="shared" si="392"/>
        <v>Post-PR24</v>
      </c>
      <c r="NDO60" s="41" t="str">
        <f t="shared" si="392"/>
        <v>Post-PR24</v>
      </c>
      <c r="NDP60" s="41" t="str">
        <f t="shared" si="392"/>
        <v>Post-PR24</v>
      </c>
      <c r="NDQ60" s="41" t="str">
        <f t="shared" si="392"/>
        <v>Post-PR24</v>
      </c>
      <c r="NDR60" s="41" t="str">
        <f t="shared" si="392"/>
        <v>Post-PR24</v>
      </c>
      <c r="NDS60" s="41" t="str">
        <f t="shared" si="392"/>
        <v>Post-PR24</v>
      </c>
      <c r="NDT60" s="41" t="str">
        <f t="shared" si="392"/>
        <v>Post-PR24</v>
      </c>
      <c r="NDU60" s="41" t="str">
        <f t="shared" si="392"/>
        <v>Post-PR24</v>
      </c>
      <c r="NDV60" s="41" t="str">
        <f t="shared" si="392"/>
        <v>Post-PR24</v>
      </c>
      <c r="NDW60" s="41" t="str">
        <f t="shared" si="392"/>
        <v>Post-PR24</v>
      </c>
      <c r="NDX60" s="41" t="str">
        <f t="shared" si="392"/>
        <v>Post-PR24</v>
      </c>
      <c r="NDY60" s="41" t="str">
        <f t="shared" si="392"/>
        <v>Post-PR24</v>
      </c>
      <c r="NDZ60" s="41" t="str">
        <f t="shared" si="392"/>
        <v>Post-PR24</v>
      </c>
      <c r="NEA60" s="41" t="str">
        <f t="shared" si="392"/>
        <v>Post-PR24</v>
      </c>
      <c r="NEB60" s="41" t="str">
        <f t="shared" si="392"/>
        <v>Post-PR24</v>
      </c>
      <c r="NEC60" s="41" t="str">
        <f t="shared" si="392"/>
        <v>Post-PR24</v>
      </c>
      <c r="NED60" s="41" t="str">
        <f t="shared" si="392"/>
        <v>Post-PR24</v>
      </c>
      <c r="NEE60" s="41" t="str">
        <f t="shared" si="392"/>
        <v>Post-PR24</v>
      </c>
      <c r="NEF60" s="41" t="str">
        <f t="shared" si="392"/>
        <v>Post-PR24</v>
      </c>
      <c r="NEG60" s="41" t="str">
        <f t="shared" si="392"/>
        <v>Post-PR24</v>
      </c>
      <c r="NEH60" s="41" t="str">
        <f t="shared" si="392"/>
        <v>Post-PR24</v>
      </c>
      <c r="NEI60" s="41" t="str">
        <f t="shared" si="392"/>
        <v>Post-PR24</v>
      </c>
      <c r="NEJ60" s="41" t="str">
        <f t="shared" si="392"/>
        <v>Post-PR24</v>
      </c>
      <c r="NEK60" s="41" t="str">
        <f t="shared" si="392"/>
        <v>Post-PR24</v>
      </c>
      <c r="NEL60" s="41" t="str">
        <f t="shared" si="392"/>
        <v>Post-PR24</v>
      </c>
      <c r="NEM60" s="41" t="str">
        <f t="shared" si="392"/>
        <v>Post-PR24</v>
      </c>
      <c r="NEN60" s="41" t="str">
        <f t="shared" si="392"/>
        <v>Post-PR24</v>
      </c>
      <c r="NEO60" s="41" t="str">
        <f t="shared" si="392"/>
        <v>Post-PR24</v>
      </c>
      <c r="NEP60" s="41" t="str">
        <f t="shared" si="392"/>
        <v>Post-PR24</v>
      </c>
      <c r="NEQ60" s="41" t="str">
        <f t="shared" ref="NEQ60:NHB60" si="393" xml:space="preserve"> IF(NEQ58 = 1, "Pre PR24", IF(NEQ59 = 1, "PR24", "Post-PR24"))</f>
        <v>Post-PR24</v>
      </c>
      <c r="NER60" s="41" t="str">
        <f t="shared" si="393"/>
        <v>Post-PR24</v>
      </c>
      <c r="NES60" s="41" t="str">
        <f t="shared" si="393"/>
        <v>Post-PR24</v>
      </c>
      <c r="NET60" s="41" t="str">
        <f t="shared" si="393"/>
        <v>Post-PR24</v>
      </c>
      <c r="NEU60" s="41" t="str">
        <f t="shared" si="393"/>
        <v>Post-PR24</v>
      </c>
      <c r="NEV60" s="41" t="str">
        <f t="shared" si="393"/>
        <v>Post-PR24</v>
      </c>
      <c r="NEW60" s="41" t="str">
        <f t="shared" si="393"/>
        <v>Post-PR24</v>
      </c>
      <c r="NEX60" s="41" t="str">
        <f t="shared" si="393"/>
        <v>Post-PR24</v>
      </c>
      <c r="NEY60" s="41" t="str">
        <f t="shared" si="393"/>
        <v>Post-PR24</v>
      </c>
      <c r="NEZ60" s="41" t="str">
        <f t="shared" si="393"/>
        <v>Post-PR24</v>
      </c>
      <c r="NFA60" s="41" t="str">
        <f t="shared" si="393"/>
        <v>Post-PR24</v>
      </c>
      <c r="NFB60" s="41" t="str">
        <f t="shared" si="393"/>
        <v>Post-PR24</v>
      </c>
      <c r="NFC60" s="41" t="str">
        <f t="shared" si="393"/>
        <v>Post-PR24</v>
      </c>
      <c r="NFD60" s="41" t="str">
        <f t="shared" si="393"/>
        <v>Post-PR24</v>
      </c>
      <c r="NFE60" s="41" t="str">
        <f t="shared" si="393"/>
        <v>Post-PR24</v>
      </c>
      <c r="NFF60" s="41" t="str">
        <f t="shared" si="393"/>
        <v>Post-PR24</v>
      </c>
      <c r="NFG60" s="41" t="str">
        <f t="shared" si="393"/>
        <v>Post-PR24</v>
      </c>
      <c r="NFH60" s="41" t="str">
        <f t="shared" si="393"/>
        <v>Post-PR24</v>
      </c>
      <c r="NFI60" s="41" t="str">
        <f t="shared" si="393"/>
        <v>Post-PR24</v>
      </c>
      <c r="NFJ60" s="41" t="str">
        <f t="shared" si="393"/>
        <v>Post-PR24</v>
      </c>
      <c r="NFK60" s="41" t="str">
        <f t="shared" si="393"/>
        <v>Post-PR24</v>
      </c>
      <c r="NFL60" s="41" t="str">
        <f t="shared" si="393"/>
        <v>Post-PR24</v>
      </c>
      <c r="NFM60" s="41" t="str">
        <f t="shared" si="393"/>
        <v>Post-PR24</v>
      </c>
      <c r="NFN60" s="41" t="str">
        <f t="shared" si="393"/>
        <v>Post-PR24</v>
      </c>
      <c r="NFO60" s="41" t="str">
        <f t="shared" si="393"/>
        <v>Post-PR24</v>
      </c>
      <c r="NFP60" s="41" t="str">
        <f t="shared" si="393"/>
        <v>Post-PR24</v>
      </c>
      <c r="NFQ60" s="41" t="str">
        <f t="shared" si="393"/>
        <v>Post-PR24</v>
      </c>
      <c r="NFR60" s="41" t="str">
        <f t="shared" si="393"/>
        <v>Post-PR24</v>
      </c>
      <c r="NFS60" s="41" t="str">
        <f t="shared" si="393"/>
        <v>Post-PR24</v>
      </c>
      <c r="NFT60" s="41" t="str">
        <f t="shared" si="393"/>
        <v>Post-PR24</v>
      </c>
      <c r="NFU60" s="41" t="str">
        <f t="shared" si="393"/>
        <v>Post-PR24</v>
      </c>
      <c r="NFV60" s="41" t="str">
        <f t="shared" si="393"/>
        <v>Post-PR24</v>
      </c>
      <c r="NFW60" s="41" t="str">
        <f t="shared" si="393"/>
        <v>Post-PR24</v>
      </c>
      <c r="NFX60" s="41" t="str">
        <f t="shared" si="393"/>
        <v>Post-PR24</v>
      </c>
      <c r="NFY60" s="41" t="str">
        <f t="shared" si="393"/>
        <v>Post-PR24</v>
      </c>
      <c r="NFZ60" s="41" t="str">
        <f t="shared" si="393"/>
        <v>Post-PR24</v>
      </c>
      <c r="NGA60" s="41" t="str">
        <f t="shared" si="393"/>
        <v>Post-PR24</v>
      </c>
      <c r="NGB60" s="41" t="str">
        <f t="shared" si="393"/>
        <v>Post-PR24</v>
      </c>
      <c r="NGC60" s="41" t="str">
        <f t="shared" si="393"/>
        <v>Post-PR24</v>
      </c>
      <c r="NGD60" s="41" t="str">
        <f t="shared" si="393"/>
        <v>Post-PR24</v>
      </c>
      <c r="NGE60" s="41" t="str">
        <f t="shared" si="393"/>
        <v>Post-PR24</v>
      </c>
      <c r="NGF60" s="41" t="str">
        <f t="shared" si="393"/>
        <v>Post-PR24</v>
      </c>
      <c r="NGG60" s="41" t="str">
        <f t="shared" si="393"/>
        <v>Post-PR24</v>
      </c>
      <c r="NGH60" s="41" t="str">
        <f t="shared" si="393"/>
        <v>Post-PR24</v>
      </c>
      <c r="NGI60" s="41" t="str">
        <f t="shared" si="393"/>
        <v>Post-PR24</v>
      </c>
      <c r="NGJ60" s="41" t="str">
        <f t="shared" si="393"/>
        <v>Post-PR24</v>
      </c>
      <c r="NGK60" s="41" t="str">
        <f t="shared" si="393"/>
        <v>Post-PR24</v>
      </c>
      <c r="NGL60" s="41" t="str">
        <f t="shared" si="393"/>
        <v>Post-PR24</v>
      </c>
      <c r="NGM60" s="41" t="str">
        <f t="shared" si="393"/>
        <v>Post-PR24</v>
      </c>
      <c r="NGN60" s="41" t="str">
        <f t="shared" si="393"/>
        <v>Post-PR24</v>
      </c>
      <c r="NGO60" s="41" t="str">
        <f t="shared" si="393"/>
        <v>Post-PR24</v>
      </c>
      <c r="NGP60" s="41" t="str">
        <f t="shared" si="393"/>
        <v>Post-PR24</v>
      </c>
      <c r="NGQ60" s="41" t="str">
        <f t="shared" si="393"/>
        <v>Post-PR24</v>
      </c>
      <c r="NGR60" s="41" t="str">
        <f t="shared" si="393"/>
        <v>Post-PR24</v>
      </c>
      <c r="NGS60" s="41" t="str">
        <f t="shared" si="393"/>
        <v>Post-PR24</v>
      </c>
      <c r="NGT60" s="41" t="str">
        <f t="shared" si="393"/>
        <v>Post-PR24</v>
      </c>
      <c r="NGU60" s="41" t="str">
        <f t="shared" si="393"/>
        <v>Post-PR24</v>
      </c>
      <c r="NGV60" s="41" t="str">
        <f t="shared" si="393"/>
        <v>Post-PR24</v>
      </c>
      <c r="NGW60" s="41" t="str">
        <f t="shared" si="393"/>
        <v>Post-PR24</v>
      </c>
      <c r="NGX60" s="41" t="str">
        <f t="shared" si="393"/>
        <v>Post-PR24</v>
      </c>
      <c r="NGY60" s="41" t="str">
        <f t="shared" si="393"/>
        <v>Post-PR24</v>
      </c>
      <c r="NGZ60" s="41" t="str">
        <f t="shared" si="393"/>
        <v>Post-PR24</v>
      </c>
      <c r="NHA60" s="41" t="str">
        <f t="shared" si="393"/>
        <v>Post-PR24</v>
      </c>
      <c r="NHB60" s="41" t="str">
        <f t="shared" si="393"/>
        <v>Post-PR24</v>
      </c>
      <c r="NHC60" s="41" t="str">
        <f t="shared" ref="NHC60:NJN60" si="394" xml:space="preserve"> IF(NHC58 = 1, "Pre PR24", IF(NHC59 = 1, "PR24", "Post-PR24"))</f>
        <v>Post-PR24</v>
      </c>
      <c r="NHD60" s="41" t="str">
        <f t="shared" si="394"/>
        <v>Post-PR24</v>
      </c>
      <c r="NHE60" s="41" t="str">
        <f t="shared" si="394"/>
        <v>Post-PR24</v>
      </c>
      <c r="NHF60" s="41" t="str">
        <f t="shared" si="394"/>
        <v>Post-PR24</v>
      </c>
      <c r="NHG60" s="41" t="str">
        <f t="shared" si="394"/>
        <v>Post-PR24</v>
      </c>
      <c r="NHH60" s="41" t="str">
        <f t="shared" si="394"/>
        <v>Post-PR24</v>
      </c>
      <c r="NHI60" s="41" t="str">
        <f t="shared" si="394"/>
        <v>Post-PR24</v>
      </c>
      <c r="NHJ60" s="41" t="str">
        <f t="shared" si="394"/>
        <v>Post-PR24</v>
      </c>
      <c r="NHK60" s="41" t="str">
        <f t="shared" si="394"/>
        <v>Post-PR24</v>
      </c>
      <c r="NHL60" s="41" t="str">
        <f t="shared" si="394"/>
        <v>Post-PR24</v>
      </c>
      <c r="NHM60" s="41" t="str">
        <f t="shared" si="394"/>
        <v>Post-PR24</v>
      </c>
      <c r="NHN60" s="41" t="str">
        <f t="shared" si="394"/>
        <v>Post-PR24</v>
      </c>
      <c r="NHO60" s="41" t="str">
        <f t="shared" si="394"/>
        <v>Post-PR24</v>
      </c>
      <c r="NHP60" s="41" t="str">
        <f t="shared" si="394"/>
        <v>Post-PR24</v>
      </c>
      <c r="NHQ60" s="41" t="str">
        <f t="shared" si="394"/>
        <v>Post-PR24</v>
      </c>
      <c r="NHR60" s="41" t="str">
        <f t="shared" si="394"/>
        <v>Post-PR24</v>
      </c>
      <c r="NHS60" s="41" t="str">
        <f t="shared" si="394"/>
        <v>Post-PR24</v>
      </c>
      <c r="NHT60" s="41" t="str">
        <f t="shared" si="394"/>
        <v>Post-PR24</v>
      </c>
      <c r="NHU60" s="41" t="str">
        <f t="shared" si="394"/>
        <v>Post-PR24</v>
      </c>
      <c r="NHV60" s="41" t="str">
        <f t="shared" si="394"/>
        <v>Post-PR24</v>
      </c>
      <c r="NHW60" s="41" t="str">
        <f t="shared" si="394"/>
        <v>Post-PR24</v>
      </c>
      <c r="NHX60" s="41" t="str">
        <f t="shared" si="394"/>
        <v>Post-PR24</v>
      </c>
      <c r="NHY60" s="41" t="str">
        <f t="shared" si="394"/>
        <v>Post-PR24</v>
      </c>
      <c r="NHZ60" s="41" t="str">
        <f t="shared" si="394"/>
        <v>Post-PR24</v>
      </c>
      <c r="NIA60" s="41" t="str">
        <f t="shared" si="394"/>
        <v>Post-PR24</v>
      </c>
      <c r="NIB60" s="41" t="str">
        <f t="shared" si="394"/>
        <v>Post-PR24</v>
      </c>
      <c r="NIC60" s="41" t="str">
        <f t="shared" si="394"/>
        <v>Post-PR24</v>
      </c>
      <c r="NID60" s="41" t="str">
        <f t="shared" si="394"/>
        <v>Post-PR24</v>
      </c>
      <c r="NIE60" s="41" t="str">
        <f t="shared" si="394"/>
        <v>Post-PR24</v>
      </c>
      <c r="NIF60" s="41" t="str">
        <f t="shared" si="394"/>
        <v>Post-PR24</v>
      </c>
      <c r="NIG60" s="41" t="str">
        <f t="shared" si="394"/>
        <v>Post-PR24</v>
      </c>
      <c r="NIH60" s="41" t="str">
        <f t="shared" si="394"/>
        <v>Post-PR24</v>
      </c>
      <c r="NII60" s="41" t="str">
        <f t="shared" si="394"/>
        <v>Post-PR24</v>
      </c>
      <c r="NIJ60" s="41" t="str">
        <f t="shared" si="394"/>
        <v>Post-PR24</v>
      </c>
      <c r="NIK60" s="41" t="str">
        <f t="shared" si="394"/>
        <v>Post-PR24</v>
      </c>
      <c r="NIL60" s="41" t="str">
        <f t="shared" si="394"/>
        <v>Post-PR24</v>
      </c>
      <c r="NIM60" s="41" t="str">
        <f t="shared" si="394"/>
        <v>Post-PR24</v>
      </c>
      <c r="NIN60" s="41" t="str">
        <f t="shared" si="394"/>
        <v>Post-PR24</v>
      </c>
      <c r="NIO60" s="41" t="str">
        <f t="shared" si="394"/>
        <v>Post-PR24</v>
      </c>
      <c r="NIP60" s="41" t="str">
        <f t="shared" si="394"/>
        <v>Post-PR24</v>
      </c>
      <c r="NIQ60" s="41" t="str">
        <f t="shared" si="394"/>
        <v>Post-PR24</v>
      </c>
      <c r="NIR60" s="41" t="str">
        <f t="shared" si="394"/>
        <v>Post-PR24</v>
      </c>
      <c r="NIS60" s="41" t="str">
        <f t="shared" si="394"/>
        <v>Post-PR24</v>
      </c>
      <c r="NIT60" s="41" t="str">
        <f t="shared" si="394"/>
        <v>Post-PR24</v>
      </c>
      <c r="NIU60" s="41" t="str">
        <f t="shared" si="394"/>
        <v>Post-PR24</v>
      </c>
      <c r="NIV60" s="41" t="str">
        <f t="shared" si="394"/>
        <v>Post-PR24</v>
      </c>
      <c r="NIW60" s="41" t="str">
        <f t="shared" si="394"/>
        <v>Post-PR24</v>
      </c>
      <c r="NIX60" s="41" t="str">
        <f t="shared" si="394"/>
        <v>Post-PR24</v>
      </c>
      <c r="NIY60" s="41" t="str">
        <f t="shared" si="394"/>
        <v>Post-PR24</v>
      </c>
      <c r="NIZ60" s="41" t="str">
        <f t="shared" si="394"/>
        <v>Post-PR24</v>
      </c>
      <c r="NJA60" s="41" t="str">
        <f t="shared" si="394"/>
        <v>Post-PR24</v>
      </c>
      <c r="NJB60" s="41" t="str">
        <f t="shared" si="394"/>
        <v>Post-PR24</v>
      </c>
      <c r="NJC60" s="41" t="str">
        <f t="shared" si="394"/>
        <v>Post-PR24</v>
      </c>
      <c r="NJD60" s="41" t="str">
        <f t="shared" si="394"/>
        <v>Post-PR24</v>
      </c>
      <c r="NJE60" s="41" t="str">
        <f t="shared" si="394"/>
        <v>Post-PR24</v>
      </c>
      <c r="NJF60" s="41" t="str">
        <f t="shared" si="394"/>
        <v>Post-PR24</v>
      </c>
      <c r="NJG60" s="41" t="str">
        <f t="shared" si="394"/>
        <v>Post-PR24</v>
      </c>
      <c r="NJH60" s="41" t="str">
        <f t="shared" si="394"/>
        <v>Post-PR24</v>
      </c>
      <c r="NJI60" s="41" t="str">
        <f t="shared" si="394"/>
        <v>Post-PR24</v>
      </c>
      <c r="NJJ60" s="41" t="str">
        <f t="shared" si="394"/>
        <v>Post-PR24</v>
      </c>
      <c r="NJK60" s="41" t="str">
        <f t="shared" si="394"/>
        <v>Post-PR24</v>
      </c>
      <c r="NJL60" s="41" t="str">
        <f t="shared" si="394"/>
        <v>Post-PR24</v>
      </c>
      <c r="NJM60" s="41" t="str">
        <f t="shared" si="394"/>
        <v>Post-PR24</v>
      </c>
      <c r="NJN60" s="41" t="str">
        <f t="shared" si="394"/>
        <v>Post-PR24</v>
      </c>
      <c r="NJO60" s="41" t="str">
        <f t="shared" ref="NJO60:NLZ60" si="395" xml:space="preserve"> IF(NJO58 = 1, "Pre PR24", IF(NJO59 = 1, "PR24", "Post-PR24"))</f>
        <v>Post-PR24</v>
      </c>
      <c r="NJP60" s="41" t="str">
        <f t="shared" si="395"/>
        <v>Post-PR24</v>
      </c>
      <c r="NJQ60" s="41" t="str">
        <f t="shared" si="395"/>
        <v>Post-PR24</v>
      </c>
      <c r="NJR60" s="41" t="str">
        <f t="shared" si="395"/>
        <v>Post-PR24</v>
      </c>
      <c r="NJS60" s="41" t="str">
        <f t="shared" si="395"/>
        <v>Post-PR24</v>
      </c>
      <c r="NJT60" s="41" t="str">
        <f t="shared" si="395"/>
        <v>Post-PR24</v>
      </c>
      <c r="NJU60" s="41" t="str">
        <f t="shared" si="395"/>
        <v>Post-PR24</v>
      </c>
      <c r="NJV60" s="41" t="str">
        <f t="shared" si="395"/>
        <v>Post-PR24</v>
      </c>
      <c r="NJW60" s="41" t="str">
        <f t="shared" si="395"/>
        <v>Post-PR24</v>
      </c>
      <c r="NJX60" s="41" t="str">
        <f t="shared" si="395"/>
        <v>Post-PR24</v>
      </c>
      <c r="NJY60" s="41" t="str">
        <f t="shared" si="395"/>
        <v>Post-PR24</v>
      </c>
      <c r="NJZ60" s="41" t="str">
        <f t="shared" si="395"/>
        <v>Post-PR24</v>
      </c>
      <c r="NKA60" s="41" t="str">
        <f t="shared" si="395"/>
        <v>Post-PR24</v>
      </c>
      <c r="NKB60" s="41" t="str">
        <f t="shared" si="395"/>
        <v>Post-PR24</v>
      </c>
      <c r="NKC60" s="41" t="str">
        <f t="shared" si="395"/>
        <v>Post-PR24</v>
      </c>
      <c r="NKD60" s="41" t="str">
        <f t="shared" si="395"/>
        <v>Post-PR24</v>
      </c>
      <c r="NKE60" s="41" t="str">
        <f t="shared" si="395"/>
        <v>Post-PR24</v>
      </c>
      <c r="NKF60" s="41" t="str">
        <f t="shared" si="395"/>
        <v>Post-PR24</v>
      </c>
      <c r="NKG60" s="41" t="str">
        <f t="shared" si="395"/>
        <v>Post-PR24</v>
      </c>
      <c r="NKH60" s="41" t="str">
        <f t="shared" si="395"/>
        <v>Post-PR24</v>
      </c>
      <c r="NKI60" s="41" t="str">
        <f t="shared" si="395"/>
        <v>Post-PR24</v>
      </c>
      <c r="NKJ60" s="41" t="str">
        <f t="shared" si="395"/>
        <v>Post-PR24</v>
      </c>
      <c r="NKK60" s="41" t="str">
        <f t="shared" si="395"/>
        <v>Post-PR24</v>
      </c>
      <c r="NKL60" s="41" t="str">
        <f t="shared" si="395"/>
        <v>Post-PR24</v>
      </c>
      <c r="NKM60" s="41" t="str">
        <f t="shared" si="395"/>
        <v>Post-PR24</v>
      </c>
      <c r="NKN60" s="41" t="str">
        <f t="shared" si="395"/>
        <v>Post-PR24</v>
      </c>
      <c r="NKO60" s="41" t="str">
        <f t="shared" si="395"/>
        <v>Post-PR24</v>
      </c>
      <c r="NKP60" s="41" t="str">
        <f t="shared" si="395"/>
        <v>Post-PR24</v>
      </c>
      <c r="NKQ60" s="41" t="str">
        <f t="shared" si="395"/>
        <v>Post-PR24</v>
      </c>
      <c r="NKR60" s="41" t="str">
        <f t="shared" si="395"/>
        <v>Post-PR24</v>
      </c>
      <c r="NKS60" s="41" t="str">
        <f t="shared" si="395"/>
        <v>Post-PR24</v>
      </c>
      <c r="NKT60" s="41" t="str">
        <f t="shared" si="395"/>
        <v>Post-PR24</v>
      </c>
      <c r="NKU60" s="41" t="str">
        <f t="shared" si="395"/>
        <v>Post-PR24</v>
      </c>
      <c r="NKV60" s="41" t="str">
        <f t="shared" si="395"/>
        <v>Post-PR24</v>
      </c>
      <c r="NKW60" s="41" t="str">
        <f t="shared" si="395"/>
        <v>Post-PR24</v>
      </c>
      <c r="NKX60" s="41" t="str">
        <f t="shared" si="395"/>
        <v>Post-PR24</v>
      </c>
      <c r="NKY60" s="41" t="str">
        <f t="shared" si="395"/>
        <v>Post-PR24</v>
      </c>
      <c r="NKZ60" s="41" t="str">
        <f t="shared" si="395"/>
        <v>Post-PR24</v>
      </c>
      <c r="NLA60" s="41" t="str">
        <f t="shared" si="395"/>
        <v>Post-PR24</v>
      </c>
      <c r="NLB60" s="41" t="str">
        <f t="shared" si="395"/>
        <v>Post-PR24</v>
      </c>
      <c r="NLC60" s="41" t="str">
        <f t="shared" si="395"/>
        <v>Post-PR24</v>
      </c>
      <c r="NLD60" s="41" t="str">
        <f t="shared" si="395"/>
        <v>Post-PR24</v>
      </c>
      <c r="NLE60" s="41" t="str">
        <f t="shared" si="395"/>
        <v>Post-PR24</v>
      </c>
      <c r="NLF60" s="41" t="str">
        <f t="shared" si="395"/>
        <v>Post-PR24</v>
      </c>
      <c r="NLG60" s="41" t="str">
        <f t="shared" si="395"/>
        <v>Post-PR24</v>
      </c>
      <c r="NLH60" s="41" t="str">
        <f t="shared" si="395"/>
        <v>Post-PR24</v>
      </c>
      <c r="NLI60" s="41" t="str">
        <f t="shared" si="395"/>
        <v>Post-PR24</v>
      </c>
      <c r="NLJ60" s="41" t="str">
        <f t="shared" si="395"/>
        <v>Post-PR24</v>
      </c>
      <c r="NLK60" s="41" t="str">
        <f t="shared" si="395"/>
        <v>Post-PR24</v>
      </c>
      <c r="NLL60" s="41" t="str">
        <f t="shared" si="395"/>
        <v>Post-PR24</v>
      </c>
      <c r="NLM60" s="41" t="str">
        <f t="shared" si="395"/>
        <v>Post-PR24</v>
      </c>
      <c r="NLN60" s="41" t="str">
        <f t="shared" si="395"/>
        <v>Post-PR24</v>
      </c>
      <c r="NLO60" s="41" t="str">
        <f t="shared" si="395"/>
        <v>Post-PR24</v>
      </c>
      <c r="NLP60" s="41" t="str">
        <f t="shared" si="395"/>
        <v>Post-PR24</v>
      </c>
      <c r="NLQ60" s="41" t="str">
        <f t="shared" si="395"/>
        <v>Post-PR24</v>
      </c>
      <c r="NLR60" s="41" t="str">
        <f t="shared" si="395"/>
        <v>Post-PR24</v>
      </c>
      <c r="NLS60" s="41" t="str">
        <f t="shared" si="395"/>
        <v>Post-PR24</v>
      </c>
      <c r="NLT60" s="41" t="str">
        <f t="shared" si="395"/>
        <v>Post-PR24</v>
      </c>
      <c r="NLU60" s="41" t="str">
        <f t="shared" si="395"/>
        <v>Post-PR24</v>
      </c>
      <c r="NLV60" s="41" t="str">
        <f t="shared" si="395"/>
        <v>Post-PR24</v>
      </c>
      <c r="NLW60" s="41" t="str">
        <f t="shared" si="395"/>
        <v>Post-PR24</v>
      </c>
      <c r="NLX60" s="41" t="str">
        <f t="shared" si="395"/>
        <v>Post-PR24</v>
      </c>
      <c r="NLY60" s="41" t="str">
        <f t="shared" si="395"/>
        <v>Post-PR24</v>
      </c>
      <c r="NLZ60" s="41" t="str">
        <f t="shared" si="395"/>
        <v>Post-PR24</v>
      </c>
      <c r="NMA60" s="41" t="str">
        <f t="shared" ref="NMA60:NOL60" si="396" xml:space="preserve"> IF(NMA58 = 1, "Pre PR24", IF(NMA59 = 1, "PR24", "Post-PR24"))</f>
        <v>Post-PR24</v>
      </c>
      <c r="NMB60" s="41" t="str">
        <f t="shared" si="396"/>
        <v>Post-PR24</v>
      </c>
      <c r="NMC60" s="41" t="str">
        <f t="shared" si="396"/>
        <v>Post-PR24</v>
      </c>
      <c r="NMD60" s="41" t="str">
        <f t="shared" si="396"/>
        <v>Post-PR24</v>
      </c>
      <c r="NME60" s="41" t="str">
        <f t="shared" si="396"/>
        <v>Post-PR24</v>
      </c>
      <c r="NMF60" s="41" t="str">
        <f t="shared" si="396"/>
        <v>Post-PR24</v>
      </c>
      <c r="NMG60" s="41" t="str">
        <f t="shared" si="396"/>
        <v>Post-PR24</v>
      </c>
      <c r="NMH60" s="41" t="str">
        <f t="shared" si="396"/>
        <v>Post-PR24</v>
      </c>
      <c r="NMI60" s="41" t="str">
        <f t="shared" si="396"/>
        <v>Post-PR24</v>
      </c>
      <c r="NMJ60" s="41" t="str">
        <f t="shared" si="396"/>
        <v>Post-PR24</v>
      </c>
      <c r="NMK60" s="41" t="str">
        <f t="shared" si="396"/>
        <v>Post-PR24</v>
      </c>
      <c r="NML60" s="41" t="str">
        <f t="shared" si="396"/>
        <v>Post-PR24</v>
      </c>
      <c r="NMM60" s="41" t="str">
        <f t="shared" si="396"/>
        <v>Post-PR24</v>
      </c>
      <c r="NMN60" s="41" t="str">
        <f t="shared" si="396"/>
        <v>Post-PR24</v>
      </c>
      <c r="NMO60" s="41" t="str">
        <f t="shared" si="396"/>
        <v>Post-PR24</v>
      </c>
      <c r="NMP60" s="41" t="str">
        <f t="shared" si="396"/>
        <v>Post-PR24</v>
      </c>
      <c r="NMQ60" s="41" t="str">
        <f t="shared" si="396"/>
        <v>Post-PR24</v>
      </c>
      <c r="NMR60" s="41" t="str">
        <f t="shared" si="396"/>
        <v>Post-PR24</v>
      </c>
      <c r="NMS60" s="41" t="str">
        <f t="shared" si="396"/>
        <v>Post-PR24</v>
      </c>
      <c r="NMT60" s="41" t="str">
        <f t="shared" si="396"/>
        <v>Post-PR24</v>
      </c>
      <c r="NMU60" s="41" t="str">
        <f t="shared" si="396"/>
        <v>Post-PR24</v>
      </c>
      <c r="NMV60" s="41" t="str">
        <f t="shared" si="396"/>
        <v>Post-PR24</v>
      </c>
      <c r="NMW60" s="41" t="str">
        <f t="shared" si="396"/>
        <v>Post-PR24</v>
      </c>
      <c r="NMX60" s="41" t="str">
        <f t="shared" si="396"/>
        <v>Post-PR24</v>
      </c>
      <c r="NMY60" s="41" t="str">
        <f t="shared" si="396"/>
        <v>Post-PR24</v>
      </c>
      <c r="NMZ60" s="41" t="str">
        <f t="shared" si="396"/>
        <v>Post-PR24</v>
      </c>
      <c r="NNA60" s="41" t="str">
        <f t="shared" si="396"/>
        <v>Post-PR24</v>
      </c>
      <c r="NNB60" s="41" t="str">
        <f t="shared" si="396"/>
        <v>Post-PR24</v>
      </c>
      <c r="NNC60" s="41" t="str">
        <f t="shared" si="396"/>
        <v>Post-PR24</v>
      </c>
      <c r="NND60" s="41" t="str">
        <f t="shared" si="396"/>
        <v>Post-PR24</v>
      </c>
      <c r="NNE60" s="41" t="str">
        <f t="shared" si="396"/>
        <v>Post-PR24</v>
      </c>
      <c r="NNF60" s="41" t="str">
        <f t="shared" si="396"/>
        <v>Post-PR24</v>
      </c>
      <c r="NNG60" s="41" t="str">
        <f t="shared" si="396"/>
        <v>Post-PR24</v>
      </c>
      <c r="NNH60" s="41" t="str">
        <f t="shared" si="396"/>
        <v>Post-PR24</v>
      </c>
      <c r="NNI60" s="41" t="str">
        <f t="shared" si="396"/>
        <v>Post-PR24</v>
      </c>
      <c r="NNJ60" s="41" t="str">
        <f t="shared" si="396"/>
        <v>Post-PR24</v>
      </c>
      <c r="NNK60" s="41" t="str">
        <f t="shared" si="396"/>
        <v>Post-PR24</v>
      </c>
      <c r="NNL60" s="41" t="str">
        <f t="shared" si="396"/>
        <v>Post-PR24</v>
      </c>
      <c r="NNM60" s="41" t="str">
        <f t="shared" si="396"/>
        <v>Post-PR24</v>
      </c>
      <c r="NNN60" s="41" t="str">
        <f t="shared" si="396"/>
        <v>Post-PR24</v>
      </c>
      <c r="NNO60" s="41" t="str">
        <f t="shared" si="396"/>
        <v>Post-PR24</v>
      </c>
      <c r="NNP60" s="41" t="str">
        <f t="shared" si="396"/>
        <v>Post-PR24</v>
      </c>
      <c r="NNQ60" s="41" t="str">
        <f t="shared" si="396"/>
        <v>Post-PR24</v>
      </c>
      <c r="NNR60" s="41" t="str">
        <f t="shared" si="396"/>
        <v>Post-PR24</v>
      </c>
      <c r="NNS60" s="41" t="str">
        <f t="shared" si="396"/>
        <v>Post-PR24</v>
      </c>
      <c r="NNT60" s="41" t="str">
        <f t="shared" si="396"/>
        <v>Post-PR24</v>
      </c>
      <c r="NNU60" s="41" t="str">
        <f t="shared" si="396"/>
        <v>Post-PR24</v>
      </c>
      <c r="NNV60" s="41" t="str">
        <f t="shared" si="396"/>
        <v>Post-PR24</v>
      </c>
      <c r="NNW60" s="41" t="str">
        <f t="shared" si="396"/>
        <v>Post-PR24</v>
      </c>
      <c r="NNX60" s="41" t="str">
        <f t="shared" si="396"/>
        <v>Post-PR24</v>
      </c>
      <c r="NNY60" s="41" t="str">
        <f t="shared" si="396"/>
        <v>Post-PR24</v>
      </c>
      <c r="NNZ60" s="41" t="str">
        <f t="shared" si="396"/>
        <v>Post-PR24</v>
      </c>
      <c r="NOA60" s="41" t="str">
        <f t="shared" si="396"/>
        <v>Post-PR24</v>
      </c>
      <c r="NOB60" s="41" t="str">
        <f t="shared" si="396"/>
        <v>Post-PR24</v>
      </c>
      <c r="NOC60" s="41" t="str">
        <f t="shared" si="396"/>
        <v>Post-PR24</v>
      </c>
      <c r="NOD60" s="41" t="str">
        <f t="shared" si="396"/>
        <v>Post-PR24</v>
      </c>
      <c r="NOE60" s="41" t="str">
        <f t="shared" si="396"/>
        <v>Post-PR24</v>
      </c>
      <c r="NOF60" s="41" t="str">
        <f t="shared" si="396"/>
        <v>Post-PR24</v>
      </c>
      <c r="NOG60" s="41" t="str">
        <f t="shared" si="396"/>
        <v>Post-PR24</v>
      </c>
      <c r="NOH60" s="41" t="str">
        <f t="shared" si="396"/>
        <v>Post-PR24</v>
      </c>
      <c r="NOI60" s="41" t="str">
        <f t="shared" si="396"/>
        <v>Post-PR24</v>
      </c>
      <c r="NOJ60" s="41" t="str">
        <f t="shared" si="396"/>
        <v>Post-PR24</v>
      </c>
      <c r="NOK60" s="41" t="str">
        <f t="shared" si="396"/>
        <v>Post-PR24</v>
      </c>
      <c r="NOL60" s="41" t="str">
        <f t="shared" si="396"/>
        <v>Post-PR24</v>
      </c>
      <c r="NOM60" s="41" t="str">
        <f t="shared" ref="NOM60:NQX60" si="397" xml:space="preserve"> IF(NOM58 = 1, "Pre PR24", IF(NOM59 = 1, "PR24", "Post-PR24"))</f>
        <v>Post-PR24</v>
      </c>
      <c r="NON60" s="41" t="str">
        <f t="shared" si="397"/>
        <v>Post-PR24</v>
      </c>
      <c r="NOO60" s="41" t="str">
        <f t="shared" si="397"/>
        <v>Post-PR24</v>
      </c>
      <c r="NOP60" s="41" t="str">
        <f t="shared" si="397"/>
        <v>Post-PR24</v>
      </c>
      <c r="NOQ60" s="41" t="str">
        <f t="shared" si="397"/>
        <v>Post-PR24</v>
      </c>
      <c r="NOR60" s="41" t="str">
        <f t="shared" si="397"/>
        <v>Post-PR24</v>
      </c>
      <c r="NOS60" s="41" t="str">
        <f t="shared" si="397"/>
        <v>Post-PR24</v>
      </c>
      <c r="NOT60" s="41" t="str">
        <f t="shared" si="397"/>
        <v>Post-PR24</v>
      </c>
      <c r="NOU60" s="41" t="str">
        <f t="shared" si="397"/>
        <v>Post-PR24</v>
      </c>
      <c r="NOV60" s="41" t="str">
        <f t="shared" si="397"/>
        <v>Post-PR24</v>
      </c>
      <c r="NOW60" s="41" t="str">
        <f t="shared" si="397"/>
        <v>Post-PR24</v>
      </c>
      <c r="NOX60" s="41" t="str">
        <f t="shared" si="397"/>
        <v>Post-PR24</v>
      </c>
      <c r="NOY60" s="41" t="str">
        <f t="shared" si="397"/>
        <v>Post-PR24</v>
      </c>
      <c r="NOZ60" s="41" t="str">
        <f t="shared" si="397"/>
        <v>Post-PR24</v>
      </c>
      <c r="NPA60" s="41" t="str">
        <f t="shared" si="397"/>
        <v>Post-PR24</v>
      </c>
      <c r="NPB60" s="41" t="str">
        <f t="shared" si="397"/>
        <v>Post-PR24</v>
      </c>
      <c r="NPC60" s="41" t="str">
        <f t="shared" si="397"/>
        <v>Post-PR24</v>
      </c>
      <c r="NPD60" s="41" t="str">
        <f t="shared" si="397"/>
        <v>Post-PR24</v>
      </c>
      <c r="NPE60" s="41" t="str">
        <f t="shared" si="397"/>
        <v>Post-PR24</v>
      </c>
      <c r="NPF60" s="41" t="str">
        <f t="shared" si="397"/>
        <v>Post-PR24</v>
      </c>
      <c r="NPG60" s="41" t="str">
        <f t="shared" si="397"/>
        <v>Post-PR24</v>
      </c>
      <c r="NPH60" s="41" t="str">
        <f t="shared" si="397"/>
        <v>Post-PR24</v>
      </c>
      <c r="NPI60" s="41" t="str">
        <f t="shared" si="397"/>
        <v>Post-PR24</v>
      </c>
      <c r="NPJ60" s="41" t="str">
        <f t="shared" si="397"/>
        <v>Post-PR24</v>
      </c>
      <c r="NPK60" s="41" t="str">
        <f t="shared" si="397"/>
        <v>Post-PR24</v>
      </c>
      <c r="NPL60" s="41" t="str">
        <f t="shared" si="397"/>
        <v>Post-PR24</v>
      </c>
      <c r="NPM60" s="41" t="str">
        <f t="shared" si="397"/>
        <v>Post-PR24</v>
      </c>
      <c r="NPN60" s="41" t="str">
        <f t="shared" si="397"/>
        <v>Post-PR24</v>
      </c>
      <c r="NPO60" s="41" t="str">
        <f t="shared" si="397"/>
        <v>Post-PR24</v>
      </c>
      <c r="NPP60" s="41" t="str">
        <f t="shared" si="397"/>
        <v>Post-PR24</v>
      </c>
      <c r="NPQ60" s="41" t="str">
        <f t="shared" si="397"/>
        <v>Post-PR24</v>
      </c>
      <c r="NPR60" s="41" t="str">
        <f t="shared" si="397"/>
        <v>Post-PR24</v>
      </c>
      <c r="NPS60" s="41" t="str">
        <f t="shared" si="397"/>
        <v>Post-PR24</v>
      </c>
      <c r="NPT60" s="41" t="str">
        <f t="shared" si="397"/>
        <v>Post-PR24</v>
      </c>
      <c r="NPU60" s="41" t="str">
        <f t="shared" si="397"/>
        <v>Post-PR24</v>
      </c>
      <c r="NPV60" s="41" t="str">
        <f t="shared" si="397"/>
        <v>Post-PR24</v>
      </c>
      <c r="NPW60" s="41" t="str">
        <f t="shared" si="397"/>
        <v>Post-PR24</v>
      </c>
      <c r="NPX60" s="41" t="str">
        <f t="shared" si="397"/>
        <v>Post-PR24</v>
      </c>
      <c r="NPY60" s="41" t="str">
        <f t="shared" si="397"/>
        <v>Post-PR24</v>
      </c>
      <c r="NPZ60" s="41" t="str">
        <f t="shared" si="397"/>
        <v>Post-PR24</v>
      </c>
      <c r="NQA60" s="41" t="str">
        <f t="shared" si="397"/>
        <v>Post-PR24</v>
      </c>
      <c r="NQB60" s="41" t="str">
        <f t="shared" si="397"/>
        <v>Post-PR24</v>
      </c>
      <c r="NQC60" s="41" t="str">
        <f t="shared" si="397"/>
        <v>Post-PR24</v>
      </c>
      <c r="NQD60" s="41" t="str">
        <f t="shared" si="397"/>
        <v>Post-PR24</v>
      </c>
      <c r="NQE60" s="41" t="str">
        <f t="shared" si="397"/>
        <v>Post-PR24</v>
      </c>
      <c r="NQF60" s="41" t="str">
        <f t="shared" si="397"/>
        <v>Post-PR24</v>
      </c>
      <c r="NQG60" s="41" t="str">
        <f t="shared" si="397"/>
        <v>Post-PR24</v>
      </c>
      <c r="NQH60" s="41" t="str">
        <f t="shared" si="397"/>
        <v>Post-PR24</v>
      </c>
      <c r="NQI60" s="41" t="str">
        <f t="shared" si="397"/>
        <v>Post-PR24</v>
      </c>
      <c r="NQJ60" s="41" t="str">
        <f t="shared" si="397"/>
        <v>Post-PR24</v>
      </c>
      <c r="NQK60" s="41" t="str">
        <f t="shared" si="397"/>
        <v>Post-PR24</v>
      </c>
      <c r="NQL60" s="41" t="str">
        <f t="shared" si="397"/>
        <v>Post-PR24</v>
      </c>
      <c r="NQM60" s="41" t="str">
        <f t="shared" si="397"/>
        <v>Post-PR24</v>
      </c>
      <c r="NQN60" s="41" t="str">
        <f t="shared" si="397"/>
        <v>Post-PR24</v>
      </c>
      <c r="NQO60" s="41" t="str">
        <f t="shared" si="397"/>
        <v>Post-PR24</v>
      </c>
      <c r="NQP60" s="41" t="str">
        <f t="shared" si="397"/>
        <v>Post-PR24</v>
      </c>
      <c r="NQQ60" s="41" t="str">
        <f t="shared" si="397"/>
        <v>Post-PR24</v>
      </c>
      <c r="NQR60" s="41" t="str">
        <f t="shared" si="397"/>
        <v>Post-PR24</v>
      </c>
      <c r="NQS60" s="41" t="str">
        <f t="shared" si="397"/>
        <v>Post-PR24</v>
      </c>
      <c r="NQT60" s="41" t="str">
        <f t="shared" si="397"/>
        <v>Post-PR24</v>
      </c>
      <c r="NQU60" s="41" t="str">
        <f t="shared" si="397"/>
        <v>Post-PR24</v>
      </c>
      <c r="NQV60" s="41" t="str">
        <f t="shared" si="397"/>
        <v>Post-PR24</v>
      </c>
      <c r="NQW60" s="41" t="str">
        <f t="shared" si="397"/>
        <v>Post-PR24</v>
      </c>
      <c r="NQX60" s="41" t="str">
        <f t="shared" si="397"/>
        <v>Post-PR24</v>
      </c>
      <c r="NQY60" s="41" t="str">
        <f t="shared" ref="NQY60:NTJ60" si="398" xml:space="preserve"> IF(NQY58 = 1, "Pre PR24", IF(NQY59 = 1, "PR24", "Post-PR24"))</f>
        <v>Post-PR24</v>
      </c>
      <c r="NQZ60" s="41" t="str">
        <f t="shared" si="398"/>
        <v>Post-PR24</v>
      </c>
      <c r="NRA60" s="41" t="str">
        <f t="shared" si="398"/>
        <v>Post-PR24</v>
      </c>
      <c r="NRB60" s="41" t="str">
        <f t="shared" si="398"/>
        <v>Post-PR24</v>
      </c>
      <c r="NRC60" s="41" t="str">
        <f t="shared" si="398"/>
        <v>Post-PR24</v>
      </c>
      <c r="NRD60" s="41" t="str">
        <f t="shared" si="398"/>
        <v>Post-PR24</v>
      </c>
      <c r="NRE60" s="41" t="str">
        <f t="shared" si="398"/>
        <v>Post-PR24</v>
      </c>
      <c r="NRF60" s="41" t="str">
        <f t="shared" si="398"/>
        <v>Post-PR24</v>
      </c>
      <c r="NRG60" s="41" t="str">
        <f t="shared" si="398"/>
        <v>Post-PR24</v>
      </c>
      <c r="NRH60" s="41" t="str">
        <f t="shared" si="398"/>
        <v>Post-PR24</v>
      </c>
      <c r="NRI60" s="41" t="str">
        <f t="shared" si="398"/>
        <v>Post-PR24</v>
      </c>
      <c r="NRJ60" s="41" t="str">
        <f t="shared" si="398"/>
        <v>Post-PR24</v>
      </c>
      <c r="NRK60" s="41" t="str">
        <f t="shared" si="398"/>
        <v>Post-PR24</v>
      </c>
      <c r="NRL60" s="41" t="str">
        <f t="shared" si="398"/>
        <v>Post-PR24</v>
      </c>
      <c r="NRM60" s="41" t="str">
        <f t="shared" si="398"/>
        <v>Post-PR24</v>
      </c>
      <c r="NRN60" s="41" t="str">
        <f t="shared" si="398"/>
        <v>Post-PR24</v>
      </c>
      <c r="NRO60" s="41" t="str">
        <f t="shared" si="398"/>
        <v>Post-PR24</v>
      </c>
      <c r="NRP60" s="41" t="str">
        <f t="shared" si="398"/>
        <v>Post-PR24</v>
      </c>
      <c r="NRQ60" s="41" t="str">
        <f t="shared" si="398"/>
        <v>Post-PR24</v>
      </c>
      <c r="NRR60" s="41" t="str">
        <f t="shared" si="398"/>
        <v>Post-PR24</v>
      </c>
      <c r="NRS60" s="41" t="str">
        <f t="shared" si="398"/>
        <v>Post-PR24</v>
      </c>
      <c r="NRT60" s="41" t="str">
        <f t="shared" si="398"/>
        <v>Post-PR24</v>
      </c>
      <c r="NRU60" s="41" t="str">
        <f t="shared" si="398"/>
        <v>Post-PR24</v>
      </c>
      <c r="NRV60" s="41" t="str">
        <f t="shared" si="398"/>
        <v>Post-PR24</v>
      </c>
      <c r="NRW60" s="41" t="str">
        <f t="shared" si="398"/>
        <v>Post-PR24</v>
      </c>
      <c r="NRX60" s="41" t="str">
        <f t="shared" si="398"/>
        <v>Post-PR24</v>
      </c>
      <c r="NRY60" s="41" t="str">
        <f t="shared" si="398"/>
        <v>Post-PR24</v>
      </c>
      <c r="NRZ60" s="41" t="str">
        <f t="shared" si="398"/>
        <v>Post-PR24</v>
      </c>
      <c r="NSA60" s="41" t="str">
        <f t="shared" si="398"/>
        <v>Post-PR24</v>
      </c>
      <c r="NSB60" s="41" t="str">
        <f t="shared" si="398"/>
        <v>Post-PR24</v>
      </c>
      <c r="NSC60" s="41" t="str">
        <f t="shared" si="398"/>
        <v>Post-PR24</v>
      </c>
      <c r="NSD60" s="41" t="str">
        <f t="shared" si="398"/>
        <v>Post-PR24</v>
      </c>
      <c r="NSE60" s="41" t="str">
        <f t="shared" si="398"/>
        <v>Post-PR24</v>
      </c>
      <c r="NSF60" s="41" t="str">
        <f t="shared" si="398"/>
        <v>Post-PR24</v>
      </c>
      <c r="NSG60" s="41" t="str">
        <f t="shared" si="398"/>
        <v>Post-PR24</v>
      </c>
      <c r="NSH60" s="41" t="str">
        <f t="shared" si="398"/>
        <v>Post-PR24</v>
      </c>
      <c r="NSI60" s="41" t="str">
        <f t="shared" si="398"/>
        <v>Post-PR24</v>
      </c>
      <c r="NSJ60" s="41" t="str">
        <f t="shared" si="398"/>
        <v>Post-PR24</v>
      </c>
      <c r="NSK60" s="41" t="str">
        <f t="shared" si="398"/>
        <v>Post-PR24</v>
      </c>
      <c r="NSL60" s="41" t="str">
        <f t="shared" si="398"/>
        <v>Post-PR24</v>
      </c>
      <c r="NSM60" s="41" t="str">
        <f t="shared" si="398"/>
        <v>Post-PR24</v>
      </c>
      <c r="NSN60" s="41" t="str">
        <f t="shared" si="398"/>
        <v>Post-PR24</v>
      </c>
      <c r="NSO60" s="41" t="str">
        <f t="shared" si="398"/>
        <v>Post-PR24</v>
      </c>
      <c r="NSP60" s="41" t="str">
        <f t="shared" si="398"/>
        <v>Post-PR24</v>
      </c>
      <c r="NSQ60" s="41" t="str">
        <f t="shared" si="398"/>
        <v>Post-PR24</v>
      </c>
      <c r="NSR60" s="41" t="str">
        <f t="shared" si="398"/>
        <v>Post-PR24</v>
      </c>
      <c r="NSS60" s="41" t="str">
        <f t="shared" si="398"/>
        <v>Post-PR24</v>
      </c>
      <c r="NST60" s="41" t="str">
        <f t="shared" si="398"/>
        <v>Post-PR24</v>
      </c>
      <c r="NSU60" s="41" t="str">
        <f t="shared" si="398"/>
        <v>Post-PR24</v>
      </c>
      <c r="NSV60" s="41" t="str">
        <f t="shared" si="398"/>
        <v>Post-PR24</v>
      </c>
      <c r="NSW60" s="41" t="str">
        <f t="shared" si="398"/>
        <v>Post-PR24</v>
      </c>
      <c r="NSX60" s="41" t="str">
        <f t="shared" si="398"/>
        <v>Post-PR24</v>
      </c>
      <c r="NSY60" s="41" t="str">
        <f t="shared" si="398"/>
        <v>Post-PR24</v>
      </c>
      <c r="NSZ60" s="41" t="str">
        <f t="shared" si="398"/>
        <v>Post-PR24</v>
      </c>
      <c r="NTA60" s="41" t="str">
        <f t="shared" si="398"/>
        <v>Post-PR24</v>
      </c>
      <c r="NTB60" s="41" t="str">
        <f t="shared" si="398"/>
        <v>Post-PR24</v>
      </c>
      <c r="NTC60" s="41" t="str">
        <f t="shared" si="398"/>
        <v>Post-PR24</v>
      </c>
      <c r="NTD60" s="41" t="str">
        <f t="shared" si="398"/>
        <v>Post-PR24</v>
      </c>
      <c r="NTE60" s="41" t="str">
        <f t="shared" si="398"/>
        <v>Post-PR24</v>
      </c>
      <c r="NTF60" s="41" t="str">
        <f t="shared" si="398"/>
        <v>Post-PR24</v>
      </c>
      <c r="NTG60" s="41" t="str">
        <f t="shared" si="398"/>
        <v>Post-PR24</v>
      </c>
      <c r="NTH60" s="41" t="str">
        <f t="shared" si="398"/>
        <v>Post-PR24</v>
      </c>
      <c r="NTI60" s="41" t="str">
        <f t="shared" si="398"/>
        <v>Post-PR24</v>
      </c>
      <c r="NTJ60" s="41" t="str">
        <f t="shared" si="398"/>
        <v>Post-PR24</v>
      </c>
      <c r="NTK60" s="41" t="str">
        <f t="shared" ref="NTK60:NVV60" si="399" xml:space="preserve"> IF(NTK58 = 1, "Pre PR24", IF(NTK59 = 1, "PR24", "Post-PR24"))</f>
        <v>Post-PR24</v>
      </c>
      <c r="NTL60" s="41" t="str">
        <f t="shared" si="399"/>
        <v>Post-PR24</v>
      </c>
      <c r="NTM60" s="41" t="str">
        <f t="shared" si="399"/>
        <v>Post-PR24</v>
      </c>
      <c r="NTN60" s="41" t="str">
        <f t="shared" si="399"/>
        <v>Post-PR24</v>
      </c>
      <c r="NTO60" s="41" t="str">
        <f t="shared" si="399"/>
        <v>Post-PR24</v>
      </c>
      <c r="NTP60" s="41" t="str">
        <f t="shared" si="399"/>
        <v>Post-PR24</v>
      </c>
      <c r="NTQ60" s="41" t="str">
        <f t="shared" si="399"/>
        <v>Post-PR24</v>
      </c>
      <c r="NTR60" s="41" t="str">
        <f t="shared" si="399"/>
        <v>Post-PR24</v>
      </c>
      <c r="NTS60" s="41" t="str">
        <f t="shared" si="399"/>
        <v>Post-PR24</v>
      </c>
      <c r="NTT60" s="41" t="str">
        <f t="shared" si="399"/>
        <v>Post-PR24</v>
      </c>
      <c r="NTU60" s="41" t="str">
        <f t="shared" si="399"/>
        <v>Post-PR24</v>
      </c>
      <c r="NTV60" s="41" t="str">
        <f t="shared" si="399"/>
        <v>Post-PR24</v>
      </c>
      <c r="NTW60" s="41" t="str">
        <f t="shared" si="399"/>
        <v>Post-PR24</v>
      </c>
      <c r="NTX60" s="41" t="str">
        <f t="shared" si="399"/>
        <v>Post-PR24</v>
      </c>
      <c r="NTY60" s="41" t="str">
        <f t="shared" si="399"/>
        <v>Post-PR24</v>
      </c>
      <c r="NTZ60" s="41" t="str">
        <f t="shared" si="399"/>
        <v>Post-PR24</v>
      </c>
      <c r="NUA60" s="41" t="str">
        <f t="shared" si="399"/>
        <v>Post-PR24</v>
      </c>
      <c r="NUB60" s="41" t="str">
        <f t="shared" si="399"/>
        <v>Post-PR24</v>
      </c>
      <c r="NUC60" s="41" t="str">
        <f t="shared" si="399"/>
        <v>Post-PR24</v>
      </c>
      <c r="NUD60" s="41" t="str">
        <f t="shared" si="399"/>
        <v>Post-PR24</v>
      </c>
      <c r="NUE60" s="41" t="str">
        <f t="shared" si="399"/>
        <v>Post-PR24</v>
      </c>
      <c r="NUF60" s="41" t="str">
        <f t="shared" si="399"/>
        <v>Post-PR24</v>
      </c>
      <c r="NUG60" s="41" t="str">
        <f t="shared" si="399"/>
        <v>Post-PR24</v>
      </c>
      <c r="NUH60" s="41" t="str">
        <f t="shared" si="399"/>
        <v>Post-PR24</v>
      </c>
      <c r="NUI60" s="41" t="str">
        <f t="shared" si="399"/>
        <v>Post-PR24</v>
      </c>
      <c r="NUJ60" s="41" t="str">
        <f t="shared" si="399"/>
        <v>Post-PR24</v>
      </c>
      <c r="NUK60" s="41" t="str">
        <f t="shared" si="399"/>
        <v>Post-PR24</v>
      </c>
      <c r="NUL60" s="41" t="str">
        <f t="shared" si="399"/>
        <v>Post-PR24</v>
      </c>
      <c r="NUM60" s="41" t="str">
        <f t="shared" si="399"/>
        <v>Post-PR24</v>
      </c>
      <c r="NUN60" s="41" t="str">
        <f t="shared" si="399"/>
        <v>Post-PR24</v>
      </c>
      <c r="NUO60" s="41" t="str">
        <f t="shared" si="399"/>
        <v>Post-PR24</v>
      </c>
      <c r="NUP60" s="41" t="str">
        <f t="shared" si="399"/>
        <v>Post-PR24</v>
      </c>
      <c r="NUQ60" s="41" t="str">
        <f t="shared" si="399"/>
        <v>Post-PR24</v>
      </c>
      <c r="NUR60" s="41" t="str">
        <f t="shared" si="399"/>
        <v>Post-PR24</v>
      </c>
      <c r="NUS60" s="41" t="str">
        <f t="shared" si="399"/>
        <v>Post-PR24</v>
      </c>
      <c r="NUT60" s="41" t="str">
        <f t="shared" si="399"/>
        <v>Post-PR24</v>
      </c>
      <c r="NUU60" s="41" t="str">
        <f t="shared" si="399"/>
        <v>Post-PR24</v>
      </c>
      <c r="NUV60" s="41" t="str">
        <f t="shared" si="399"/>
        <v>Post-PR24</v>
      </c>
      <c r="NUW60" s="41" t="str">
        <f t="shared" si="399"/>
        <v>Post-PR24</v>
      </c>
      <c r="NUX60" s="41" t="str">
        <f t="shared" si="399"/>
        <v>Post-PR24</v>
      </c>
      <c r="NUY60" s="41" t="str">
        <f t="shared" si="399"/>
        <v>Post-PR24</v>
      </c>
      <c r="NUZ60" s="41" t="str">
        <f t="shared" si="399"/>
        <v>Post-PR24</v>
      </c>
      <c r="NVA60" s="41" t="str">
        <f t="shared" si="399"/>
        <v>Post-PR24</v>
      </c>
      <c r="NVB60" s="41" t="str">
        <f t="shared" si="399"/>
        <v>Post-PR24</v>
      </c>
      <c r="NVC60" s="41" t="str">
        <f t="shared" si="399"/>
        <v>Post-PR24</v>
      </c>
      <c r="NVD60" s="41" t="str">
        <f t="shared" si="399"/>
        <v>Post-PR24</v>
      </c>
      <c r="NVE60" s="41" t="str">
        <f t="shared" si="399"/>
        <v>Post-PR24</v>
      </c>
      <c r="NVF60" s="41" t="str">
        <f t="shared" si="399"/>
        <v>Post-PR24</v>
      </c>
      <c r="NVG60" s="41" t="str">
        <f t="shared" si="399"/>
        <v>Post-PR24</v>
      </c>
      <c r="NVH60" s="41" t="str">
        <f t="shared" si="399"/>
        <v>Post-PR24</v>
      </c>
      <c r="NVI60" s="41" t="str">
        <f t="shared" si="399"/>
        <v>Post-PR24</v>
      </c>
      <c r="NVJ60" s="41" t="str">
        <f t="shared" si="399"/>
        <v>Post-PR24</v>
      </c>
      <c r="NVK60" s="41" t="str">
        <f t="shared" si="399"/>
        <v>Post-PR24</v>
      </c>
      <c r="NVL60" s="41" t="str">
        <f t="shared" si="399"/>
        <v>Post-PR24</v>
      </c>
      <c r="NVM60" s="41" t="str">
        <f t="shared" si="399"/>
        <v>Post-PR24</v>
      </c>
      <c r="NVN60" s="41" t="str">
        <f t="shared" si="399"/>
        <v>Post-PR24</v>
      </c>
      <c r="NVO60" s="41" t="str">
        <f t="shared" si="399"/>
        <v>Post-PR24</v>
      </c>
      <c r="NVP60" s="41" t="str">
        <f t="shared" si="399"/>
        <v>Post-PR24</v>
      </c>
      <c r="NVQ60" s="41" t="str">
        <f t="shared" si="399"/>
        <v>Post-PR24</v>
      </c>
      <c r="NVR60" s="41" t="str">
        <f t="shared" si="399"/>
        <v>Post-PR24</v>
      </c>
      <c r="NVS60" s="41" t="str">
        <f t="shared" si="399"/>
        <v>Post-PR24</v>
      </c>
      <c r="NVT60" s="41" t="str">
        <f t="shared" si="399"/>
        <v>Post-PR24</v>
      </c>
      <c r="NVU60" s="41" t="str">
        <f t="shared" si="399"/>
        <v>Post-PR24</v>
      </c>
      <c r="NVV60" s="41" t="str">
        <f t="shared" si="399"/>
        <v>Post-PR24</v>
      </c>
      <c r="NVW60" s="41" t="str">
        <f t="shared" ref="NVW60:NYH60" si="400" xml:space="preserve"> IF(NVW58 = 1, "Pre PR24", IF(NVW59 = 1, "PR24", "Post-PR24"))</f>
        <v>Post-PR24</v>
      </c>
      <c r="NVX60" s="41" t="str">
        <f t="shared" si="400"/>
        <v>Post-PR24</v>
      </c>
      <c r="NVY60" s="41" t="str">
        <f t="shared" si="400"/>
        <v>Post-PR24</v>
      </c>
      <c r="NVZ60" s="41" t="str">
        <f t="shared" si="400"/>
        <v>Post-PR24</v>
      </c>
      <c r="NWA60" s="41" t="str">
        <f t="shared" si="400"/>
        <v>Post-PR24</v>
      </c>
      <c r="NWB60" s="41" t="str">
        <f t="shared" si="400"/>
        <v>Post-PR24</v>
      </c>
      <c r="NWC60" s="41" t="str">
        <f t="shared" si="400"/>
        <v>Post-PR24</v>
      </c>
      <c r="NWD60" s="41" t="str">
        <f t="shared" si="400"/>
        <v>Post-PR24</v>
      </c>
      <c r="NWE60" s="41" t="str">
        <f t="shared" si="400"/>
        <v>Post-PR24</v>
      </c>
      <c r="NWF60" s="41" t="str">
        <f t="shared" si="400"/>
        <v>Post-PR24</v>
      </c>
      <c r="NWG60" s="41" t="str">
        <f t="shared" si="400"/>
        <v>Post-PR24</v>
      </c>
      <c r="NWH60" s="41" t="str">
        <f t="shared" si="400"/>
        <v>Post-PR24</v>
      </c>
      <c r="NWI60" s="41" t="str">
        <f t="shared" si="400"/>
        <v>Post-PR24</v>
      </c>
      <c r="NWJ60" s="41" t="str">
        <f t="shared" si="400"/>
        <v>Post-PR24</v>
      </c>
      <c r="NWK60" s="41" t="str">
        <f t="shared" si="400"/>
        <v>Post-PR24</v>
      </c>
      <c r="NWL60" s="41" t="str">
        <f t="shared" si="400"/>
        <v>Post-PR24</v>
      </c>
      <c r="NWM60" s="41" t="str">
        <f t="shared" si="400"/>
        <v>Post-PR24</v>
      </c>
      <c r="NWN60" s="41" t="str">
        <f t="shared" si="400"/>
        <v>Post-PR24</v>
      </c>
      <c r="NWO60" s="41" t="str">
        <f t="shared" si="400"/>
        <v>Post-PR24</v>
      </c>
      <c r="NWP60" s="41" t="str">
        <f t="shared" si="400"/>
        <v>Post-PR24</v>
      </c>
      <c r="NWQ60" s="41" t="str">
        <f t="shared" si="400"/>
        <v>Post-PR24</v>
      </c>
      <c r="NWR60" s="41" t="str">
        <f t="shared" si="400"/>
        <v>Post-PR24</v>
      </c>
      <c r="NWS60" s="41" t="str">
        <f t="shared" si="400"/>
        <v>Post-PR24</v>
      </c>
      <c r="NWT60" s="41" t="str">
        <f t="shared" si="400"/>
        <v>Post-PR24</v>
      </c>
      <c r="NWU60" s="41" t="str">
        <f t="shared" si="400"/>
        <v>Post-PR24</v>
      </c>
      <c r="NWV60" s="41" t="str">
        <f t="shared" si="400"/>
        <v>Post-PR24</v>
      </c>
      <c r="NWW60" s="41" t="str">
        <f t="shared" si="400"/>
        <v>Post-PR24</v>
      </c>
      <c r="NWX60" s="41" t="str">
        <f t="shared" si="400"/>
        <v>Post-PR24</v>
      </c>
      <c r="NWY60" s="41" t="str">
        <f t="shared" si="400"/>
        <v>Post-PR24</v>
      </c>
      <c r="NWZ60" s="41" t="str">
        <f t="shared" si="400"/>
        <v>Post-PR24</v>
      </c>
      <c r="NXA60" s="41" t="str">
        <f t="shared" si="400"/>
        <v>Post-PR24</v>
      </c>
      <c r="NXB60" s="41" t="str">
        <f t="shared" si="400"/>
        <v>Post-PR24</v>
      </c>
      <c r="NXC60" s="41" t="str">
        <f t="shared" si="400"/>
        <v>Post-PR24</v>
      </c>
      <c r="NXD60" s="41" t="str">
        <f t="shared" si="400"/>
        <v>Post-PR24</v>
      </c>
      <c r="NXE60" s="41" t="str">
        <f t="shared" si="400"/>
        <v>Post-PR24</v>
      </c>
      <c r="NXF60" s="41" t="str">
        <f t="shared" si="400"/>
        <v>Post-PR24</v>
      </c>
      <c r="NXG60" s="41" t="str">
        <f t="shared" si="400"/>
        <v>Post-PR24</v>
      </c>
      <c r="NXH60" s="41" t="str">
        <f t="shared" si="400"/>
        <v>Post-PR24</v>
      </c>
      <c r="NXI60" s="41" t="str">
        <f t="shared" si="400"/>
        <v>Post-PR24</v>
      </c>
      <c r="NXJ60" s="41" t="str">
        <f t="shared" si="400"/>
        <v>Post-PR24</v>
      </c>
      <c r="NXK60" s="41" t="str">
        <f t="shared" si="400"/>
        <v>Post-PR24</v>
      </c>
      <c r="NXL60" s="41" t="str">
        <f t="shared" si="400"/>
        <v>Post-PR24</v>
      </c>
      <c r="NXM60" s="41" t="str">
        <f t="shared" si="400"/>
        <v>Post-PR24</v>
      </c>
      <c r="NXN60" s="41" t="str">
        <f t="shared" si="400"/>
        <v>Post-PR24</v>
      </c>
      <c r="NXO60" s="41" t="str">
        <f t="shared" si="400"/>
        <v>Post-PR24</v>
      </c>
      <c r="NXP60" s="41" t="str">
        <f t="shared" si="400"/>
        <v>Post-PR24</v>
      </c>
      <c r="NXQ60" s="41" t="str">
        <f t="shared" si="400"/>
        <v>Post-PR24</v>
      </c>
      <c r="NXR60" s="41" t="str">
        <f t="shared" si="400"/>
        <v>Post-PR24</v>
      </c>
      <c r="NXS60" s="41" t="str">
        <f t="shared" si="400"/>
        <v>Post-PR24</v>
      </c>
      <c r="NXT60" s="41" t="str">
        <f t="shared" si="400"/>
        <v>Post-PR24</v>
      </c>
      <c r="NXU60" s="41" t="str">
        <f t="shared" si="400"/>
        <v>Post-PR24</v>
      </c>
      <c r="NXV60" s="41" t="str">
        <f t="shared" si="400"/>
        <v>Post-PR24</v>
      </c>
      <c r="NXW60" s="41" t="str">
        <f t="shared" si="400"/>
        <v>Post-PR24</v>
      </c>
      <c r="NXX60" s="41" t="str">
        <f t="shared" si="400"/>
        <v>Post-PR24</v>
      </c>
      <c r="NXY60" s="41" t="str">
        <f t="shared" si="400"/>
        <v>Post-PR24</v>
      </c>
      <c r="NXZ60" s="41" t="str">
        <f t="shared" si="400"/>
        <v>Post-PR24</v>
      </c>
      <c r="NYA60" s="41" t="str">
        <f t="shared" si="400"/>
        <v>Post-PR24</v>
      </c>
      <c r="NYB60" s="41" t="str">
        <f t="shared" si="400"/>
        <v>Post-PR24</v>
      </c>
      <c r="NYC60" s="41" t="str">
        <f t="shared" si="400"/>
        <v>Post-PR24</v>
      </c>
      <c r="NYD60" s="41" t="str">
        <f t="shared" si="400"/>
        <v>Post-PR24</v>
      </c>
      <c r="NYE60" s="41" t="str">
        <f t="shared" si="400"/>
        <v>Post-PR24</v>
      </c>
      <c r="NYF60" s="41" t="str">
        <f t="shared" si="400"/>
        <v>Post-PR24</v>
      </c>
      <c r="NYG60" s="41" t="str">
        <f t="shared" si="400"/>
        <v>Post-PR24</v>
      </c>
      <c r="NYH60" s="41" t="str">
        <f t="shared" si="400"/>
        <v>Post-PR24</v>
      </c>
      <c r="NYI60" s="41" t="str">
        <f t="shared" ref="NYI60:OAT60" si="401" xml:space="preserve"> IF(NYI58 = 1, "Pre PR24", IF(NYI59 = 1, "PR24", "Post-PR24"))</f>
        <v>Post-PR24</v>
      </c>
      <c r="NYJ60" s="41" t="str">
        <f t="shared" si="401"/>
        <v>Post-PR24</v>
      </c>
      <c r="NYK60" s="41" t="str">
        <f t="shared" si="401"/>
        <v>Post-PR24</v>
      </c>
      <c r="NYL60" s="41" t="str">
        <f t="shared" si="401"/>
        <v>Post-PR24</v>
      </c>
      <c r="NYM60" s="41" t="str">
        <f t="shared" si="401"/>
        <v>Post-PR24</v>
      </c>
      <c r="NYN60" s="41" t="str">
        <f t="shared" si="401"/>
        <v>Post-PR24</v>
      </c>
      <c r="NYO60" s="41" t="str">
        <f t="shared" si="401"/>
        <v>Post-PR24</v>
      </c>
      <c r="NYP60" s="41" t="str">
        <f t="shared" si="401"/>
        <v>Post-PR24</v>
      </c>
      <c r="NYQ60" s="41" t="str">
        <f t="shared" si="401"/>
        <v>Post-PR24</v>
      </c>
      <c r="NYR60" s="41" t="str">
        <f t="shared" si="401"/>
        <v>Post-PR24</v>
      </c>
      <c r="NYS60" s="41" t="str">
        <f t="shared" si="401"/>
        <v>Post-PR24</v>
      </c>
      <c r="NYT60" s="41" t="str">
        <f t="shared" si="401"/>
        <v>Post-PR24</v>
      </c>
      <c r="NYU60" s="41" t="str">
        <f t="shared" si="401"/>
        <v>Post-PR24</v>
      </c>
      <c r="NYV60" s="41" t="str">
        <f t="shared" si="401"/>
        <v>Post-PR24</v>
      </c>
      <c r="NYW60" s="41" t="str">
        <f t="shared" si="401"/>
        <v>Post-PR24</v>
      </c>
      <c r="NYX60" s="41" t="str">
        <f t="shared" si="401"/>
        <v>Post-PR24</v>
      </c>
      <c r="NYY60" s="41" t="str">
        <f t="shared" si="401"/>
        <v>Post-PR24</v>
      </c>
      <c r="NYZ60" s="41" t="str">
        <f t="shared" si="401"/>
        <v>Post-PR24</v>
      </c>
      <c r="NZA60" s="41" t="str">
        <f t="shared" si="401"/>
        <v>Post-PR24</v>
      </c>
      <c r="NZB60" s="41" t="str">
        <f t="shared" si="401"/>
        <v>Post-PR24</v>
      </c>
      <c r="NZC60" s="41" t="str">
        <f t="shared" si="401"/>
        <v>Post-PR24</v>
      </c>
      <c r="NZD60" s="41" t="str">
        <f t="shared" si="401"/>
        <v>Post-PR24</v>
      </c>
      <c r="NZE60" s="41" t="str">
        <f t="shared" si="401"/>
        <v>Post-PR24</v>
      </c>
      <c r="NZF60" s="41" t="str">
        <f t="shared" si="401"/>
        <v>Post-PR24</v>
      </c>
      <c r="NZG60" s="41" t="str">
        <f t="shared" si="401"/>
        <v>Post-PR24</v>
      </c>
      <c r="NZH60" s="41" t="str">
        <f t="shared" si="401"/>
        <v>Post-PR24</v>
      </c>
      <c r="NZI60" s="41" t="str">
        <f t="shared" si="401"/>
        <v>Post-PR24</v>
      </c>
      <c r="NZJ60" s="41" t="str">
        <f t="shared" si="401"/>
        <v>Post-PR24</v>
      </c>
      <c r="NZK60" s="41" t="str">
        <f t="shared" si="401"/>
        <v>Post-PR24</v>
      </c>
      <c r="NZL60" s="41" t="str">
        <f t="shared" si="401"/>
        <v>Post-PR24</v>
      </c>
      <c r="NZM60" s="41" t="str">
        <f t="shared" si="401"/>
        <v>Post-PR24</v>
      </c>
      <c r="NZN60" s="41" t="str">
        <f t="shared" si="401"/>
        <v>Post-PR24</v>
      </c>
      <c r="NZO60" s="41" t="str">
        <f t="shared" si="401"/>
        <v>Post-PR24</v>
      </c>
      <c r="NZP60" s="41" t="str">
        <f t="shared" si="401"/>
        <v>Post-PR24</v>
      </c>
      <c r="NZQ60" s="41" t="str">
        <f t="shared" si="401"/>
        <v>Post-PR24</v>
      </c>
      <c r="NZR60" s="41" t="str">
        <f t="shared" si="401"/>
        <v>Post-PR24</v>
      </c>
      <c r="NZS60" s="41" t="str">
        <f t="shared" si="401"/>
        <v>Post-PR24</v>
      </c>
      <c r="NZT60" s="41" t="str">
        <f t="shared" si="401"/>
        <v>Post-PR24</v>
      </c>
      <c r="NZU60" s="41" t="str">
        <f t="shared" si="401"/>
        <v>Post-PR24</v>
      </c>
      <c r="NZV60" s="41" t="str">
        <f t="shared" si="401"/>
        <v>Post-PR24</v>
      </c>
      <c r="NZW60" s="41" t="str">
        <f t="shared" si="401"/>
        <v>Post-PR24</v>
      </c>
      <c r="NZX60" s="41" t="str">
        <f t="shared" si="401"/>
        <v>Post-PR24</v>
      </c>
      <c r="NZY60" s="41" t="str">
        <f t="shared" si="401"/>
        <v>Post-PR24</v>
      </c>
      <c r="NZZ60" s="41" t="str">
        <f t="shared" si="401"/>
        <v>Post-PR24</v>
      </c>
      <c r="OAA60" s="41" t="str">
        <f t="shared" si="401"/>
        <v>Post-PR24</v>
      </c>
      <c r="OAB60" s="41" t="str">
        <f t="shared" si="401"/>
        <v>Post-PR24</v>
      </c>
      <c r="OAC60" s="41" t="str">
        <f t="shared" si="401"/>
        <v>Post-PR24</v>
      </c>
      <c r="OAD60" s="41" t="str">
        <f t="shared" si="401"/>
        <v>Post-PR24</v>
      </c>
      <c r="OAE60" s="41" t="str">
        <f t="shared" si="401"/>
        <v>Post-PR24</v>
      </c>
      <c r="OAF60" s="41" t="str">
        <f t="shared" si="401"/>
        <v>Post-PR24</v>
      </c>
      <c r="OAG60" s="41" t="str">
        <f t="shared" si="401"/>
        <v>Post-PR24</v>
      </c>
      <c r="OAH60" s="41" t="str">
        <f t="shared" si="401"/>
        <v>Post-PR24</v>
      </c>
      <c r="OAI60" s="41" t="str">
        <f t="shared" si="401"/>
        <v>Post-PR24</v>
      </c>
      <c r="OAJ60" s="41" t="str">
        <f t="shared" si="401"/>
        <v>Post-PR24</v>
      </c>
      <c r="OAK60" s="41" t="str">
        <f t="shared" si="401"/>
        <v>Post-PR24</v>
      </c>
      <c r="OAL60" s="41" t="str">
        <f t="shared" si="401"/>
        <v>Post-PR24</v>
      </c>
      <c r="OAM60" s="41" t="str">
        <f t="shared" si="401"/>
        <v>Post-PR24</v>
      </c>
      <c r="OAN60" s="41" t="str">
        <f t="shared" si="401"/>
        <v>Post-PR24</v>
      </c>
      <c r="OAO60" s="41" t="str">
        <f t="shared" si="401"/>
        <v>Post-PR24</v>
      </c>
      <c r="OAP60" s="41" t="str">
        <f t="shared" si="401"/>
        <v>Post-PR24</v>
      </c>
      <c r="OAQ60" s="41" t="str">
        <f t="shared" si="401"/>
        <v>Post-PR24</v>
      </c>
      <c r="OAR60" s="41" t="str">
        <f t="shared" si="401"/>
        <v>Post-PR24</v>
      </c>
      <c r="OAS60" s="41" t="str">
        <f t="shared" si="401"/>
        <v>Post-PR24</v>
      </c>
      <c r="OAT60" s="41" t="str">
        <f t="shared" si="401"/>
        <v>Post-PR24</v>
      </c>
      <c r="OAU60" s="41" t="str">
        <f t="shared" ref="OAU60:ODF60" si="402" xml:space="preserve"> IF(OAU58 = 1, "Pre PR24", IF(OAU59 = 1, "PR24", "Post-PR24"))</f>
        <v>Post-PR24</v>
      </c>
      <c r="OAV60" s="41" t="str">
        <f t="shared" si="402"/>
        <v>Post-PR24</v>
      </c>
      <c r="OAW60" s="41" t="str">
        <f t="shared" si="402"/>
        <v>Post-PR24</v>
      </c>
      <c r="OAX60" s="41" t="str">
        <f t="shared" si="402"/>
        <v>Post-PR24</v>
      </c>
      <c r="OAY60" s="41" t="str">
        <f t="shared" si="402"/>
        <v>Post-PR24</v>
      </c>
      <c r="OAZ60" s="41" t="str">
        <f t="shared" si="402"/>
        <v>Post-PR24</v>
      </c>
      <c r="OBA60" s="41" t="str">
        <f t="shared" si="402"/>
        <v>Post-PR24</v>
      </c>
      <c r="OBB60" s="41" t="str">
        <f t="shared" si="402"/>
        <v>Post-PR24</v>
      </c>
      <c r="OBC60" s="41" t="str">
        <f t="shared" si="402"/>
        <v>Post-PR24</v>
      </c>
      <c r="OBD60" s="41" t="str">
        <f t="shared" si="402"/>
        <v>Post-PR24</v>
      </c>
      <c r="OBE60" s="41" t="str">
        <f t="shared" si="402"/>
        <v>Post-PR24</v>
      </c>
      <c r="OBF60" s="41" t="str">
        <f t="shared" si="402"/>
        <v>Post-PR24</v>
      </c>
      <c r="OBG60" s="41" t="str">
        <f t="shared" si="402"/>
        <v>Post-PR24</v>
      </c>
      <c r="OBH60" s="41" t="str">
        <f t="shared" si="402"/>
        <v>Post-PR24</v>
      </c>
      <c r="OBI60" s="41" t="str">
        <f t="shared" si="402"/>
        <v>Post-PR24</v>
      </c>
      <c r="OBJ60" s="41" t="str">
        <f t="shared" si="402"/>
        <v>Post-PR24</v>
      </c>
      <c r="OBK60" s="41" t="str">
        <f t="shared" si="402"/>
        <v>Post-PR24</v>
      </c>
      <c r="OBL60" s="41" t="str">
        <f t="shared" si="402"/>
        <v>Post-PR24</v>
      </c>
      <c r="OBM60" s="41" t="str">
        <f t="shared" si="402"/>
        <v>Post-PR24</v>
      </c>
      <c r="OBN60" s="41" t="str">
        <f t="shared" si="402"/>
        <v>Post-PR24</v>
      </c>
      <c r="OBO60" s="41" t="str">
        <f t="shared" si="402"/>
        <v>Post-PR24</v>
      </c>
      <c r="OBP60" s="41" t="str">
        <f t="shared" si="402"/>
        <v>Post-PR24</v>
      </c>
      <c r="OBQ60" s="41" t="str">
        <f t="shared" si="402"/>
        <v>Post-PR24</v>
      </c>
      <c r="OBR60" s="41" t="str">
        <f t="shared" si="402"/>
        <v>Post-PR24</v>
      </c>
      <c r="OBS60" s="41" t="str">
        <f t="shared" si="402"/>
        <v>Post-PR24</v>
      </c>
      <c r="OBT60" s="41" t="str">
        <f t="shared" si="402"/>
        <v>Post-PR24</v>
      </c>
      <c r="OBU60" s="41" t="str">
        <f t="shared" si="402"/>
        <v>Post-PR24</v>
      </c>
      <c r="OBV60" s="41" t="str">
        <f t="shared" si="402"/>
        <v>Post-PR24</v>
      </c>
      <c r="OBW60" s="41" t="str">
        <f t="shared" si="402"/>
        <v>Post-PR24</v>
      </c>
      <c r="OBX60" s="41" t="str">
        <f t="shared" si="402"/>
        <v>Post-PR24</v>
      </c>
      <c r="OBY60" s="41" t="str">
        <f t="shared" si="402"/>
        <v>Post-PR24</v>
      </c>
      <c r="OBZ60" s="41" t="str">
        <f t="shared" si="402"/>
        <v>Post-PR24</v>
      </c>
      <c r="OCA60" s="41" t="str">
        <f t="shared" si="402"/>
        <v>Post-PR24</v>
      </c>
      <c r="OCB60" s="41" t="str">
        <f t="shared" si="402"/>
        <v>Post-PR24</v>
      </c>
      <c r="OCC60" s="41" t="str">
        <f t="shared" si="402"/>
        <v>Post-PR24</v>
      </c>
      <c r="OCD60" s="41" t="str">
        <f t="shared" si="402"/>
        <v>Post-PR24</v>
      </c>
      <c r="OCE60" s="41" t="str">
        <f t="shared" si="402"/>
        <v>Post-PR24</v>
      </c>
      <c r="OCF60" s="41" t="str">
        <f t="shared" si="402"/>
        <v>Post-PR24</v>
      </c>
      <c r="OCG60" s="41" t="str">
        <f t="shared" si="402"/>
        <v>Post-PR24</v>
      </c>
      <c r="OCH60" s="41" t="str">
        <f t="shared" si="402"/>
        <v>Post-PR24</v>
      </c>
      <c r="OCI60" s="41" t="str">
        <f t="shared" si="402"/>
        <v>Post-PR24</v>
      </c>
      <c r="OCJ60" s="41" t="str">
        <f t="shared" si="402"/>
        <v>Post-PR24</v>
      </c>
      <c r="OCK60" s="41" t="str">
        <f t="shared" si="402"/>
        <v>Post-PR24</v>
      </c>
      <c r="OCL60" s="41" t="str">
        <f t="shared" si="402"/>
        <v>Post-PR24</v>
      </c>
      <c r="OCM60" s="41" t="str">
        <f t="shared" si="402"/>
        <v>Post-PR24</v>
      </c>
      <c r="OCN60" s="41" t="str">
        <f t="shared" si="402"/>
        <v>Post-PR24</v>
      </c>
      <c r="OCO60" s="41" t="str">
        <f t="shared" si="402"/>
        <v>Post-PR24</v>
      </c>
      <c r="OCP60" s="41" t="str">
        <f t="shared" si="402"/>
        <v>Post-PR24</v>
      </c>
      <c r="OCQ60" s="41" t="str">
        <f t="shared" si="402"/>
        <v>Post-PR24</v>
      </c>
      <c r="OCR60" s="41" t="str">
        <f t="shared" si="402"/>
        <v>Post-PR24</v>
      </c>
      <c r="OCS60" s="41" t="str">
        <f t="shared" si="402"/>
        <v>Post-PR24</v>
      </c>
      <c r="OCT60" s="41" t="str">
        <f t="shared" si="402"/>
        <v>Post-PR24</v>
      </c>
      <c r="OCU60" s="41" t="str">
        <f t="shared" si="402"/>
        <v>Post-PR24</v>
      </c>
      <c r="OCV60" s="41" t="str">
        <f t="shared" si="402"/>
        <v>Post-PR24</v>
      </c>
      <c r="OCW60" s="41" t="str">
        <f t="shared" si="402"/>
        <v>Post-PR24</v>
      </c>
      <c r="OCX60" s="41" t="str">
        <f t="shared" si="402"/>
        <v>Post-PR24</v>
      </c>
      <c r="OCY60" s="41" t="str">
        <f t="shared" si="402"/>
        <v>Post-PR24</v>
      </c>
      <c r="OCZ60" s="41" t="str">
        <f t="shared" si="402"/>
        <v>Post-PR24</v>
      </c>
      <c r="ODA60" s="41" t="str">
        <f t="shared" si="402"/>
        <v>Post-PR24</v>
      </c>
      <c r="ODB60" s="41" t="str">
        <f t="shared" si="402"/>
        <v>Post-PR24</v>
      </c>
      <c r="ODC60" s="41" t="str">
        <f t="shared" si="402"/>
        <v>Post-PR24</v>
      </c>
      <c r="ODD60" s="41" t="str">
        <f t="shared" si="402"/>
        <v>Post-PR24</v>
      </c>
      <c r="ODE60" s="41" t="str">
        <f t="shared" si="402"/>
        <v>Post-PR24</v>
      </c>
      <c r="ODF60" s="41" t="str">
        <f t="shared" si="402"/>
        <v>Post-PR24</v>
      </c>
      <c r="ODG60" s="41" t="str">
        <f t="shared" ref="ODG60:OFR60" si="403" xml:space="preserve"> IF(ODG58 = 1, "Pre PR24", IF(ODG59 = 1, "PR24", "Post-PR24"))</f>
        <v>Post-PR24</v>
      </c>
      <c r="ODH60" s="41" t="str">
        <f t="shared" si="403"/>
        <v>Post-PR24</v>
      </c>
      <c r="ODI60" s="41" t="str">
        <f t="shared" si="403"/>
        <v>Post-PR24</v>
      </c>
      <c r="ODJ60" s="41" t="str">
        <f t="shared" si="403"/>
        <v>Post-PR24</v>
      </c>
      <c r="ODK60" s="41" t="str">
        <f t="shared" si="403"/>
        <v>Post-PR24</v>
      </c>
      <c r="ODL60" s="41" t="str">
        <f t="shared" si="403"/>
        <v>Post-PR24</v>
      </c>
      <c r="ODM60" s="41" t="str">
        <f t="shared" si="403"/>
        <v>Post-PR24</v>
      </c>
      <c r="ODN60" s="41" t="str">
        <f t="shared" si="403"/>
        <v>Post-PR24</v>
      </c>
      <c r="ODO60" s="41" t="str">
        <f t="shared" si="403"/>
        <v>Post-PR24</v>
      </c>
      <c r="ODP60" s="41" t="str">
        <f t="shared" si="403"/>
        <v>Post-PR24</v>
      </c>
      <c r="ODQ60" s="41" t="str">
        <f t="shared" si="403"/>
        <v>Post-PR24</v>
      </c>
      <c r="ODR60" s="41" t="str">
        <f t="shared" si="403"/>
        <v>Post-PR24</v>
      </c>
      <c r="ODS60" s="41" t="str">
        <f t="shared" si="403"/>
        <v>Post-PR24</v>
      </c>
      <c r="ODT60" s="41" t="str">
        <f t="shared" si="403"/>
        <v>Post-PR24</v>
      </c>
      <c r="ODU60" s="41" t="str">
        <f t="shared" si="403"/>
        <v>Post-PR24</v>
      </c>
      <c r="ODV60" s="41" t="str">
        <f t="shared" si="403"/>
        <v>Post-PR24</v>
      </c>
      <c r="ODW60" s="41" t="str">
        <f t="shared" si="403"/>
        <v>Post-PR24</v>
      </c>
      <c r="ODX60" s="41" t="str">
        <f t="shared" si="403"/>
        <v>Post-PR24</v>
      </c>
      <c r="ODY60" s="41" t="str">
        <f t="shared" si="403"/>
        <v>Post-PR24</v>
      </c>
      <c r="ODZ60" s="41" t="str">
        <f t="shared" si="403"/>
        <v>Post-PR24</v>
      </c>
      <c r="OEA60" s="41" t="str">
        <f t="shared" si="403"/>
        <v>Post-PR24</v>
      </c>
      <c r="OEB60" s="41" t="str">
        <f t="shared" si="403"/>
        <v>Post-PR24</v>
      </c>
      <c r="OEC60" s="41" t="str">
        <f t="shared" si="403"/>
        <v>Post-PR24</v>
      </c>
      <c r="OED60" s="41" t="str">
        <f t="shared" si="403"/>
        <v>Post-PR24</v>
      </c>
      <c r="OEE60" s="41" t="str">
        <f t="shared" si="403"/>
        <v>Post-PR24</v>
      </c>
      <c r="OEF60" s="41" t="str">
        <f t="shared" si="403"/>
        <v>Post-PR24</v>
      </c>
      <c r="OEG60" s="41" t="str">
        <f t="shared" si="403"/>
        <v>Post-PR24</v>
      </c>
      <c r="OEH60" s="41" t="str">
        <f t="shared" si="403"/>
        <v>Post-PR24</v>
      </c>
      <c r="OEI60" s="41" t="str">
        <f t="shared" si="403"/>
        <v>Post-PR24</v>
      </c>
      <c r="OEJ60" s="41" t="str">
        <f t="shared" si="403"/>
        <v>Post-PR24</v>
      </c>
      <c r="OEK60" s="41" t="str">
        <f t="shared" si="403"/>
        <v>Post-PR24</v>
      </c>
      <c r="OEL60" s="41" t="str">
        <f t="shared" si="403"/>
        <v>Post-PR24</v>
      </c>
      <c r="OEM60" s="41" t="str">
        <f t="shared" si="403"/>
        <v>Post-PR24</v>
      </c>
      <c r="OEN60" s="41" t="str">
        <f t="shared" si="403"/>
        <v>Post-PR24</v>
      </c>
      <c r="OEO60" s="41" t="str">
        <f t="shared" si="403"/>
        <v>Post-PR24</v>
      </c>
      <c r="OEP60" s="41" t="str">
        <f t="shared" si="403"/>
        <v>Post-PR24</v>
      </c>
      <c r="OEQ60" s="41" t="str">
        <f t="shared" si="403"/>
        <v>Post-PR24</v>
      </c>
      <c r="OER60" s="41" t="str">
        <f t="shared" si="403"/>
        <v>Post-PR24</v>
      </c>
      <c r="OES60" s="41" t="str">
        <f t="shared" si="403"/>
        <v>Post-PR24</v>
      </c>
      <c r="OET60" s="41" t="str">
        <f t="shared" si="403"/>
        <v>Post-PR24</v>
      </c>
      <c r="OEU60" s="41" t="str">
        <f t="shared" si="403"/>
        <v>Post-PR24</v>
      </c>
      <c r="OEV60" s="41" t="str">
        <f t="shared" si="403"/>
        <v>Post-PR24</v>
      </c>
      <c r="OEW60" s="41" t="str">
        <f t="shared" si="403"/>
        <v>Post-PR24</v>
      </c>
      <c r="OEX60" s="41" t="str">
        <f t="shared" si="403"/>
        <v>Post-PR24</v>
      </c>
      <c r="OEY60" s="41" t="str">
        <f t="shared" si="403"/>
        <v>Post-PR24</v>
      </c>
      <c r="OEZ60" s="41" t="str">
        <f t="shared" si="403"/>
        <v>Post-PR24</v>
      </c>
      <c r="OFA60" s="41" t="str">
        <f t="shared" si="403"/>
        <v>Post-PR24</v>
      </c>
      <c r="OFB60" s="41" t="str">
        <f t="shared" si="403"/>
        <v>Post-PR24</v>
      </c>
      <c r="OFC60" s="41" t="str">
        <f t="shared" si="403"/>
        <v>Post-PR24</v>
      </c>
      <c r="OFD60" s="41" t="str">
        <f t="shared" si="403"/>
        <v>Post-PR24</v>
      </c>
      <c r="OFE60" s="41" t="str">
        <f t="shared" si="403"/>
        <v>Post-PR24</v>
      </c>
      <c r="OFF60" s="41" t="str">
        <f t="shared" si="403"/>
        <v>Post-PR24</v>
      </c>
      <c r="OFG60" s="41" t="str">
        <f t="shared" si="403"/>
        <v>Post-PR24</v>
      </c>
      <c r="OFH60" s="41" t="str">
        <f t="shared" si="403"/>
        <v>Post-PR24</v>
      </c>
      <c r="OFI60" s="41" t="str">
        <f t="shared" si="403"/>
        <v>Post-PR24</v>
      </c>
      <c r="OFJ60" s="41" t="str">
        <f t="shared" si="403"/>
        <v>Post-PR24</v>
      </c>
      <c r="OFK60" s="41" t="str">
        <f t="shared" si="403"/>
        <v>Post-PR24</v>
      </c>
      <c r="OFL60" s="41" t="str">
        <f t="shared" si="403"/>
        <v>Post-PR24</v>
      </c>
      <c r="OFM60" s="41" t="str">
        <f t="shared" si="403"/>
        <v>Post-PR24</v>
      </c>
      <c r="OFN60" s="41" t="str">
        <f t="shared" si="403"/>
        <v>Post-PR24</v>
      </c>
      <c r="OFO60" s="41" t="str">
        <f t="shared" si="403"/>
        <v>Post-PR24</v>
      </c>
      <c r="OFP60" s="41" t="str">
        <f t="shared" si="403"/>
        <v>Post-PR24</v>
      </c>
      <c r="OFQ60" s="41" t="str">
        <f t="shared" si="403"/>
        <v>Post-PR24</v>
      </c>
      <c r="OFR60" s="41" t="str">
        <f t="shared" si="403"/>
        <v>Post-PR24</v>
      </c>
      <c r="OFS60" s="41" t="str">
        <f t="shared" ref="OFS60:OID60" si="404" xml:space="preserve"> IF(OFS58 = 1, "Pre PR24", IF(OFS59 = 1, "PR24", "Post-PR24"))</f>
        <v>Post-PR24</v>
      </c>
      <c r="OFT60" s="41" t="str">
        <f t="shared" si="404"/>
        <v>Post-PR24</v>
      </c>
      <c r="OFU60" s="41" t="str">
        <f t="shared" si="404"/>
        <v>Post-PR24</v>
      </c>
      <c r="OFV60" s="41" t="str">
        <f t="shared" si="404"/>
        <v>Post-PR24</v>
      </c>
      <c r="OFW60" s="41" t="str">
        <f t="shared" si="404"/>
        <v>Post-PR24</v>
      </c>
      <c r="OFX60" s="41" t="str">
        <f t="shared" si="404"/>
        <v>Post-PR24</v>
      </c>
      <c r="OFY60" s="41" t="str">
        <f t="shared" si="404"/>
        <v>Post-PR24</v>
      </c>
      <c r="OFZ60" s="41" t="str">
        <f t="shared" si="404"/>
        <v>Post-PR24</v>
      </c>
      <c r="OGA60" s="41" t="str">
        <f t="shared" si="404"/>
        <v>Post-PR24</v>
      </c>
      <c r="OGB60" s="41" t="str">
        <f t="shared" si="404"/>
        <v>Post-PR24</v>
      </c>
      <c r="OGC60" s="41" t="str">
        <f t="shared" si="404"/>
        <v>Post-PR24</v>
      </c>
      <c r="OGD60" s="41" t="str">
        <f t="shared" si="404"/>
        <v>Post-PR24</v>
      </c>
      <c r="OGE60" s="41" t="str">
        <f t="shared" si="404"/>
        <v>Post-PR24</v>
      </c>
      <c r="OGF60" s="41" t="str">
        <f t="shared" si="404"/>
        <v>Post-PR24</v>
      </c>
      <c r="OGG60" s="41" t="str">
        <f t="shared" si="404"/>
        <v>Post-PR24</v>
      </c>
      <c r="OGH60" s="41" t="str">
        <f t="shared" si="404"/>
        <v>Post-PR24</v>
      </c>
      <c r="OGI60" s="41" t="str">
        <f t="shared" si="404"/>
        <v>Post-PR24</v>
      </c>
      <c r="OGJ60" s="41" t="str">
        <f t="shared" si="404"/>
        <v>Post-PR24</v>
      </c>
      <c r="OGK60" s="41" t="str">
        <f t="shared" si="404"/>
        <v>Post-PR24</v>
      </c>
      <c r="OGL60" s="41" t="str">
        <f t="shared" si="404"/>
        <v>Post-PR24</v>
      </c>
      <c r="OGM60" s="41" t="str">
        <f t="shared" si="404"/>
        <v>Post-PR24</v>
      </c>
      <c r="OGN60" s="41" t="str">
        <f t="shared" si="404"/>
        <v>Post-PR24</v>
      </c>
      <c r="OGO60" s="41" t="str">
        <f t="shared" si="404"/>
        <v>Post-PR24</v>
      </c>
      <c r="OGP60" s="41" t="str">
        <f t="shared" si="404"/>
        <v>Post-PR24</v>
      </c>
      <c r="OGQ60" s="41" t="str">
        <f t="shared" si="404"/>
        <v>Post-PR24</v>
      </c>
      <c r="OGR60" s="41" t="str">
        <f t="shared" si="404"/>
        <v>Post-PR24</v>
      </c>
      <c r="OGS60" s="41" t="str">
        <f t="shared" si="404"/>
        <v>Post-PR24</v>
      </c>
      <c r="OGT60" s="41" t="str">
        <f t="shared" si="404"/>
        <v>Post-PR24</v>
      </c>
      <c r="OGU60" s="41" t="str">
        <f t="shared" si="404"/>
        <v>Post-PR24</v>
      </c>
      <c r="OGV60" s="41" t="str">
        <f t="shared" si="404"/>
        <v>Post-PR24</v>
      </c>
      <c r="OGW60" s="41" t="str">
        <f t="shared" si="404"/>
        <v>Post-PR24</v>
      </c>
      <c r="OGX60" s="41" t="str">
        <f t="shared" si="404"/>
        <v>Post-PR24</v>
      </c>
      <c r="OGY60" s="41" t="str">
        <f t="shared" si="404"/>
        <v>Post-PR24</v>
      </c>
      <c r="OGZ60" s="41" t="str">
        <f t="shared" si="404"/>
        <v>Post-PR24</v>
      </c>
      <c r="OHA60" s="41" t="str">
        <f t="shared" si="404"/>
        <v>Post-PR24</v>
      </c>
      <c r="OHB60" s="41" t="str">
        <f t="shared" si="404"/>
        <v>Post-PR24</v>
      </c>
      <c r="OHC60" s="41" t="str">
        <f t="shared" si="404"/>
        <v>Post-PR24</v>
      </c>
      <c r="OHD60" s="41" t="str">
        <f t="shared" si="404"/>
        <v>Post-PR24</v>
      </c>
      <c r="OHE60" s="41" t="str">
        <f t="shared" si="404"/>
        <v>Post-PR24</v>
      </c>
      <c r="OHF60" s="41" t="str">
        <f t="shared" si="404"/>
        <v>Post-PR24</v>
      </c>
      <c r="OHG60" s="41" t="str">
        <f t="shared" si="404"/>
        <v>Post-PR24</v>
      </c>
      <c r="OHH60" s="41" t="str">
        <f t="shared" si="404"/>
        <v>Post-PR24</v>
      </c>
      <c r="OHI60" s="41" t="str">
        <f t="shared" si="404"/>
        <v>Post-PR24</v>
      </c>
      <c r="OHJ60" s="41" t="str">
        <f t="shared" si="404"/>
        <v>Post-PR24</v>
      </c>
      <c r="OHK60" s="41" t="str">
        <f t="shared" si="404"/>
        <v>Post-PR24</v>
      </c>
      <c r="OHL60" s="41" t="str">
        <f t="shared" si="404"/>
        <v>Post-PR24</v>
      </c>
      <c r="OHM60" s="41" t="str">
        <f t="shared" si="404"/>
        <v>Post-PR24</v>
      </c>
      <c r="OHN60" s="41" t="str">
        <f t="shared" si="404"/>
        <v>Post-PR24</v>
      </c>
      <c r="OHO60" s="41" t="str">
        <f t="shared" si="404"/>
        <v>Post-PR24</v>
      </c>
      <c r="OHP60" s="41" t="str">
        <f t="shared" si="404"/>
        <v>Post-PR24</v>
      </c>
      <c r="OHQ60" s="41" t="str">
        <f t="shared" si="404"/>
        <v>Post-PR24</v>
      </c>
      <c r="OHR60" s="41" t="str">
        <f t="shared" si="404"/>
        <v>Post-PR24</v>
      </c>
      <c r="OHS60" s="41" t="str">
        <f t="shared" si="404"/>
        <v>Post-PR24</v>
      </c>
      <c r="OHT60" s="41" t="str">
        <f t="shared" si="404"/>
        <v>Post-PR24</v>
      </c>
      <c r="OHU60" s="41" t="str">
        <f t="shared" si="404"/>
        <v>Post-PR24</v>
      </c>
      <c r="OHV60" s="41" t="str">
        <f t="shared" si="404"/>
        <v>Post-PR24</v>
      </c>
      <c r="OHW60" s="41" t="str">
        <f t="shared" si="404"/>
        <v>Post-PR24</v>
      </c>
      <c r="OHX60" s="41" t="str">
        <f t="shared" si="404"/>
        <v>Post-PR24</v>
      </c>
      <c r="OHY60" s="41" t="str">
        <f t="shared" si="404"/>
        <v>Post-PR24</v>
      </c>
      <c r="OHZ60" s="41" t="str">
        <f t="shared" si="404"/>
        <v>Post-PR24</v>
      </c>
      <c r="OIA60" s="41" t="str">
        <f t="shared" si="404"/>
        <v>Post-PR24</v>
      </c>
      <c r="OIB60" s="41" t="str">
        <f t="shared" si="404"/>
        <v>Post-PR24</v>
      </c>
      <c r="OIC60" s="41" t="str">
        <f t="shared" si="404"/>
        <v>Post-PR24</v>
      </c>
      <c r="OID60" s="41" t="str">
        <f t="shared" si="404"/>
        <v>Post-PR24</v>
      </c>
      <c r="OIE60" s="41" t="str">
        <f t="shared" ref="OIE60:OKP60" si="405" xml:space="preserve"> IF(OIE58 = 1, "Pre PR24", IF(OIE59 = 1, "PR24", "Post-PR24"))</f>
        <v>Post-PR24</v>
      </c>
      <c r="OIF60" s="41" t="str">
        <f t="shared" si="405"/>
        <v>Post-PR24</v>
      </c>
      <c r="OIG60" s="41" t="str">
        <f t="shared" si="405"/>
        <v>Post-PR24</v>
      </c>
      <c r="OIH60" s="41" t="str">
        <f t="shared" si="405"/>
        <v>Post-PR24</v>
      </c>
      <c r="OII60" s="41" t="str">
        <f t="shared" si="405"/>
        <v>Post-PR24</v>
      </c>
      <c r="OIJ60" s="41" t="str">
        <f t="shared" si="405"/>
        <v>Post-PR24</v>
      </c>
      <c r="OIK60" s="41" t="str">
        <f t="shared" si="405"/>
        <v>Post-PR24</v>
      </c>
      <c r="OIL60" s="41" t="str">
        <f t="shared" si="405"/>
        <v>Post-PR24</v>
      </c>
      <c r="OIM60" s="41" t="str">
        <f t="shared" si="405"/>
        <v>Post-PR24</v>
      </c>
      <c r="OIN60" s="41" t="str">
        <f t="shared" si="405"/>
        <v>Post-PR24</v>
      </c>
      <c r="OIO60" s="41" t="str">
        <f t="shared" si="405"/>
        <v>Post-PR24</v>
      </c>
      <c r="OIP60" s="41" t="str">
        <f t="shared" si="405"/>
        <v>Post-PR24</v>
      </c>
      <c r="OIQ60" s="41" t="str">
        <f t="shared" si="405"/>
        <v>Post-PR24</v>
      </c>
      <c r="OIR60" s="41" t="str">
        <f t="shared" si="405"/>
        <v>Post-PR24</v>
      </c>
      <c r="OIS60" s="41" t="str">
        <f t="shared" si="405"/>
        <v>Post-PR24</v>
      </c>
      <c r="OIT60" s="41" t="str">
        <f t="shared" si="405"/>
        <v>Post-PR24</v>
      </c>
      <c r="OIU60" s="41" t="str">
        <f t="shared" si="405"/>
        <v>Post-PR24</v>
      </c>
      <c r="OIV60" s="41" t="str">
        <f t="shared" si="405"/>
        <v>Post-PR24</v>
      </c>
      <c r="OIW60" s="41" t="str">
        <f t="shared" si="405"/>
        <v>Post-PR24</v>
      </c>
      <c r="OIX60" s="41" t="str">
        <f t="shared" si="405"/>
        <v>Post-PR24</v>
      </c>
      <c r="OIY60" s="41" t="str">
        <f t="shared" si="405"/>
        <v>Post-PR24</v>
      </c>
      <c r="OIZ60" s="41" t="str">
        <f t="shared" si="405"/>
        <v>Post-PR24</v>
      </c>
      <c r="OJA60" s="41" t="str">
        <f t="shared" si="405"/>
        <v>Post-PR24</v>
      </c>
      <c r="OJB60" s="41" t="str">
        <f t="shared" si="405"/>
        <v>Post-PR24</v>
      </c>
      <c r="OJC60" s="41" t="str">
        <f t="shared" si="405"/>
        <v>Post-PR24</v>
      </c>
      <c r="OJD60" s="41" t="str">
        <f t="shared" si="405"/>
        <v>Post-PR24</v>
      </c>
      <c r="OJE60" s="41" t="str">
        <f t="shared" si="405"/>
        <v>Post-PR24</v>
      </c>
      <c r="OJF60" s="41" t="str">
        <f t="shared" si="405"/>
        <v>Post-PR24</v>
      </c>
      <c r="OJG60" s="41" t="str">
        <f t="shared" si="405"/>
        <v>Post-PR24</v>
      </c>
      <c r="OJH60" s="41" t="str">
        <f t="shared" si="405"/>
        <v>Post-PR24</v>
      </c>
      <c r="OJI60" s="41" t="str">
        <f t="shared" si="405"/>
        <v>Post-PR24</v>
      </c>
      <c r="OJJ60" s="41" t="str">
        <f t="shared" si="405"/>
        <v>Post-PR24</v>
      </c>
      <c r="OJK60" s="41" t="str">
        <f t="shared" si="405"/>
        <v>Post-PR24</v>
      </c>
      <c r="OJL60" s="41" t="str">
        <f t="shared" si="405"/>
        <v>Post-PR24</v>
      </c>
      <c r="OJM60" s="41" t="str">
        <f t="shared" si="405"/>
        <v>Post-PR24</v>
      </c>
      <c r="OJN60" s="41" t="str">
        <f t="shared" si="405"/>
        <v>Post-PR24</v>
      </c>
      <c r="OJO60" s="41" t="str">
        <f t="shared" si="405"/>
        <v>Post-PR24</v>
      </c>
      <c r="OJP60" s="41" t="str">
        <f t="shared" si="405"/>
        <v>Post-PR24</v>
      </c>
      <c r="OJQ60" s="41" t="str">
        <f t="shared" si="405"/>
        <v>Post-PR24</v>
      </c>
      <c r="OJR60" s="41" t="str">
        <f t="shared" si="405"/>
        <v>Post-PR24</v>
      </c>
      <c r="OJS60" s="41" t="str">
        <f t="shared" si="405"/>
        <v>Post-PR24</v>
      </c>
      <c r="OJT60" s="41" t="str">
        <f t="shared" si="405"/>
        <v>Post-PR24</v>
      </c>
      <c r="OJU60" s="41" t="str">
        <f t="shared" si="405"/>
        <v>Post-PR24</v>
      </c>
      <c r="OJV60" s="41" t="str">
        <f t="shared" si="405"/>
        <v>Post-PR24</v>
      </c>
      <c r="OJW60" s="41" t="str">
        <f t="shared" si="405"/>
        <v>Post-PR24</v>
      </c>
      <c r="OJX60" s="41" t="str">
        <f t="shared" si="405"/>
        <v>Post-PR24</v>
      </c>
      <c r="OJY60" s="41" t="str">
        <f t="shared" si="405"/>
        <v>Post-PR24</v>
      </c>
      <c r="OJZ60" s="41" t="str">
        <f t="shared" si="405"/>
        <v>Post-PR24</v>
      </c>
      <c r="OKA60" s="41" t="str">
        <f t="shared" si="405"/>
        <v>Post-PR24</v>
      </c>
      <c r="OKB60" s="41" t="str">
        <f t="shared" si="405"/>
        <v>Post-PR24</v>
      </c>
      <c r="OKC60" s="41" t="str">
        <f t="shared" si="405"/>
        <v>Post-PR24</v>
      </c>
      <c r="OKD60" s="41" t="str">
        <f t="shared" si="405"/>
        <v>Post-PR24</v>
      </c>
      <c r="OKE60" s="41" t="str">
        <f t="shared" si="405"/>
        <v>Post-PR24</v>
      </c>
      <c r="OKF60" s="41" t="str">
        <f t="shared" si="405"/>
        <v>Post-PR24</v>
      </c>
      <c r="OKG60" s="41" t="str">
        <f t="shared" si="405"/>
        <v>Post-PR24</v>
      </c>
      <c r="OKH60" s="41" t="str">
        <f t="shared" si="405"/>
        <v>Post-PR24</v>
      </c>
      <c r="OKI60" s="41" t="str">
        <f t="shared" si="405"/>
        <v>Post-PR24</v>
      </c>
      <c r="OKJ60" s="41" t="str">
        <f t="shared" si="405"/>
        <v>Post-PR24</v>
      </c>
      <c r="OKK60" s="41" t="str">
        <f t="shared" si="405"/>
        <v>Post-PR24</v>
      </c>
      <c r="OKL60" s="41" t="str">
        <f t="shared" si="405"/>
        <v>Post-PR24</v>
      </c>
      <c r="OKM60" s="41" t="str">
        <f t="shared" si="405"/>
        <v>Post-PR24</v>
      </c>
      <c r="OKN60" s="41" t="str">
        <f t="shared" si="405"/>
        <v>Post-PR24</v>
      </c>
      <c r="OKO60" s="41" t="str">
        <f t="shared" si="405"/>
        <v>Post-PR24</v>
      </c>
      <c r="OKP60" s="41" t="str">
        <f t="shared" si="405"/>
        <v>Post-PR24</v>
      </c>
      <c r="OKQ60" s="41" t="str">
        <f t="shared" ref="OKQ60:ONB60" si="406" xml:space="preserve"> IF(OKQ58 = 1, "Pre PR24", IF(OKQ59 = 1, "PR24", "Post-PR24"))</f>
        <v>Post-PR24</v>
      </c>
      <c r="OKR60" s="41" t="str">
        <f t="shared" si="406"/>
        <v>Post-PR24</v>
      </c>
      <c r="OKS60" s="41" t="str">
        <f t="shared" si="406"/>
        <v>Post-PR24</v>
      </c>
      <c r="OKT60" s="41" t="str">
        <f t="shared" si="406"/>
        <v>Post-PR24</v>
      </c>
      <c r="OKU60" s="41" t="str">
        <f t="shared" si="406"/>
        <v>Post-PR24</v>
      </c>
      <c r="OKV60" s="41" t="str">
        <f t="shared" si="406"/>
        <v>Post-PR24</v>
      </c>
      <c r="OKW60" s="41" t="str">
        <f t="shared" si="406"/>
        <v>Post-PR24</v>
      </c>
      <c r="OKX60" s="41" t="str">
        <f t="shared" si="406"/>
        <v>Post-PR24</v>
      </c>
      <c r="OKY60" s="41" t="str">
        <f t="shared" si="406"/>
        <v>Post-PR24</v>
      </c>
      <c r="OKZ60" s="41" t="str">
        <f t="shared" si="406"/>
        <v>Post-PR24</v>
      </c>
      <c r="OLA60" s="41" t="str">
        <f t="shared" si="406"/>
        <v>Post-PR24</v>
      </c>
      <c r="OLB60" s="41" t="str">
        <f t="shared" si="406"/>
        <v>Post-PR24</v>
      </c>
      <c r="OLC60" s="41" t="str">
        <f t="shared" si="406"/>
        <v>Post-PR24</v>
      </c>
      <c r="OLD60" s="41" t="str">
        <f t="shared" si="406"/>
        <v>Post-PR24</v>
      </c>
      <c r="OLE60" s="41" t="str">
        <f t="shared" si="406"/>
        <v>Post-PR24</v>
      </c>
      <c r="OLF60" s="41" t="str">
        <f t="shared" si="406"/>
        <v>Post-PR24</v>
      </c>
      <c r="OLG60" s="41" t="str">
        <f t="shared" si="406"/>
        <v>Post-PR24</v>
      </c>
      <c r="OLH60" s="41" t="str">
        <f t="shared" si="406"/>
        <v>Post-PR24</v>
      </c>
      <c r="OLI60" s="41" t="str">
        <f t="shared" si="406"/>
        <v>Post-PR24</v>
      </c>
      <c r="OLJ60" s="41" t="str">
        <f t="shared" si="406"/>
        <v>Post-PR24</v>
      </c>
      <c r="OLK60" s="41" t="str">
        <f t="shared" si="406"/>
        <v>Post-PR24</v>
      </c>
      <c r="OLL60" s="41" t="str">
        <f t="shared" si="406"/>
        <v>Post-PR24</v>
      </c>
      <c r="OLM60" s="41" t="str">
        <f t="shared" si="406"/>
        <v>Post-PR24</v>
      </c>
      <c r="OLN60" s="41" t="str">
        <f t="shared" si="406"/>
        <v>Post-PR24</v>
      </c>
      <c r="OLO60" s="41" t="str">
        <f t="shared" si="406"/>
        <v>Post-PR24</v>
      </c>
      <c r="OLP60" s="41" t="str">
        <f t="shared" si="406"/>
        <v>Post-PR24</v>
      </c>
      <c r="OLQ60" s="41" t="str">
        <f t="shared" si="406"/>
        <v>Post-PR24</v>
      </c>
      <c r="OLR60" s="41" t="str">
        <f t="shared" si="406"/>
        <v>Post-PR24</v>
      </c>
      <c r="OLS60" s="41" t="str">
        <f t="shared" si="406"/>
        <v>Post-PR24</v>
      </c>
      <c r="OLT60" s="41" t="str">
        <f t="shared" si="406"/>
        <v>Post-PR24</v>
      </c>
      <c r="OLU60" s="41" t="str">
        <f t="shared" si="406"/>
        <v>Post-PR24</v>
      </c>
      <c r="OLV60" s="41" t="str">
        <f t="shared" si="406"/>
        <v>Post-PR24</v>
      </c>
      <c r="OLW60" s="41" t="str">
        <f t="shared" si="406"/>
        <v>Post-PR24</v>
      </c>
      <c r="OLX60" s="41" t="str">
        <f t="shared" si="406"/>
        <v>Post-PR24</v>
      </c>
      <c r="OLY60" s="41" t="str">
        <f t="shared" si="406"/>
        <v>Post-PR24</v>
      </c>
      <c r="OLZ60" s="41" t="str">
        <f t="shared" si="406"/>
        <v>Post-PR24</v>
      </c>
      <c r="OMA60" s="41" t="str">
        <f t="shared" si="406"/>
        <v>Post-PR24</v>
      </c>
      <c r="OMB60" s="41" t="str">
        <f t="shared" si="406"/>
        <v>Post-PR24</v>
      </c>
      <c r="OMC60" s="41" t="str">
        <f t="shared" si="406"/>
        <v>Post-PR24</v>
      </c>
      <c r="OMD60" s="41" t="str">
        <f t="shared" si="406"/>
        <v>Post-PR24</v>
      </c>
      <c r="OME60" s="41" t="str">
        <f t="shared" si="406"/>
        <v>Post-PR24</v>
      </c>
      <c r="OMF60" s="41" t="str">
        <f t="shared" si="406"/>
        <v>Post-PR24</v>
      </c>
      <c r="OMG60" s="41" t="str">
        <f t="shared" si="406"/>
        <v>Post-PR24</v>
      </c>
      <c r="OMH60" s="41" t="str">
        <f t="shared" si="406"/>
        <v>Post-PR24</v>
      </c>
      <c r="OMI60" s="41" t="str">
        <f t="shared" si="406"/>
        <v>Post-PR24</v>
      </c>
      <c r="OMJ60" s="41" t="str">
        <f t="shared" si="406"/>
        <v>Post-PR24</v>
      </c>
      <c r="OMK60" s="41" t="str">
        <f t="shared" si="406"/>
        <v>Post-PR24</v>
      </c>
      <c r="OML60" s="41" t="str">
        <f t="shared" si="406"/>
        <v>Post-PR24</v>
      </c>
      <c r="OMM60" s="41" t="str">
        <f t="shared" si="406"/>
        <v>Post-PR24</v>
      </c>
      <c r="OMN60" s="41" t="str">
        <f t="shared" si="406"/>
        <v>Post-PR24</v>
      </c>
      <c r="OMO60" s="41" t="str">
        <f t="shared" si="406"/>
        <v>Post-PR24</v>
      </c>
      <c r="OMP60" s="41" t="str">
        <f t="shared" si="406"/>
        <v>Post-PR24</v>
      </c>
      <c r="OMQ60" s="41" t="str">
        <f t="shared" si="406"/>
        <v>Post-PR24</v>
      </c>
      <c r="OMR60" s="41" t="str">
        <f t="shared" si="406"/>
        <v>Post-PR24</v>
      </c>
      <c r="OMS60" s="41" t="str">
        <f t="shared" si="406"/>
        <v>Post-PR24</v>
      </c>
      <c r="OMT60" s="41" t="str">
        <f t="shared" si="406"/>
        <v>Post-PR24</v>
      </c>
      <c r="OMU60" s="41" t="str">
        <f t="shared" si="406"/>
        <v>Post-PR24</v>
      </c>
      <c r="OMV60" s="41" t="str">
        <f t="shared" si="406"/>
        <v>Post-PR24</v>
      </c>
      <c r="OMW60" s="41" t="str">
        <f t="shared" si="406"/>
        <v>Post-PR24</v>
      </c>
      <c r="OMX60" s="41" t="str">
        <f t="shared" si="406"/>
        <v>Post-PR24</v>
      </c>
      <c r="OMY60" s="41" t="str">
        <f t="shared" si="406"/>
        <v>Post-PR24</v>
      </c>
      <c r="OMZ60" s="41" t="str">
        <f t="shared" si="406"/>
        <v>Post-PR24</v>
      </c>
      <c r="ONA60" s="41" t="str">
        <f t="shared" si="406"/>
        <v>Post-PR24</v>
      </c>
      <c r="ONB60" s="41" t="str">
        <f t="shared" si="406"/>
        <v>Post-PR24</v>
      </c>
      <c r="ONC60" s="41" t="str">
        <f t="shared" ref="ONC60:OPN60" si="407" xml:space="preserve"> IF(ONC58 = 1, "Pre PR24", IF(ONC59 = 1, "PR24", "Post-PR24"))</f>
        <v>Post-PR24</v>
      </c>
      <c r="OND60" s="41" t="str">
        <f t="shared" si="407"/>
        <v>Post-PR24</v>
      </c>
      <c r="ONE60" s="41" t="str">
        <f t="shared" si="407"/>
        <v>Post-PR24</v>
      </c>
      <c r="ONF60" s="41" t="str">
        <f t="shared" si="407"/>
        <v>Post-PR24</v>
      </c>
      <c r="ONG60" s="41" t="str">
        <f t="shared" si="407"/>
        <v>Post-PR24</v>
      </c>
      <c r="ONH60" s="41" t="str">
        <f t="shared" si="407"/>
        <v>Post-PR24</v>
      </c>
      <c r="ONI60" s="41" t="str">
        <f t="shared" si="407"/>
        <v>Post-PR24</v>
      </c>
      <c r="ONJ60" s="41" t="str">
        <f t="shared" si="407"/>
        <v>Post-PR24</v>
      </c>
      <c r="ONK60" s="41" t="str">
        <f t="shared" si="407"/>
        <v>Post-PR24</v>
      </c>
      <c r="ONL60" s="41" t="str">
        <f t="shared" si="407"/>
        <v>Post-PR24</v>
      </c>
      <c r="ONM60" s="41" t="str">
        <f t="shared" si="407"/>
        <v>Post-PR24</v>
      </c>
      <c r="ONN60" s="41" t="str">
        <f t="shared" si="407"/>
        <v>Post-PR24</v>
      </c>
      <c r="ONO60" s="41" t="str">
        <f t="shared" si="407"/>
        <v>Post-PR24</v>
      </c>
      <c r="ONP60" s="41" t="str">
        <f t="shared" si="407"/>
        <v>Post-PR24</v>
      </c>
      <c r="ONQ60" s="41" t="str">
        <f t="shared" si="407"/>
        <v>Post-PR24</v>
      </c>
      <c r="ONR60" s="41" t="str">
        <f t="shared" si="407"/>
        <v>Post-PR24</v>
      </c>
      <c r="ONS60" s="41" t="str">
        <f t="shared" si="407"/>
        <v>Post-PR24</v>
      </c>
      <c r="ONT60" s="41" t="str">
        <f t="shared" si="407"/>
        <v>Post-PR24</v>
      </c>
      <c r="ONU60" s="41" t="str">
        <f t="shared" si="407"/>
        <v>Post-PR24</v>
      </c>
      <c r="ONV60" s="41" t="str">
        <f t="shared" si="407"/>
        <v>Post-PR24</v>
      </c>
      <c r="ONW60" s="41" t="str">
        <f t="shared" si="407"/>
        <v>Post-PR24</v>
      </c>
      <c r="ONX60" s="41" t="str">
        <f t="shared" si="407"/>
        <v>Post-PR24</v>
      </c>
      <c r="ONY60" s="41" t="str">
        <f t="shared" si="407"/>
        <v>Post-PR24</v>
      </c>
      <c r="ONZ60" s="41" t="str">
        <f t="shared" si="407"/>
        <v>Post-PR24</v>
      </c>
      <c r="OOA60" s="41" t="str">
        <f t="shared" si="407"/>
        <v>Post-PR24</v>
      </c>
      <c r="OOB60" s="41" t="str">
        <f t="shared" si="407"/>
        <v>Post-PR24</v>
      </c>
      <c r="OOC60" s="41" t="str">
        <f t="shared" si="407"/>
        <v>Post-PR24</v>
      </c>
      <c r="OOD60" s="41" t="str">
        <f t="shared" si="407"/>
        <v>Post-PR24</v>
      </c>
      <c r="OOE60" s="41" t="str">
        <f t="shared" si="407"/>
        <v>Post-PR24</v>
      </c>
      <c r="OOF60" s="41" t="str">
        <f t="shared" si="407"/>
        <v>Post-PR24</v>
      </c>
      <c r="OOG60" s="41" t="str">
        <f t="shared" si="407"/>
        <v>Post-PR24</v>
      </c>
      <c r="OOH60" s="41" t="str">
        <f t="shared" si="407"/>
        <v>Post-PR24</v>
      </c>
      <c r="OOI60" s="41" t="str">
        <f t="shared" si="407"/>
        <v>Post-PR24</v>
      </c>
      <c r="OOJ60" s="41" t="str">
        <f t="shared" si="407"/>
        <v>Post-PR24</v>
      </c>
      <c r="OOK60" s="41" t="str">
        <f t="shared" si="407"/>
        <v>Post-PR24</v>
      </c>
      <c r="OOL60" s="41" t="str">
        <f t="shared" si="407"/>
        <v>Post-PR24</v>
      </c>
      <c r="OOM60" s="41" t="str">
        <f t="shared" si="407"/>
        <v>Post-PR24</v>
      </c>
      <c r="OON60" s="41" t="str">
        <f t="shared" si="407"/>
        <v>Post-PR24</v>
      </c>
      <c r="OOO60" s="41" t="str">
        <f t="shared" si="407"/>
        <v>Post-PR24</v>
      </c>
      <c r="OOP60" s="41" t="str">
        <f t="shared" si="407"/>
        <v>Post-PR24</v>
      </c>
      <c r="OOQ60" s="41" t="str">
        <f t="shared" si="407"/>
        <v>Post-PR24</v>
      </c>
      <c r="OOR60" s="41" t="str">
        <f t="shared" si="407"/>
        <v>Post-PR24</v>
      </c>
      <c r="OOS60" s="41" t="str">
        <f t="shared" si="407"/>
        <v>Post-PR24</v>
      </c>
      <c r="OOT60" s="41" t="str">
        <f t="shared" si="407"/>
        <v>Post-PR24</v>
      </c>
      <c r="OOU60" s="41" t="str">
        <f t="shared" si="407"/>
        <v>Post-PR24</v>
      </c>
      <c r="OOV60" s="41" t="str">
        <f t="shared" si="407"/>
        <v>Post-PR24</v>
      </c>
      <c r="OOW60" s="41" t="str">
        <f t="shared" si="407"/>
        <v>Post-PR24</v>
      </c>
      <c r="OOX60" s="41" t="str">
        <f t="shared" si="407"/>
        <v>Post-PR24</v>
      </c>
      <c r="OOY60" s="41" t="str">
        <f t="shared" si="407"/>
        <v>Post-PR24</v>
      </c>
      <c r="OOZ60" s="41" t="str">
        <f t="shared" si="407"/>
        <v>Post-PR24</v>
      </c>
      <c r="OPA60" s="41" t="str">
        <f t="shared" si="407"/>
        <v>Post-PR24</v>
      </c>
      <c r="OPB60" s="41" t="str">
        <f t="shared" si="407"/>
        <v>Post-PR24</v>
      </c>
      <c r="OPC60" s="41" t="str">
        <f t="shared" si="407"/>
        <v>Post-PR24</v>
      </c>
      <c r="OPD60" s="41" t="str">
        <f t="shared" si="407"/>
        <v>Post-PR24</v>
      </c>
      <c r="OPE60" s="41" t="str">
        <f t="shared" si="407"/>
        <v>Post-PR24</v>
      </c>
      <c r="OPF60" s="41" t="str">
        <f t="shared" si="407"/>
        <v>Post-PR24</v>
      </c>
      <c r="OPG60" s="41" t="str">
        <f t="shared" si="407"/>
        <v>Post-PR24</v>
      </c>
      <c r="OPH60" s="41" t="str">
        <f t="shared" si="407"/>
        <v>Post-PR24</v>
      </c>
      <c r="OPI60" s="41" t="str">
        <f t="shared" si="407"/>
        <v>Post-PR24</v>
      </c>
      <c r="OPJ60" s="41" t="str">
        <f t="shared" si="407"/>
        <v>Post-PR24</v>
      </c>
      <c r="OPK60" s="41" t="str">
        <f t="shared" si="407"/>
        <v>Post-PR24</v>
      </c>
      <c r="OPL60" s="41" t="str">
        <f t="shared" si="407"/>
        <v>Post-PR24</v>
      </c>
      <c r="OPM60" s="41" t="str">
        <f t="shared" si="407"/>
        <v>Post-PR24</v>
      </c>
      <c r="OPN60" s="41" t="str">
        <f t="shared" si="407"/>
        <v>Post-PR24</v>
      </c>
      <c r="OPO60" s="41" t="str">
        <f t="shared" ref="OPO60:ORZ60" si="408" xml:space="preserve"> IF(OPO58 = 1, "Pre PR24", IF(OPO59 = 1, "PR24", "Post-PR24"))</f>
        <v>Post-PR24</v>
      </c>
      <c r="OPP60" s="41" t="str">
        <f t="shared" si="408"/>
        <v>Post-PR24</v>
      </c>
      <c r="OPQ60" s="41" t="str">
        <f t="shared" si="408"/>
        <v>Post-PR24</v>
      </c>
      <c r="OPR60" s="41" t="str">
        <f t="shared" si="408"/>
        <v>Post-PR24</v>
      </c>
      <c r="OPS60" s="41" t="str">
        <f t="shared" si="408"/>
        <v>Post-PR24</v>
      </c>
      <c r="OPT60" s="41" t="str">
        <f t="shared" si="408"/>
        <v>Post-PR24</v>
      </c>
      <c r="OPU60" s="41" t="str">
        <f t="shared" si="408"/>
        <v>Post-PR24</v>
      </c>
      <c r="OPV60" s="41" t="str">
        <f t="shared" si="408"/>
        <v>Post-PR24</v>
      </c>
      <c r="OPW60" s="41" t="str">
        <f t="shared" si="408"/>
        <v>Post-PR24</v>
      </c>
      <c r="OPX60" s="41" t="str">
        <f t="shared" si="408"/>
        <v>Post-PR24</v>
      </c>
      <c r="OPY60" s="41" t="str">
        <f t="shared" si="408"/>
        <v>Post-PR24</v>
      </c>
      <c r="OPZ60" s="41" t="str">
        <f t="shared" si="408"/>
        <v>Post-PR24</v>
      </c>
      <c r="OQA60" s="41" t="str">
        <f t="shared" si="408"/>
        <v>Post-PR24</v>
      </c>
      <c r="OQB60" s="41" t="str">
        <f t="shared" si="408"/>
        <v>Post-PR24</v>
      </c>
      <c r="OQC60" s="41" t="str">
        <f t="shared" si="408"/>
        <v>Post-PR24</v>
      </c>
      <c r="OQD60" s="41" t="str">
        <f t="shared" si="408"/>
        <v>Post-PR24</v>
      </c>
      <c r="OQE60" s="41" t="str">
        <f t="shared" si="408"/>
        <v>Post-PR24</v>
      </c>
      <c r="OQF60" s="41" t="str">
        <f t="shared" si="408"/>
        <v>Post-PR24</v>
      </c>
      <c r="OQG60" s="41" t="str">
        <f t="shared" si="408"/>
        <v>Post-PR24</v>
      </c>
      <c r="OQH60" s="41" t="str">
        <f t="shared" si="408"/>
        <v>Post-PR24</v>
      </c>
      <c r="OQI60" s="41" t="str">
        <f t="shared" si="408"/>
        <v>Post-PR24</v>
      </c>
      <c r="OQJ60" s="41" t="str">
        <f t="shared" si="408"/>
        <v>Post-PR24</v>
      </c>
      <c r="OQK60" s="41" t="str">
        <f t="shared" si="408"/>
        <v>Post-PR24</v>
      </c>
      <c r="OQL60" s="41" t="str">
        <f t="shared" si="408"/>
        <v>Post-PR24</v>
      </c>
      <c r="OQM60" s="41" t="str">
        <f t="shared" si="408"/>
        <v>Post-PR24</v>
      </c>
      <c r="OQN60" s="41" t="str">
        <f t="shared" si="408"/>
        <v>Post-PR24</v>
      </c>
      <c r="OQO60" s="41" t="str">
        <f t="shared" si="408"/>
        <v>Post-PR24</v>
      </c>
      <c r="OQP60" s="41" t="str">
        <f t="shared" si="408"/>
        <v>Post-PR24</v>
      </c>
      <c r="OQQ60" s="41" t="str">
        <f t="shared" si="408"/>
        <v>Post-PR24</v>
      </c>
      <c r="OQR60" s="41" t="str">
        <f t="shared" si="408"/>
        <v>Post-PR24</v>
      </c>
      <c r="OQS60" s="41" t="str">
        <f t="shared" si="408"/>
        <v>Post-PR24</v>
      </c>
      <c r="OQT60" s="41" t="str">
        <f t="shared" si="408"/>
        <v>Post-PR24</v>
      </c>
      <c r="OQU60" s="41" t="str">
        <f t="shared" si="408"/>
        <v>Post-PR24</v>
      </c>
      <c r="OQV60" s="41" t="str">
        <f t="shared" si="408"/>
        <v>Post-PR24</v>
      </c>
      <c r="OQW60" s="41" t="str">
        <f t="shared" si="408"/>
        <v>Post-PR24</v>
      </c>
      <c r="OQX60" s="41" t="str">
        <f t="shared" si="408"/>
        <v>Post-PR24</v>
      </c>
      <c r="OQY60" s="41" t="str">
        <f t="shared" si="408"/>
        <v>Post-PR24</v>
      </c>
      <c r="OQZ60" s="41" t="str">
        <f t="shared" si="408"/>
        <v>Post-PR24</v>
      </c>
      <c r="ORA60" s="41" t="str">
        <f t="shared" si="408"/>
        <v>Post-PR24</v>
      </c>
      <c r="ORB60" s="41" t="str">
        <f t="shared" si="408"/>
        <v>Post-PR24</v>
      </c>
      <c r="ORC60" s="41" t="str">
        <f t="shared" si="408"/>
        <v>Post-PR24</v>
      </c>
      <c r="ORD60" s="41" t="str">
        <f t="shared" si="408"/>
        <v>Post-PR24</v>
      </c>
      <c r="ORE60" s="41" t="str">
        <f t="shared" si="408"/>
        <v>Post-PR24</v>
      </c>
      <c r="ORF60" s="41" t="str">
        <f t="shared" si="408"/>
        <v>Post-PR24</v>
      </c>
      <c r="ORG60" s="41" t="str">
        <f t="shared" si="408"/>
        <v>Post-PR24</v>
      </c>
      <c r="ORH60" s="41" t="str">
        <f t="shared" si="408"/>
        <v>Post-PR24</v>
      </c>
      <c r="ORI60" s="41" t="str">
        <f t="shared" si="408"/>
        <v>Post-PR24</v>
      </c>
      <c r="ORJ60" s="41" t="str">
        <f t="shared" si="408"/>
        <v>Post-PR24</v>
      </c>
      <c r="ORK60" s="41" t="str">
        <f t="shared" si="408"/>
        <v>Post-PR24</v>
      </c>
      <c r="ORL60" s="41" t="str">
        <f t="shared" si="408"/>
        <v>Post-PR24</v>
      </c>
      <c r="ORM60" s="41" t="str">
        <f t="shared" si="408"/>
        <v>Post-PR24</v>
      </c>
      <c r="ORN60" s="41" t="str">
        <f t="shared" si="408"/>
        <v>Post-PR24</v>
      </c>
      <c r="ORO60" s="41" t="str">
        <f t="shared" si="408"/>
        <v>Post-PR24</v>
      </c>
      <c r="ORP60" s="41" t="str">
        <f t="shared" si="408"/>
        <v>Post-PR24</v>
      </c>
      <c r="ORQ60" s="41" t="str">
        <f t="shared" si="408"/>
        <v>Post-PR24</v>
      </c>
      <c r="ORR60" s="41" t="str">
        <f t="shared" si="408"/>
        <v>Post-PR24</v>
      </c>
      <c r="ORS60" s="41" t="str">
        <f t="shared" si="408"/>
        <v>Post-PR24</v>
      </c>
      <c r="ORT60" s="41" t="str">
        <f t="shared" si="408"/>
        <v>Post-PR24</v>
      </c>
      <c r="ORU60" s="41" t="str">
        <f t="shared" si="408"/>
        <v>Post-PR24</v>
      </c>
      <c r="ORV60" s="41" t="str">
        <f t="shared" si="408"/>
        <v>Post-PR24</v>
      </c>
      <c r="ORW60" s="41" t="str">
        <f t="shared" si="408"/>
        <v>Post-PR24</v>
      </c>
      <c r="ORX60" s="41" t="str">
        <f t="shared" si="408"/>
        <v>Post-PR24</v>
      </c>
      <c r="ORY60" s="41" t="str">
        <f t="shared" si="408"/>
        <v>Post-PR24</v>
      </c>
      <c r="ORZ60" s="41" t="str">
        <f t="shared" si="408"/>
        <v>Post-PR24</v>
      </c>
      <c r="OSA60" s="41" t="str">
        <f t="shared" ref="OSA60:OUL60" si="409" xml:space="preserve"> IF(OSA58 = 1, "Pre PR24", IF(OSA59 = 1, "PR24", "Post-PR24"))</f>
        <v>Post-PR24</v>
      </c>
      <c r="OSB60" s="41" t="str">
        <f t="shared" si="409"/>
        <v>Post-PR24</v>
      </c>
      <c r="OSC60" s="41" t="str">
        <f t="shared" si="409"/>
        <v>Post-PR24</v>
      </c>
      <c r="OSD60" s="41" t="str">
        <f t="shared" si="409"/>
        <v>Post-PR24</v>
      </c>
      <c r="OSE60" s="41" t="str">
        <f t="shared" si="409"/>
        <v>Post-PR24</v>
      </c>
      <c r="OSF60" s="41" t="str">
        <f t="shared" si="409"/>
        <v>Post-PR24</v>
      </c>
      <c r="OSG60" s="41" t="str">
        <f t="shared" si="409"/>
        <v>Post-PR24</v>
      </c>
      <c r="OSH60" s="41" t="str">
        <f t="shared" si="409"/>
        <v>Post-PR24</v>
      </c>
      <c r="OSI60" s="41" t="str">
        <f t="shared" si="409"/>
        <v>Post-PR24</v>
      </c>
      <c r="OSJ60" s="41" t="str">
        <f t="shared" si="409"/>
        <v>Post-PR24</v>
      </c>
      <c r="OSK60" s="41" t="str">
        <f t="shared" si="409"/>
        <v>Post-PR24</v>
      </c>
      <c r="OSL60" s="41" t="str">
        <f t="shared" si="409"/>
        <v>Post-PR24</v>
      </c>
      <c r="OSM60" s="41" t="str">
        <f t="shared" si="409"/>
        <v>Post-PR24</v>
      </c>
      <c r="OSN60" s="41" t="str">
        <f t="shared" si="409"/>
        <v>Post-PR24</v>
      </c>
      <c r="OSO60" s="41" t="str">
        <f t="shared" si="409"/>
        <v>Post-PR24</v>
      </c>
      <c r="OSP60" s="41" t="str">
        <f t="shared" si="409"/>
        <v>Post-PR24</v>
      </c>
      <c r="OSQ60" s="41" t="str">
        <f t="shared" si="409"/>
        <v>Post-PR24</v>
      </c>
      <c r="OSR60" s="41" t="str">
        <f t="shared" si="409"/>
        <v>Post-PR24</v>
      </c>
      <c r="OSS60" s="41" t="str">
        <f t="shared" si="409"/>
        <v>Post-PR24</v>
      </c>
      <c r="OST60" s="41" t="str">
        <f t="shared" si="409"/>
        <v>Post-PR24</v>
      </c>
      <c r="OSU60" s="41" t="str">
        <f t="shared" si="409"/>
        <v>Post-PR24</v>
      </c>
      <c r="OSV60" s="41" t="str">
        <f t="shared" si="409"/>
        <v>Post-PR24</v>
      </c>
      <c r="OSW60" s="41" t="str">
        <f t="shared" si="409"/>
        <v>Post-PR24</v>
      </c>
      <c r="OSX60" s="41" t="str">
        <f t="shared" si="409"/>
        <v>Post-PR24</v>
      </c>
      <c r="OSY60" s="41" t="str">
        <f t="shared" si="409"/>
        <v>Post-PR24</v>
      </c>
      <c r="OSZ60" s="41" t="str">
        <f t="shared" si="409"/>
        <v>Post-PR24</v>
      </c>
      <c r="OTA60" s="41" t="str">
        <f t="shared" si="409"/>
        <v>Post-PR24</v>
      </c>
      <c r="OTB60" s="41" t="str">
        <f t="shared" si="409"/>
        <v>Post-PR24</v>
      </c>
      <c r="OTC60" s="41" t="str">
        <f t="shared" si="409"/>
        <v>Post-PR24</v>
      </c>
      <c r="OTD60" s="41" t="str">
        <f t="shared" si="409"/>
        <v>Post-PR24</v>
      </c>
      <c r="OTE60" s="41" t="str">
        <f t="shared" si="409"/>
        <v>Post-PR24</v>
      </c>
      <c r="OTF60" s="41" t="str">
        <f t="shared" si="409"/>
        <v>Post-PR24</v>
      </c>
      <c r="OTG60" s="41" t="str">
        <f t="shared" si="409"/>
        <v>Post-PR24</v>
      </c>
      <c r="OTH60" s="41" t="str">
        <f t="shared" si="409"/>
        <v>Post-PR24</v>
      </c>
      <c r="OTI60" s="41" t="str">
        <f t="shared" si="409"/>
        <v>Post-PR24</v>
      </c>
      <c r="OTJ60" s="41" t="str">
        <f t="shared" si="409"/>
        <v>Post-PR24</v>
      </c>
      <c r="OTK60" s="41" t="str">
        <f t="shared" si="409"/>
        <v>Post-PR24</v>
      </c>
      <c r="OTL60" s="41" t="str">
        <f t="shared" si="409"/>
        <v>Post-PR24</v>
      </c>
      <c r="OTM60" s="41" t="str">
        <f t="shared" si="409"/>
        <v>Post-PR24</v>
      </c>
      <c r="OTN60" s="41" t="str">
        <f t="shared" si="409"/>
        <v>Post-PR24</v>
      </c>
      <c r="OTO60" s="41" t="str">
        <f t="shared" si="409"/>
        <v>Post-PR24</v>
      </c>
      <c r="OTP60" s="41" t="str">
        <f t="shared" si="409"/>
        <v>Post-PR24</v>
      </c>
      <c r="OTQ60" s="41" t="str">
        <f t="shared" si="409"/>
        <v>Post-PR24</v>
      </c>
      <c r="OTR60" s="41" t="str">
        <f t="shared" si="409"/>
        <v>Post-PR24</v>
      </c>
      <c r="OTS60" s="41" t="str">
        <f t="shared" si="409"/>
        <v>Post-PR24</v>
      </c>
      <c r="OTT60" s="41" t="str">
        <f t="shared" si="409"/>
        <v>Post-PR24</v>
      </c>
      <c r="OTU60" s="41" t="str">
        <f t="shared" si="409"/>
        <v>Post-PR24</v>
      </c>
      <c r="OTV60" s="41" t="str">
        <f t="shared" si="409"/>
        <v>Post-PR24</v>
      </c>
      <c r="OTW60" s="41" t="str">
        <f t="shared" si="409"/>
        <v>Post-PR24</v>
      </c>
      <c r="OTX60" s="41" t="str">
        <f t="shared" si="409"/>
        <v>Post-PR24</v>
      </c>
      <c r="OTY60" s="41" t="str">
        <f t="shared" si="409"/>
        <v>Post-PR24</v>
      </c>
      <c r="OTZ60" s="41" t="str">
        <f t="shared" si="409"/>
        <v>Post-PR24</v>
      </c>
      <c r="OUA60" s="41" t="str">
        <f t="shared" si="409"/>
        <v>Post-PR24</v>
      </c>
      <c r="OUB60" s="41" t="str">
        <f t="shared" si="409"/>
        <v>Post-PR24</v>
      </c>
      <c r="OUC60" s="41" t="str">
        <f t="shared" si="409"/>
        <v>Post-PR24</v>
      </c>
      <c r="OUD60" s="41" t="str">
        <f t="shared" si="409"/>
        <v>Post-PR24</v>
      </c>
      <c r="OUE60" s="41" t="str">
        <f t="shared" si="409"/>
        <v>Post-PR24</v>
      </c>
      <c r="OUF60" s="41" t="str">
        <f t="shared" si="409"/>
        <v>Post-PR24</v>
      </c>
      <c r="OUG60" s="41" t="str">
        <f t="shared" si="409"/>
        <v>Post-PR24</v>
      </c>
      <c r="OUH60" s="41" t="str">
        <f t="shared" si="409"/>
        <v>Post-PR24</v>
      </c>
      <c r="OUI60" s="41" t="str">
        <f t="shared" si="409"/>
        <v>Post-PR24</v>
      </c>
      <c r="OUJ60" s="41" t="str">
        <f t="shared" si="409"/>
        <v>Post-PR24</v>
      </c>
      <c r="OUK60" s="41" t="str">
        <f t="shared" si="409"/>
        <v>Post-PR24</v>
      </c>
      <c r="OUL60" s="41" t="str">
        <f t="shared" si="409"/>
        <v>Post-PR24</v>
      </c>
      <c r="OUM60" s="41" t="str">
        <f t="shared" ref="OUM60:OWX60" si="410" xml:space="preserve"> IF(OUM58 = 1, "Pre PR24", IF(OUM59 = 1, "PR24", "Post-PR24"))</f>
        <v>Post-PR24</v>
      </c>
      <c r="OUN60" s="41" t="str">
        <f t="shared" si="410"/>
        <v>Post-PR24</v>
      </c>
      <c r="OUO60" s="41" t="str">
        <f t="shared" si="410"/>
        <v>Post-PR24</v>
      </c>
      <c r="OUP60" s="41" t="str">
        <f t="shared" si="410"/>
        <v>Post-PR24</v>
      </c>
      <c r="OUQ60" s="41" t="str">
        <f t="shared" si="410"/>
        <v>Post-PR24</v>
      </c>
      <c r="OUR60" s="41" t="str">
        <f t="shared" si="410"/>
        <v>Post-PR24</v>
      </c>
      <c r="OUS60" s="41" t="str">
        <f t="shared" si="410"/>
        <v>Post-PR24</v>
      </c>
      <c r="OUT60" s="41" t="str">
        <f t="shared" si="410"/>
        <v>Post-PR24</v>
      </c>
      <c r="OUU60" s="41" t="str">
        <f t="shared" si="410"/>
        <v>Post-PR24</v>
      </c>
      <c r="OUV60" s="41" t="str">
        <f t="shared" si="410"/>
        <v>Post-PR24</v>
      </c>
      <c r="OUW60" s="41" t="str">
        <f t="shared" si="410"/>
        <v>Post-PR24</v>
      </c>
      <c r="OUX60" s="41" t="str">
        <f t="shared" si="410"/>
        <v>Post-PR24</v>
      </c>
      <c r="OUY60" s="41" t="str">
        <f t="shared" si="410"/>
        <v>Post-PR24</v>
      </c>
      <c r="OUZ60" s="41" t="str">
        <f t="shared" si="410"/>
        <v>Post-PR24</v>
      </c>
      <c r="OVA60" s="41" t="str">
        <f t="shared" si="410"/>
        <v>Post-PR24</v>
      </c>
      <c r="OVB60" s="41" t="str">
        <f t="shared" si="410"/>
        <v>Post-PR24</v>
      </c>
      <c r="OVC60" s="41" t="str">
        <f t="shared" si="410"/>
        <v>Post-PR24</v>
      </c>
      <c r="OVD60" s="41" t="str">
        <f t="shared" si="410"/>
        <v>Post-PR24</v>
      </c>
      <c r="OVE60" s="41" t="str">
        <f t="shared" si="410"/>
        <v>Post-PR24</v>
      </c>
      <c r="OVF60" s="41" t="str">
        <f t="shared" si="410"/>
        <v>Post-PR24</v>
      </c>
      <c r="OVG60" s="41" t="str">
        <f t="shared" si="410"/>
        <v>Post-PR24</v>
      </c>
      <c r="OVH60" s="41" t="str">
        <f t="shared" si="410"/>
        <v>Post-PR24</v>
      </c>
      <c r="OVI60" s="41" t="str">
        <f t="shared" si="410"/>
        <v>Post-PR24</v>
      </c>
      <c r="OVJ60" s="41" t="str">
        <f t="shared" si="410"/>
        <v>Post-PR24</v>
      </c>
      <c r="OVK60" s="41" t="str">
        <f t="shared" si="410"/>
        <v>Post-PR24</v>
      </c>
      <c r="OVL60" s="41" t="str">
        <f t="shared" si="410"/>
        <v>Post-PR24</v>
      </c>
      <c r="OVM60" s="41" t="str">
        <f t="shared" si="410"/>
        <v>Post-PR24</v>
      </c>
      <c r="OVN60" s="41" t="str">
        <f t="shared" si="410"/>
        <v>Post-PR24</v>
      </c>
      <c r="OVO60" s="41" t="str">
        <f t="shared" si="410"/>
        <v>Post-PR24</v>
      </c>
      <c r="OVP60" s="41" t="str">
        <f t="shared" si="410"/>
        <v>Post-PR24</v>
      </c>
      <c r="OVQ60" s="41" t="str">
        <f t="shared" si="410"/>
        <v>Post-PR24</v>
      </c>
      <c r="OVR60" s="41" t="str">
        <f t="shared" si="410"/>
        <v>Post-PR24</v>
      </c>
      <c r="OVS60" s="41" t="str">
        <f t="shared" si="410"/>
        <v>Post-PR24</v>
      </c>
      <c r="OVT60" s="41" t="str">
        <f t="shared" si="410"/>
        <v>Post-PR24</v>
      </c>
      <c r="OVU60" s="41" t="str">
        <f t="shared" si="410"/>
        <v>Post-PR24</v>
      </c>
      <c r="OVV60" s="41" t="str">
        <f t="shared" si="410"/>
        <v>Post-PR24</v>
      </c>
      <c r="OVW60" s="41" t="str">
        <f t="shared" si="410"/>
        <v>Post-PR24</v>
      </c>
      <c r="OVX60" s="41" t="str">
        <f t="shared" si="410"/>
        <v>Post-PR24</v>
      </c>
      <c r="OVY60" s="41" t="str">
        <f t="shared" si="410"/>
        <v>Post-PR24</v>
      </c>
      <c r="OVZ60" s="41" t="str">
        <f t="shared" si="410"/>
        <v>Post-PR24</v>
      </c>
      <c r="OWA60" s="41" t="str">
        <f t="shared" si="410"/>
        <v>Post-PR24</v>
      </c>
      <c r="OWB60" s="41" t="str">
        <f t="shared" si="410"/>
        <v>Post-PR24</v>
      </c>
      <c r="OWC60" s="41" t="str">
        <f t="shared" si="410"/>
        <v>Post-PR24</v>
      </c>
      <c r="OWD60" s="41" t="str">
        <f t="shared" si="410"/>
        <v>Post-PR24</v>
      </c>
      <c r="OWE60" s="41" t="str">
        <f t="shared" si="410"/>
        <v>Post-PR24</v>
      </c>
      <c r="OWF60" s="41" t="str">
        <f t="shared" si="410"/>
        <v>Post-PR24</v>
      </c>
      <c r="OWG60" s="41" t="str">
        <f t="shared" si="410"/>
        <v>Post-PR24</v>
      </c>
      <c r="OWH60" s="41" t="str">
        <f t="shared" si="410"/>
        <v>Post-PR24</v>
      </c>
      <c r="OWI60" s="41" t="str">
        <f t="shared" si="410"/>
        <v>Post-PR24</v>
      </c>
      <c r="OWJ60" s="41" t="str">
        <f t="shared" si="410"/>
        <v>Post-PR24</v>
      </c>
      <c r="OWK60" s="41" t="str">
        <f t="shared" si="410"/>
        <v>Post-PR24</v>
      </c>
      <c r="OWL60" s="41" t="str">
        <f t="shared" si="410"/>
        <v>Post-PR24</v>
      </c>
      <c r="OWM60" s="41" t="str">
        <f t="shared" si="410"/>
        <v>Post-PR24</v>
      </c>
      <c r="OWN60" s="41" t="str">
        <f t="shared" si="410"/>
        <v>Post-PR24</v>
      </c>
      <c r="OWO60" s="41" t="str">
        <f t="shared" si="410"/>
        <v>Post-PR24</v>
      </c>
      <c r="OWP60" s="41" t="str">
        <f t="shared" si="410"/>
        <v>Post-PR24</v>
      </c>
      <c r="OWQ60" s="41" t="str">
        <f t="shared" si="410"/>
        <v>Post-PR24</v>
      </c>
      <c r="OWR60" s="41" t="str">
        <f t="shared" si="410"/>
        <v>Post-PR24</v>
      </c>
      <c r="OWS60" s="41" t="str">
        <f t="shared" si="410"/>
        <v>Post-PR24</v>
      </c>
      <c r="OWT60" s="41" t="str">
        <f t="shared" si="410"/>
        <v>Post-PR24</v>
      </c>
      <c r="OWU60" s="41" t="str">
        <f t="shared" si="410"/>
        <v>Post-PR24</v>
      </c>
      <c r="OWV60" s="41" t="str">
        <f t="shared" si="410"/>
        <v>Post-PR24</v>
      </c>
      <c r="OWW60" s="41" t="str">
        <f t="shared" si="410"/>
        <v>Post-PR24</v>
      </c>
      <c r="OWX60" s="41" t="str">
        <f t="shared" si="410"/>
        <v>Post-PR24</v>
      </c>
      <c r="OWY60" s="41" t="str">
        <f t="shared" ref="OWY60:OZJ60" si="411" xml:space="preserve"> IF(OWY58 = 1, "Pre PR24", IF(OWY59 = 1, "PR24", "Post-PR24"))</f>
        <v>Post-PR24</v>
      </c>
      <c r="OWZ60" s="41" t="str">
        <f t="shared" si="411"/>
        <v>Post-PR24</v>
      </c>
      <c r="OXA60" s="41" t="str">
        <f t="shared" si="411"/>
        <v>Post-PR24</v>
      </c>
      <c r="OXB60" s="41" t="str">
        <f t="shared" si="411"/>
        <v>Post-PR24</v>
      </c>
      <c r="OXC60" s="41" t="str">
        <f t="shared" si="411"/>
        <v>Post-PR24</v>
      </c>
      <c r="OXD60" s="41" t="str">
        <f t="shared" si="411"/>
        <v>Post-PR24</v>
      </c>
      <c r="OXE60" s="41" t="str">
        <f t="shared" si="411"/>
        <v>Post-PR24</v>
      </c>
      <c r="OXF60" s="41" t="str">
        <f t="shared" si="411"/>
        <v>Post-PR24</v>
      </c>
      <c r="OXG60" s="41" t="str">
        <f t="shared" si="411"/>
        <v>Post-PR24</v>
      </c>
      <c r="OXH60" s="41" t="str">
        <f t="shared" si="411"/>
        <v>Post-PR24</v>
      </c>
      <c r="OXI60" s="41" t="str">
        <f t="shared" si="411"/>
        <v>Post-PR24</v>
      </c>
      <c r="OXJ60" s="41" t="str">
        <f t="shared" si="411"/>
        <v>Post-PR24</v>
      </c>
      <c r="OXK60" s="41" t="str">
        <f t="shared" si="411"/>
        <v>Post-PR24</v>
      </c>
      <c r="OXL60" s="41" t="str">
        <f t="shared" si="411"/>
        <v>Post-PR24</v>
      </c>
      <c r="OXM60" s="41" t="str">
        <f t="shared" si="411"/>
        <v>Post-PR24</v>
      </c>
      <c r="OXN60" s="41" t="str">
        <f t="shared" si="411"/>
        <v>Post-PR24</v>
      </c>
      <c r="OXO60" s="41" t="str">
        <f t="shared" si="411"/>
        <v>Post-PR24</v>
      </c>
      <c r="OXP60" s="41" t="str">
        <f t="shared" si="411"/>
        <v>Post-PR24</v>
      </c>
      <c r="OXQ60" s="41" t="str">
        <f t="shared" si="411"/>
        <v>Post-PR24</v>
      </c>
      <c r="OXR60" s="41" t="str">
        <f t="shared" si="411"/>
        <v>Post-PR24</v>
      </c>
      <c r="OXS60" s="41" t="str">
        <f t="shared" si="411"/>
        <v>Post-PR24</v>
      </c>
      <c r="OXT60" s="41" t="str">
        <f t="shared" si="411"/>
        <v>Post-PR24</v>
      </c>
      <c r="OXU60" s="41" t="str">
        <f t="shared" si="411"/>
        <v>Post-PR24</v>
      </c>
      <c r="OXV60" s="41" t="str">
        <f t="shared" si="411"/>
        <v>Post-PR24</v>
      </c>
      <c r="OXW60" s="41" t="str">
        <f t="shared" si="411"/>
        <v>Post-PR24</v>
      </c>
      <c r="OXX60" s="41" t="str">
        <f t="shared" si="411"/>
        <v>Post-PR24</v>
      </c>
      <c r="OXY60" s="41" t="str">
        <f t="shared" si="411"/>
        <v>Post-PR24</v>
      </c>
      <c r="OXZ60" s="41" t="str">
        <f t="shared" si="411"/>
        <v>Post-PR24</v>
      </c>
      <c r="OYA60" s="41" t="str">
        <f t="shared" si="411"/>
        <v>Post-PR24</v>
      </c>
      <c r="OYB60" s="41" t="str">
        <f t="shared" si="411"/>
        <v>Post-PR24</v>
      </c>
      <c r="OYC60" s="41" t="str">
        <f t="shared" si="411"/>
        <v>Post-PR24</v>
      </c>
      <c r="OYD60" s="41" t="str">
        <f t="shared" si="411"/>
        <v>Post-PR24</v>
      </c>
      <c r="OYE60" s="41" t="str">
        <f t="shared" si="411"/>
        <v>Post-PR24</v>
      </c>
      <c r="OYF60" s="41" t="str">
        <f t="shared" si="411"/>
        <v>Post-PR24</v>
      </c>
      <c r="OYG60" s="41" t="str">
        <f t="shared" si="411"/>
        <v>Post-PR24</v>
      </c>
      <c r="OYH60" s="41" t="str">
        <f t="shared" si="411"/>
        <v>Post-PR24</v>
      </c>
      <c r="OYI60" s="41" t="str">
        <f t="shared" si="411"/>
        <v>Post-PR24</v>
      </c>
      <c r="OYJ60" s="41" t="str">
        <f t="shared" si="411"/>
        <v>Post-PR24</v>
      </c>
      <c r="OYK60" s="41" t="str">
        <f t="shared" si="411"/>
        <v>Post-PR24</v>
      </c>
      <c r="OYL60" s="41" t="str">
        <f t="shared" si="411"/>
        <v>Post-PR24</v>
      </c>
      <c r="OYM60" s="41" t="str">
        <f t="shared" si="411"/>
        <v>Post-PR24</v>
      </c>
      <c r="OYN60" s="41" t="str">
        <f t="shared" si="411"/>
        <v>Post-PR24</v>
      </c>
      <c r="OYO60" s="41" t="str">
        <f t="shared" si="411"/>
        <v>Post-PR24</v>
      </c>
      <c r="OYP60" s="41" t="str">
        <f t="shared" si="411"/>
        <v>Post-PR24</v>
      </c>
      <c r="OYQ60" s="41" t="str">
        <f t="shared" si="411"/>
        <v>Post-PR24</v>
      </c>
      <c r="OYR60" s="41" t="str">
        <f t="shared" si="411"/>
        <v>Post-PR24</v>
      </c>
      <c r="OYS60" s="41" t="str">
        <f t="shared" si="411"/>
        <v>Post-PR24</v>
      </c>
      <c r="OYT60" s="41" t="str">
        <f t="shared" si="411"/>
        <v>Post-PR24</v>
      </c>
      <c r="OYU60" s="41" t="str">
        <f t="shared" si="411"/>
        <v>Post-PR24</v>
      </c>
      <c r="OYV60" s="41" t="str">
        <f t="shared" si="411"/>
        <v>Post-PR24</v>
      </c>
      <c r="OYW60" s="41" t="str">
        <f t="shared" si="411"/>
        <v>Post-PR24</v>
      </c>
      <c r="OYX60" s="41" t="str">
        <f t="shared" si="411"/>
        <v>Post-PR24</v>
      </c>
      <c r="OYY60" s="41" t="str">
        <f t="shared" si="411"/>
        <v>Post-PR24</v>
      </c>
      <c r="OYZ60" s="41" t="str">
        <f t="shared" si="411"/>
        <v>Post-PR24</v>
      </c>
      <c r="OZA60" s="41" t="str">
        <f t="shared" si="411"/>
        <v>Post-PR24</v>
      </c>
      <c r="OZB60" s="41" t="str">
        <f t="shared" si="411"/>
        <v>Post-PR24</v>
      </c>
      <c r="OZC60" s="41" t="str">
        <f t="shared" si="411"/>
        <v>Post-PR24</v>
      </c>
      <c r="OZD60" s="41" t="str">
        <f t="shared" si="411"/>
        <v>Post-PR24</v>
      </c>
      <c r="OZE60" s="41" t="str">
        <f t="shared" si="411"/>
        <v>Post-PR24</v>
      </c>
      <c r="OZF60" s="41" t="str">
        <f t="shared" si="411"/>
        <v>Post-PR24</v>
      </c>
      <c r="OZG60" s="41" t="str">
        <f t="shared" si="411"/>
        <v>Post-PR24</v>
      </c>
      <c r="OZH60" s="41" t="str">
        <f t="shared" si="411"/>
        <v>Post-PR24</v>
      </c>
      <c r="OZI60" s="41" t="str">
        <f t="shared" si="411"/>
        <v>Post-PR24</v>
      </c>
      <c r="OZJ60" s="41" t="str">
        <f t="shared" si="411"/>
        <v>Post-PR24</v>
      </c>
      <c r="OZK60" s="41" t="str">
        <f t="shared" ref="OZK60:PBV60" si="412" xml:space="preserve"> IF(OZK58 = 1, "Pre PR24", IF(OZK59 = 1, "PR24", "Post-PR24"))</f>
        <v>Post-PR24</v>
      </c>
      <c r="OZL60" s="41" t="str">
        <f t="shared" si="412"/>
        <v>Post-PR24</v>
      </c>
      <c r="OZM60" s="41" t="str">
        <f t="shared" si="412"/>
        <v>Post-PR24</v>
      </c>
      <c r="OZN60" s="41" t="str">
        <f t="shared" si="412"/>
        <v>Post-PR24</v>
      </c>
      <c r="OZO60" s="41" t="str">
        <f t="shared" si="412"/>
        <v>Post-PR24</v>
      </c>
      <c r="OZP60" s="41" t="str">
        <f t="shared" si="412"/>
        <v>Post-PR24</v>
      </c>
      <c r="OZQ60" s="41" t="str">
        <f t="shared" si="412"/>
        <v>Post-PR24</v>
      </c>
      <c r="OZR60" s="41" t="str">
        <f t="shared" si="412"/>
        <v>Post-PR24</v>
      </c>
      <c r="OZS60" s="41" t="str">
        <f t="shared" si="412"/>
        <v>Post-PR24</v>
      </c>
      <c r="OZT60" s="41" t="str">
        <f t="shared" si="412"/>
        <v>Post-PR24</v>
      </c>
      <c r="OZU60" s="41" t="str">
        <f t="shared" si="412"/>
        <v>Post-PR24</v>
      </c>
      <c r="OZV60" s="41" t="str">
        <f t="shared" si="412"/>
        <v>Post-PR24</v>
      </c>
      <c r="OZW60" s="41" t="str">
        <f t="shared" si="412"/>
        <v>Post-PR24</v>
      </c>
      <c r="OZX60" s="41" t="str">
        <f t="shared" si="412"/>
        <v>Post-PR24</v>
      </c>
      <c r="OZY60" s="41" t="str">
        <f t="shared" si="412"/>
        <v>Post-PR24</v>
      </c>
      <c r="OZZ60" s="41" t="str">
        <f t="shared" si="412"/>
        <v>Post-PR24</v>
      </c>
      <c r="PAA60" s="41" t="str">
        <f t="shared" si="412"/>
        <v>Post-PR24</v>
      </c>
      <c r="PAB60" s="41" t="str">
        <f t="shared" si="412"/>
        <v>Post-PR24</v>
      </c>
      <c r="PAC60" s="41" t="str">
        <f t="shared" si="412"/>
        <v>Post-PR24</v>
      </c>
      <c r="PAD60" s="41" t="str">
        <f t="shared" si="412"/>
        <v>Post-PR24</v>
      </c>
      <c r="PAE60" s="41" t="str">
        <f t="shared" si="412"/>
        <v>Post-PR24</v>
      </c>
      <c r="PAF60" s="41" t="str">
        <f t="shared" si="412"/>
        <v>Post-PR24</v>
      </c>
      <c r="PAG60" s="41" t="str">
        <f t="shared" si="412"/>
        <v>Post-PR24</v>
      </c>
      <c r="PAH60" s="41" t="str">
        <f t="shared" si="412"/>
        <v>Post-PR24</v>
      </c>
      <c r="PAI60" s="41" t="str">
        <f t="shared" si="412"/>
        <v>Post-PR24</v>
      </c>
      <c r="PAJ60" s="41" t="str">
        <f t="shared" si="412"/>
        <v>Post-PR24</v>
      </c>
      <c r="PAK60" s="41" t="str">
        <f t="shared" si="412"/>
        <v>Post-PR24</v>
      </c>
      <c r="PAL60" s="41" t="str">
        <f t="shared" si="412"/>
        <v>Post-PR24</v>
      </c>
      <c r="PAM60" s="41" t="str">
        <f t="shared" si="412"/>
        <v>Post-PR24</v>
      </c>
      <c r="PAN60" s="41" t="str">
        <f t="shared" si="412"/>
        <v>Post-PR24</v>
      </c>
      <c r="PAO60" s="41" t="str">
        <f t="shared" si="412"/>
        <v>Post-PR24</v>
      </c>
      <c r="PAP60" s="41" t="str">
        <f t="shared" si="412"/>
        <v>Post-PR24</v>
      </c>
      <c r="PAQ60" s="41" t="str">
        <f t="shared" si="412"/>
        <v>Post-PR24</v>
      </c>
      <c r="PAR60" s="41" t="str">
        <f t="shared" si="412"/>
        <v>Post-PR24</v>
      </c>
      <c r="PAS60" s="41" t="str">
        <f t="shared" si="412"/>
        <v>Post-PR24</v>
      </c>
      <c r="PAT60" s="41" t="str">
        <f t="shared" si="412"/>
        <v>Post-PR24</v>
      </c>
      <c r="PAU60" s="41" t="str">
        <f t="shared" si="412"/>
        <v>Post-PR24</v>
      </c>
      <c r="PAV60" s="41" t="str">
        <f t="shared" si="412"/>
        <v>Post-PR24</v>
      </c>
      <c r="PAW60" s="41" t="str">
        <f t="shared" si="412"/>
        <v>Post-PR24</v>
      </c>
      <c r="PAX60" s="41" t="str">
        <f t="shared" si="412"/>
        <v>Post-PR24</v>
      </c>
      <c r="PAY60" s="41" t="str">
        <f t="shared" si="412"/>
        <v>Post-PR24</v>
      </c>
      <c r="PAZ60" s="41" t="str">
        <f t="shared" si="412"/>
        <v>Post-PR24</v>
      </c>
      <c r="PBA60" s="41" t="str">
        <f t="shared" si="412"/>
        <v>Post-PR24</v>
      </c>
      <c r="PBB60" s="41" t="str">
        <f t="shared" si="412"/>
        <v>Post-PR24</v>
      </c>
      <c r="PBC60" s="41" t="str">
        <f t="shared" si="412"/>
        <v>Post-PR24</v>
      </c>
      <c r="PBD60" s="41" t="str">
        <f t="shared" si="412"/>
        <v>Post-PR24</v>
      </c>
      <c r="PBE60" s="41" t="str">
        <f t="shared" si="412"/>
        <v>Post-PR24</v>
      </c>
      <c r="PBF60" s="41" t="str">
        <f t="shared" si="412"/>
        <v>Post-PR24</v>
      </c>
      <c r="PBG60" s="41" t="str">
        <f t="shared" si="412"/>
        <v>Post-PR24</v>
      </c>
      <c r="PBH60" s="41" t="str">
        <f t="shared" si="412"/>
        <v>Post-PR24</v>
      </c>
      <c r="PBI60" s="41" t="str">
        <f t="shared" si="412"/>
        <v>Post-PR24</v>
      </c>
      <c r="PBJ60" s="41" t="str">
        <f t="shared" si="412"/>
        <v>Post-PR24</v>
      </c>
      <c r="PBK60" s="41" t="str">
        <f t="shared" si="412"/>
        <v>Post-PR24</v>
      </c>
      <c r="PBL60" s="41" t="str">
        <f t="shared" si="412"/>
        <v>Post-PR24</v>
      </c>
      <c r="PBM60" s="41" t="str">
        <f t="shared" si="412"/>
        <v>Post-PR24</v>
      </c>
      <c r="PBN60" s="41" t="str">
        <f t="shared" si="412"/>
        <v>Post-PR24</v>
      </c>
      <c r="PBO60" s="41" t="str">
        <f t="shared" si="412"/>
        <v>Post-PR24</v>
      </c>
      <c r="PBP60" s="41" t="str">
        <f t="shared" si="412"/>
        <v>Post-PR24</v>
      </c>
      <c r="PBQ60" s="41" t="str">
        <f t="shared" si="412"/>
        <v>Post-PR24</v>
      </c>
      <c r="PBR60" s="41" t="str">
        <f t="shared" si="412"/>
        <v>Post-PR24</v>
      </c>
      <c r="PBS60" s="41" t="str">
        <f t="shared" si="412"/>
        <v>Post-PR24</v>
      </c>
      <c r="PBT60" s="41" t="str">
        <f t="shared" si="412"/>
        <v>Post-PR24</v>
      </c>
      <c r="PBU60" s="41" t="str">
        <f t="shared" si="412"/>
        <v>Post-PR24</v>
      </c>
      <c r="PBV60" s="41" t="str">
        <f t="shared" si="412"/>
        <v>Post-PR24</v>
      </c>
      <c r="PBW60" s="41" t="str">
        <f t="shared" ref="PBW60:PEH60" si="413" xml:space="preserve"> IF(PBW58 = 1, "Pre PR24", IF(PBW59 = 1, "PR24", "Post-PR24"))</f>
        <v>Post-PR24</v>
      </c>
      <c r="PBX60" s="41" t="str">
        <f t="shared" si="413"/>
        <v>Post-PR24</v>
      </c>
      <c r="PBY60" s="41" t="str">
        <f t="shared" si="413"/>
        <v>Post-PR24</v>
      </c>
      <c r="PBZ60" s="41" t="str">
        <f t="shared" si="413"/>
        <v>Post-PR24</v>
      </c>
      <c r="PCA60" s="41" t="str">
        <f t="shared" si="413"/>
        <v>Post-PR24</v>
      </c>
      <c r="PCB60" s="41" t="str">
        <f t="shared" si="413"/>
        <v>Post-PR24</v>
      </c>
      <c r="PCC60" s="41" t="str">
        <f t="shared" si="413"/>
        <v>Post-PR24</v>
      </c>
      <c r="PCD60" s="41" t="str">
        <f t="shared" si="413"/>
        <v>Post-PR24</v>
      </c>
      <c r="PCE60" s="41" t="str">
        <f t="shared" si="413"/>
        <v>Post-PR24</v>
      </c>
      <c r="PCF60" s="41" t="str">
        <f t="shared" si="413"/>
        <v>Post-PR24</v>
      </c>
      <c r="PCG60" s="41" t="str">
        <f t="shared" si="413"/>
        <v>Post-PR24</v>
      </c>
      <c r="PCH60" s="41" t="str">
        <f t="shared" si="413"/>
        <v>Post-PR24</v>
      </c>
      <c r="PCI60" s="41" t="str">
        <f t="shared" si="413"/>
        <v>Post-PR24</v>
      </c>
      <c r="PCJ60" s="41" t="str">
        <f t="shared" si="413"/>
        <v>Post-PR24</v>
      </c>
      <c r="PCK60" s="41" t="str">
        <f t="shared" si="413"/>
        <v>Post-PR24</v>
      </c>
      <c r="PCL60" s="41" t="str">
        <f t="shared" si="413"/>
        <v>Post-PR24</v>
      </c>
      <c r="PCM60" s="41" t="str">
        <f t="shared" si="413"/>
        <v>Post-PR24</v>
      </c>
      <c r="PCN60" s="41" t="str">
        <f t="shared" si="413"/>
        <v>Post-PR24</v>
      </c>
      <c r="PCO60" s="41" t="str">
        <f t="shared" si="413"/>
        <v>Post-PR24</v>
      </c>
      <c r="PCP60" s="41" t="str">
        <f t="shared" si="413"/>
        <v>Post-PR24</v>
      </c>
      <c r="PCQ60" s="41" t="str">
        <f t="shared" si="413"/>
        <v>Post-PR24</v>
      </c>
      <c r="PCR60" s="41" t="str">
        <f t="shared" si="413"/>
        <v>Post-PR24</v>
      </c>
      <c r="PCS60" s="41" t="str">
        <f t="shared" si="413"/>
        <v>Post-PR24</v>
      </c>
      <c r="PCT60" s="41" t="str">
        <f t="shared" si="413"/>
        <v>Post-PR24</v>
      </c>
      <c r="PCU60" s="41" t="str">
        <f t="shared" si="413"/>
        <v>Post-PR24</v>
      </c>
      <c r="PCV60" s="41" t="str">
        <f t="shared" si="413"/>
        <v>Post-PR24</v>
      </c>
      <c r="PCW60" s="41" t="str">
        <f t="shared" si="413"/>
        <v>Post-PR24</v>
      </c>
      <c r="PCX60" s="41" t="str">
        <f t="shared" si="413"/>
        <v>Post-PR24</v>
      </c>
      <c r="PCY60" s="41" t="str">
        <f t="shared" si="413"/>
        <v>Post-PR24</v>
      </c>
      <c r="PCZ60" s="41" t="str">
        <f t="shared" si="413"/>
        <v>Post-PR24</v>
      </c>
      <c r="PDA60" s="41" t="str">
        <f t="shared" si="413"/>
        <v>Post-PR24</v>
      </c>
      <c r="PDB60" s="41" t="str">
        <f t="shared" si="413"/>
        <v>Post-PR24</v>
      </c>
      <c r="PDC60" s="41" t="str">
        <f t="shared" si="413"/>
        <v>Post-PR24</v>
      </c>
      <c r="PDD60" s="41" t="str">
        <f t="shared" si="413"/>
        <v>Post-PR24</v>
      </c>
      <c r="PDE60" s="41" t="str">
        <f t="shared" si="413"/>
        <v>Post-PR24</v>
      </c>
      <c r="PDF60" s="41" t="str">
        <f t="shared" si="413"/>
        <v>Post-PR24</v>
      </c>
      <c r="PDG60" s="41" t="str">
        <f t="shared" si="413"/>
        <v>Post-PR24</v>
      </c>
      <c r="PDH60" s="41" t="str">
        <f t="shared" si="413"/>
        <v>Post-PR24</v>
      </c>
      <c r="PDI60" s="41" t="str">
        <f t="shared" si="413"/>
        <v>Post-PR24</v>
      </c>
      <c r="PDJ60" s="41" t="str">
        <f t="shared" si="413"/>
        <v>Post-PR24</v>
      </c>
      <c r="PDK60" s="41" t="str">
        <f t="shared" si="413"/>
        <v>Post-PR24</v>
      </c>
      <c r="PDL60" s="41" t="str">
        <f t="shared" si="413"/>
        <v>Post-PR24</v>
      </c>
      <c r="PDM60" s="41" t="str">
        <f t="shared" si="413"/>
        <v>Post-PR24</v>
      </c>
      <c r="PDN60" s="41" t="str">
        <f t="shared" si="413"/>
        <v>Post-PR24</v>
      </c>
      <c r="PDO60" s="41" t="str">
        <f t="shared" si="413"/>
        <v>Post-PR24</v>
      </c>
      <c r="PDP60" s="41" t="str">
        <f t="shared" si="413"/>
        <v>Post-PR24</v>
      </c>
      <c r="PDQ60" s="41" t="str">
        <f t="shared" si="413"/>
        <v>Post-PR24</v>
      </c>
      <c r="PDR60" s="41" t="str">
        <f t="shared" si="413"/>
        <v>Post-PR24</v>
      </c>
      <c r="PDS60" s="41" t="str">
        <f t="shared" si="413"/>
        <v>Post-PR24</v>
      </c>
      <c r="PDT60" s="41" t="str">
        <f t="shared" si="413"/>
        <v>Post-PR24</v>
      </c>
      <c r="PDU60" s="41" t="str">
        <f t="shared" si="413"/>
        <v>Post-PR24</v>
      </c>
      <c r="PDV60" s="41" t="str">
        <f t="shared" si="413"/>
        <v>Post-PR24</v>
      </c>
      <c r="PDW60" s="41" t="str">
        <f t="shared" si="413"/>
        <v>Post-PR24</v>
      </c>
      <c r="PDX60" s="41" t="str">
        <f t="shared" si="413"/>
        <v>Post-PR24</v>
      </c>
      <c r="PDY60" s="41" t="str">
        <f t="shared" si="413"/>
        <v>Post-PR24</v>
      </c>
      <c r="PDZ60" s="41" t="str">
        <f t="shared" si="413"/>
        <v>Post-PR24</v>
      </c>
      <c r="PEA60" s="41" t="str">
        <f t="shared" si="413"/>
        <v>Post-PR24</v>
      </c>
      <c r="PEB60" s="41" t="str">
        <f t="shared" si="413"/>
        <v>Post-PR24</v>
      </c>
      <c r="PEC60" s="41" t="str">
        <f t="shared" si="413"/>
        <v>Post-PR24</v>
      </c>
      <c r="PED60" s="41" t="str">
        <f t="shared" si="413"/>
        <v>Post-PR24</v>
      </c>
      <c r="PEE60" s="41" t="str">
        <f t="shared" si="413"/>
        <v>Post-PR24</v>
      </c>
      <c r="PEF60" s="41" t="str">
        <f t="shared" si="413"/>
        <v>Post-PR24</v>
      </c>
      <c r="PEG60" s="41" t="str">
        <f t="shared" si="413"/>
        <v>Post-PR24</v>
      </c>
      <c r="PEH60" s="41" t="str">
        <f t="shared" si="413"/>
        <v>Post-PR24</v>
      </c>
      <c r="PEI60" s="41" t="str">
        <f t="shared" ref="PEI60:PGT60" si="414" xml:space="preserve"> IF(PEI58 = 1, "Pre PR24", IF(PEI59 = 1, "PR24", "Post-PR24"))</f>
        <v>Post-PR24</v>
      </c>
      <c r="PEJ60" s="41" t="str">
        <f t="shared" si="414"/>
        <v>Post-PR24</v>
      </c>
      <c r="PEK60" s="41" t="str">
        <f t="shared" si="414"/>
        <v>Post-PR24</v>
      </c>
      <c r="PEL60" s="41" t="str">
        <f t="shared" si="414"/>
        <v>Post-PR24</v>
      </c>
      <c r="PEM60" s="41" t="str">
        <f t="shared" si="414"/>
        <v>Post-PR24</v>
      </c>
      <c r="PEN60" s="41" t="str">
        <f t="shared" si="414"/>
        <v>Post-PR24</v>
      </c>
      <c r="PEO60" s="41" t="str">
        <f t="shared" si="414"/>
        <v>Post-PR24</v>
      </c>
      <c r="PEP60" s="41" t="str">
        <f t="shared" si="414"/>
        <v>Post-PR24</v>
      </c>
      <c r="PEQ60" s="41" t="str">
        <f t="shared" si="414"/>
        <v>Post-PR24</v>
      </c>
      <c r="PER60" s="41" t="str">
        <f t="shared" si="414"/>
        <v>Post-PR24</v>
      </c>
      <c r="PES60" s="41" t="str">
        <f t="shared" si="414"/>
        <v>Post-PR24</v>
      </c>
      <c r="PET60" s="41" t="str">
        <f t="shared" si="414"/>
        <v>Post-PR24</v>
      </c>
      <c r="PEU60" s="41" t="str">
        <f t="shared" si="414"/>
        <v>Post-PR24</v>
      </c>
      <c r="PEV60" s="41" t="str">
        <f t="shared" si="414"/>
        <v>Post-PR24</v>
      </c>
      <c r="PEW60" s="41" t="str">
        <f t="shared" si="414"/>
        <v>Post-PR24</v>
      </c>
      <c r="PEX60" s="41" t="str">
        <f t="shared" si="414"/>
        <v>Post-PR24</v>
      </c>
      <c r="PEY60" s="41" t="str">
        <f t="shared" si="414"/>
        <v>Post-PR24</v>
      </c>
      <c r="PEZ60" s="41" t="str">
        <f t="shared" si="414"/>
        <v>Post-PR24</v>
      </c>
      <c r="PFA60" s="41" t="str">
        <f t="shared" si="414"/>
        <v>Post-PR24</v>
      </c>
      <c r="PFB60" s="41" t="str">
        <f t="shared" si="414"/>
        <v>Post-PR24</v>
      </c>
      <c r="PFC60" s="41" t="str">
        <f t="shared" si="414"/>
        <v>Post-PR24</v>
      </c>
      <c r="PFD60" s="41" t="str">
        <f t="shared" si="414"/>
        <v>Post-PR24</v>
      </c>
      <c r="PFE60" s="41" t="str">
        <f t="shared" si="414"/>
        <v>Post-PR24</v>
      </c>
      <c r="PFF60" s="41" t="str">
        <f t="shared" si="414"/>
        <v>Post-PR24</v>
      </c>
      <c r="PFG60" s="41" t="str">
        <f t="shared" si="414"/>
        <v>Post-PR24</v>
      </c>
      <c r="PFH60" s="41" t="str">
        <f t="shared" si="414"/>
        <v>Post-PR24</v>
      </c>
      <c r="PFI60" s="41" t="str">
        <f t="shared" si="414"/>
        <v>Post-PR24</v>
      </c>
      <c r="PFJ60" s="41" t="str">
        <f t="shared" si="414"/>
        <v>Post-PR24</v>
      </c>
      <c r="PFK60" s="41" t="str">
        <f t="shared" si="414"/>
        <v>Post-PR24</v>
      </c>
      <c r="PFL60" s="41" t="str">
        <f t="shared" si="414"/>
        <v>Post-PR24</v>
      </c>
      <c r="PFM60" s="41" t="str">
        <f t="shared" si="414"/>
        <v>Post-PR24</v>
      </c>
      <c r="PFN60" s="41" t="str">
        <f t="shared" si="414"/>
        <v>Post-PR24</v>
      </c>
      <c r="PFO60" s="41" t="str">
        <f t="shared" si="414"/>
        <v>Post-PR24</v>
      </c>
      <c r="PFP60" s="41" t="str">
        <f t="shared" si="414"/>
        <v>Post-PR24</v>
      </c>
      <c r="PFQ60" s="41" t="str">
        <f t="shared" si="414"/>
        <v>Post-PR24</v>
      </c>
      <c r="PFR60" s="41" t="str">
        <f t="shared" si="414"/>
        <v>Post-PR24</v>
      </c>
      <c r="PFS60" s="41" t="str">
        <f t="shared" si="414"/>
        <v>Post-PR24</v>
      </c>
      <c r="PFT60" s="41" t="str">
        <f t="shared" si="414"/>
        <v>Post-PR24</v>
      </c>
      <c r="PFU60" s="41" t="str">
        <f t="shared" si="414"/>
        <v>Post-PR24</v>
      </c>
      <c r="PFV60" s="41" t="str">
        <f t="shared" si="414"/>
        <v>Post-PR24</v>
      </c>
      <c r="PFW60" s="41" t="str">
        <f t="shared" si="414"/>
        <v>Post-PR24</v>
      </c>
      <c r="PFX60" s="41" t="str">
        <f t="shared" si="414"/>
        <v>Post-PR24</v>
      </c>
      <c r="PFY60" s="41" t="str">
        <f t="shared" si="414"/>
        <v>Post-PR24</v>
      </c>
      <c r="PFZ60" s="41" t="str">
        <f t="shared" si="414"/>
        <v>Post-PR24</v>
      </c>
      <c r="PGA60" s="41" t="str">
        <f t="shared" si="414"/>
        <v>Post-PR24</v>
      </c>
      <c r="PGB60" s="41" t="str">
        <f t="shared" si="414"/>
        <v>Post-PR24</v>
      </c>
      <c r="PGC60" s="41" t="str">
        <f t="shared" si="414"/>
        <v>Post-PR24</v>
      </c>
      <c r="PGD60" s="41" t="str">
        <f t="shared" si="414"/>
        <v>Post-PR24</v>
      </c>
      <c r="PGE60" s="41" t="str">
        <f t="shared" si="414"/>
        <v>Post-PR24</v>
      </c>
      <c r="PGF60" s="41" t="str">
        <f t="shared" si="414"/>
        <v>Post-PR24</v>
      </c>
      <c r="PGG60" s="41" t="str">
        <f t="shared" si="414"/>
        <v>Post-PR24</v>
      </c>
      <c r="PGH60" s="41" t="str">
        <f t="shared" si="414"/>
        <v>Post-PR24</v>
      </c>
      <c r="PGI60" s="41" t="str">
        <f t="shared" si="414"/>
        <v>Post-PR24</v>
      </c>
      <c r="PGJ60" s="41" t="str">
        <f t="shared" si="414"/>
        <v>Post-PR24</v>
      </c>
      <c r="PGK60" s="41" t="str">
        <f t="shared" si="414"/>
        <v>Post-PR24</v>
      </c>
      <c r="PGL60" s="41" t="str">
        <f t="shared" si="414"/>
        <v>Post-PR24</v>
      </c>
      <c r="PGM60" s="41" t="str">
        <f t="shared" si="414"/>
        <v>Post-PR24</v>
      </c>
      <c r="PGN60" s="41" t="str">
        <f t="shared" si="414"/>
        <v>Post-PR24</v>
      </c>
      <c r="PGO60" s="41" t="str">
        <f t="shared" si="414"/>
        <v>Post-PR24</v>
      </c>
      <c r="PGP60" s="41" t="str">
        <f t="shared" si="414"/>
        <v>Post-PR24</v>
      </c>
      <c r="PGQ60" s="41" t="str">
        <f t="shared" si="414"/>
        <v>Post-PR24</v>
      </c>
      <c r="PGR60" s="41" t="str">
        <f t="shared" si="414"/>
        <v>Post-PR24</v>
      </c>
      <c r="PGS60" s="41" t="str">
        <f t="shared" si="414"/>
        <v>Post-PR24</v>
      </c>
      <c r="PGT60" s="41" t="str">
        <f t="shared" si="414"/>
        <v>Post-PR24</v>
      </c>
      <c r="PGU60" s="41" t="str">
        <f t="shared" ref="PGU60:PJF60" si="415" xml:space="preserve"> IF(PGU58 = 1, "Pre PR24", IF(PGU59 = 1, "PR24", "Post-PR24"))</f>
        <v>Post-PR24</v>
      </c>
      <c r="PGV60" s="41" t="str">
        <f t="shared" si="415"/>
        <v>Post-PR24</v>
      </c>
      <c r="PGW60" s="41" t="str">
        <f t="shared" si="415"/>
        <v>Post-PR24</v>
      </c>
      <c r="PGX60" s="41" t="str">
        <f t="shared" si="415"/>
        <v>Post-PR24</v>
      </c>
      <c r="PGY60" s="41" t="str">
        <f t="shared" si="415"/>
        <v>Post-PR24</v>
      </c>
      <c r="PGZ60" s="41" t="str">
        <f t="shared" si="415"/>
        <v>Post-PR24</v>
      </c>
      <c r="PHA60" s="41" t="str">
        <f t="shared" si="415"/>
        <v>Post-PR24</v>
      </c>
      <c r="PHB60" s="41" t="str">
        <f t="shared" si="415"/>
        <v>Post-PR24</v>
      </c>
      <c r="PHC60" s="41" t="str">
        <f t="shared" si="415"/>
        <v>Post-PR24</v>
      </c>
      <c r="PHD60" s="41" t="str">
        <f t="shared" si="415"/>
        <v>Post-PR24</v>
      </c>
      <c r="PHE60" s="41" t="str">
        <f t="shared" si="415"/>
        <v>Post-PR24</v>
      </c>
      <c r="PHF60" s="41" t="str">
        <f t="shared" si="415"/>
        <v>Post-PR24</v>
      </c>
      <c r="PHG60" s="41" t="str">
        <f t="shared" si="415"/>
        <v>Post-PR24</v>
      </c>
      <c r="PHH60" s="41" t="str">
        <f t="shared" si="415"/>
        <v>Post-PR24</v>
      </c>
      <c r="PHI60" s="41" t="str">
        <f t="shared" si="415"/>
        <v>Post-PR24</v>
      </c>
      <c r="PHJ60" s="41" t="str">
        <f t="shared" si="415"/>
        <v>Post-PR24</v>
      </c>
      <c r="PHK60" s="41" t="str">
        <f t="shared" si="415"/>
        <v>Post-PR24</v>
      </c>
      <c r="PHL60" s="41" t="str">
        <f t="shared" si="415"/>
        <v>Post-PR24</v>
      </c>
      <c r="PHM60" s="41" t="str">
        <f t="shared" si="415"/>
        <v>Post-PR24</v>
      </c>
      <c r="PHN60" s="41" t="str">
        <f t="shared" si="415"/>
        <v>Post-PR24</v>
      </c>
      <c r="PHO60" s="41" t="str">
        <f t="shared" si="415"/>
        <v>Post-PR24</v>
      </c>
      <c r="PHP60" s="41" t="str">
        <f t="shared" si="415"/>
        <v>Post-PR24</v>
      </c>
      <c r="PHQ60" s="41" t="str">
        <f t="shared" si="415"/>
        <v>Post-PR24</v>
      </c>
      <c r="PHR60" s="41" t="str">
        <f t="shared" si="415"/>
        <v>Post-PR24</v>
      </c>
      <c r="PHS60" s="41" t="str">
        <f t="shared" si="415"/>
        <v>Post-PR24</v>
      </c>
      <c r="PHT60" s="41" t="str">
        <f t="shared" si="415"/>
        <v>Post-PR24</v>
      </c>
      <c r="PHU60" s="41" t="str">
        <f t="shared" si="415"/>
        <v>Post-PR24</v>
      </c>
      <c r="PHV60" s="41" t="str">
        <f t="shared" si="415"/>
        <v>Post-PR24</v>
      </c>
      <c r="PHW60" s="41" t="str">
        <f t="shared" si="415"/>
        <v>Post-PR24</v>
      </c>
      <c r="PHX60" s="41" t="str">
        <f t="shared" si="415"/>
        <v>Post-PR24</v>
      </c>
      <c r="PHY60" s="41" t="str">
        <f t="shared" si="415"/>
        <v>Post-PR24</v>
      </c>
      <c r="PHZ60" s="41" t="str">
        <f t="shared" si="415"/>
        <v>Post-PR24</v>
      </c>
      <c r="PIA60" s="41" t="str">
        <f t="shared" si="415"/>
        <v>Post-PR24</v>
      </c>
      <c r="PIB60" s="41" t="str">
        <f t="shared" si="415"/>
        <v>Post-PR24</v>
      </c>
      <c r="PIC60" s="41" t="str">
        <f t="shared" si="415"/>
        <v>Post-PR24</v>
      </c>
      <c r="PID60" s="41" t="str">
        <f t="shared" si="415"/>
        <v>Post-PR24</v>
      </c>
      <c r="PIE60" s="41" t="str">
        <f t="shared" si="415"/>
        <v>Post-PR24</v>
      </c>
      <c r="PIF60" s="41" t="str">
        <f t="shared" si="415"/>
        <v>Post-PR24</v>
      </c>
      <c r="PIG60" s="41" t="str">
        <f t="shared" si="415"/>
        <v>Post-PR24</v>
      </c>
      <c r="PIH60" s="41" t="str">
        <f t="shared" si="415"/>
        <v>Post-PR24</v>
      </c>
      <c r="PII60" s="41" t="str">
        <f t="shared" si="415"/>
        <v>Post-PR24</v>
      </c>
      <c r="PIJ60" s="41" t="str">
        <f t="shared" si="415"/>
        <v>Post-PR24</v>
      </c>
      <c r="PIK60" s="41" t="str">
        <f t="shared" si="415"/>
        <v>Post-PR24</v>
      </c>
      <c r="PIL60" s="41" t="str">
        <f t="shared" si="415"/>
        <v>Post-PR24</v>
      </c>
      <c r="PIM60" s="41" t="str">
        <f t="shared" si="415"/>
        <v>Post-PR24</v>
      </c>
      <c r="PIN60" s="41" t="str">
        <f t="shared" si="415"/>
        <v>Post-PR24</v>
      </c>
      <c r="PIO60" s="41" t="str">
        <f t="shared" si="415"/>
        <v>Post-PR24</v>
      </c>
      <c r="PIP60" s="41" t="str">
        <f t="shared" si="415"/>
        <v>Post-PR24</v>
      </c>
      <c r="PIQ60" s="41" t="str">
        <f t="shared" si="415"/>
        <v>Post-PR24</v>
      </c>
      <c r="PIR60" s="41" t="str">
        <f t="shared" si="415"/>
        <v>Post-PR24</v>
      </c>
      <c r="PIS60" s="41" t="str">
        <f t="shared" si="415"/>
        <v>Post-PR24</v>
      </c>
      <c r="PIT60" s="41" t="str">
        <f t="shared" si="415"/>
        <v>Post-PR24</v>
      </c>
      <c r="PIU60" s="41" t="str">
        <f t="shared" si="415"/>
        <v>Post-PR24</v>
      </c>
      <c r="PIV60" s="41" t="str">
        <f t="shared" si="415"/>
        <v>Post-PR24</v>
      </c>
      <c r="PIW60" s="41" t="str">
        <f t="shared" si="415"/>
        <v>Post-PR24</v>
      </c>
      <c r="PIX60" s="41" t="str">
        <f t="shared" si="415"/>
        <v>Post-PR24</v>
      </c>
      <c r="PIY60" s="41" t="str">
        <f t="shared" si="415"/>
        <v>Post-PR24</v>
      </c>
      <c r="PIZ60" s="41" t="str">
        <f t="shared" si="415"/>
        <v>Post-PR24</v>
      </c>
      <c r="PJA60" s="41" t="str">
        <f t="shared" si="415"/>
        <v>Post-PR24</v>
      </c>
      <c r="PJB60" s="41" t="str">
        <f t="shared" si="415"/>
        <v>Post-PR24</v>
      </c>
      <c r="PJC60" s="41" t="str">
        <f t="shared" si="415"/>
        <v>Post-PR24</v>
      </c>
      <c r="PJD60" s="41" t="str">
        <f t="shared" si="415"/>
        <v>Post-PR24</v>
      </c>
      <c r="PJE60" s="41" t="str">
        <f t="shared" si="415"/>
        <v>Post-PR24</v>
      </c>
      <c r="PJF60" s="41" t="str">
        <f t="shared" si="415"/>
        <v>Post-PR24</v>
      </c>
      <c r="PJG60" s="41" t="str">
        <f t="shared" ref="PJG60:PLR60" si="416" xml:space="preserve"> IF(PJG58 = 1, "Pre PR24", IF(PJG59 = 1, "PR24", "Post-PR24"))</f>
        <v>Post-PR24</v>
      </c>
      <c r="PJH60" s="41" t="str">
        <f t="shared" si="416"/>
        <v>Post-PR24</v>
      </c>
      <c r="PJI60" s="41" t="str">
        <f t="shared" si="416"/>
        <v>Post-PR24</v>
      </c>
      <c r="PJJ60" s="41" t="str">
        <f t="shared" si="416"/>
        <v>Post-PR24</v>
      </c>
      <c r="PJK60" s="41" t="str">
        <f t="shared" si="416"/>
        <v>Post-PR24</v>
      </c>
      <c r="PJL60" s="41" t="str">
        <f t="shared" si="416"/>
        <v>Post-PR24</v>
      </c>
      <c r="PJM60" s="41" t="str">
        <f t="shared" si="416"/>
        <v>Post-PR24</v>
      </c>
      <c r="PJN60" s="41" t="str">
        <f t="shared" si="416"/>
        <v>Post-PR24</v>
      </c>
      <c r="PJO60" s="41" t="str">
        <f t="shared" si="416"/>
        <v>Post-PR24</v>
      </c>
      <c r="PJP60" s="41" t="str">
        <f t="shared" si="416"/>
        <v>Post-PR24</v>
      </c>
      <c r="PJQ60" s="41" t="str">
        <f t="shared" si="416"/>
        <v>Post-PR24</v>
      </c>
      <c r="PJR60" s="41" t="str">
        <f t="shared" si="416"/>
        <v>Post-PR24</v>
      </c>
      <c r="PJS60" s="41" t="str">
        <f t="shared" si="416"/>
        <v>Post-PR24</v>
      </c>
      <c r="PJT60" s="41" t="str">
        <f t="shared" si="416"/>
        <v>Post-PR24</v>
      </c>
      <c r="PJU60" s="41" t="str">
        <f t="shared" si="416"/>
        <v>Post-PR24</v>
      </c>
      <c r="PJV60" s="41" t="str">
        <f t="shared" si="416"/>
        <v>Post-PR24</v>
      </c>
      <c r="PJW60" s="41" t="str">
        <f t="shared" si="416"/>
        <v>Post-PR24</v>
      </c>
      <c r="PJX60" s="41" t="str">
        <f t="shared" si="416"/>
        <v>Post-PR24</v>
      </c>
      <c r="PJY60" s="41" t="str">
        <f t="shared" si="416"/>
        <v>Post-PR24</v>
      </c>
      <c r="PJZ60" s="41" t="str">
        <f t="shared" si="416"/>
        <v>Post-PR24</v>
      </c>
      <c r="PKA60" s="41" t="str">
        <f t="shared" si="416"/>
        <v>Post-PR24</v>
      </c>
      <c r="PKB60" s="41" t="str">
        <f t="shared" si="416"/>
        <v>Post-PR24</v>
      </c>
      <c r="PKC60" s="41" t="str">
        <f t="shared" si="416"/>
        <v>Post-PR24</v>
      </c>
      <c r="PKD60" s="41" t="str">
        <f t="shared" si="416"/>
        <v>Post-PR24</v>
      </c>
      <c r="PKE60" s="41" t="str">
        <f t="shared" si="416"/>
        <v>Post-PR24</v>
      </c>
      <c r="PKF60" s="41" t="str">
        <f t="shared" si="416"/>
        <v>Post-PR24</v>
      </c>
      <c r="PKG60" s="41" t="str">
        <f t="shared" si="416"/>
        <v>Post-PR24</v>
      </c>
      <c r="PKH60" s="41" t="str">
        <f t="shared" si="416"/>
        <v>Post-PR24</v>
      </c>
      <c r="PKI60" s="41" t="str">
        <f t="shared" si="416"/>
        <v>Post-PR24</v>
      </c>
      <c r="PKJ60" s="41" t="str">
        <f t="shared" si="416"/>
        <v>Post-PR24</v>
      </c>
      <c r="PKK60" s="41" t="str">
        <f t="shared" si="416"/>
        <v>Post-PR24</v>
      </c>
      <c r="PKL60" s="41" t="str">
        <f t="shared" si="416"/>
        <v>Post-PR24</v>
      </c>
      <c r="PKM60" s="41" t="str">
        <f t="shared" si="416"/>
        <v>Post-PR24</v>
      </c>
      <c r="PKN60" s="41" t="str">
        <f t="shared" si="416"/>
        <v>Post-PR24</v>
      </c>
      <c r="PKO60" s="41" t="str">
        <f t="shared" si="416"/>
        <v>Post-PR24</v>
      </c>
      <c r="PKP60" s="41" t="str">
        <f t="shared" si="416"/>
        <v>Post-PR24</v>
      </c>
      <c r="PKQ60" s="41" t="str">
        <f t="shared" si="416"/>
        <v>Post-PR24</v>
      </c>
      <c r="PKR60" s="41" t="str">
        <f t="shared" si="416"/>
        <v>Post-PR24</v>
      </c>
      <c r="PKS60" s="41" t="str">
        <f t="shared" si="416"/>
        <v>Post-PR24</v>
      </c>
      <c r="PKT60" s="41" t="str">
        <f t="shared" si="416"/>
        <v>Post-PR24</v>
      </c>
      <c r="PKU60" s="41" t="str">
        <f t="shared" si="416"/>
        <v>Post-PR24</v>
      </c>
      <c r="PKV60" s="41" t="str">
        <f t="shared" si="416"/>
        <v>Post-PR24</v>
      </c>
      <c r="PKW60" s="41" t="str">
        <f t="shared" si="416"/>
        <v>Post-PR24</v>
      </c>
      <c r="PKX60" s="41" t="str">
        <f t="shared" si="416"/>
        <v>Post-PR24</v>
      </c>
      <c r="PKY60" s="41" t="str">
        <f t="shared" si="416"/>
        <v>Post-PR24</v>
      </c>
      <c r="PKZ60" s="41" t="str">
        <f t="shared" si="416"/>
        <v>Post-PR24</v>
      </c>
      <c r="PLA60" s="41" t="str">
        <f t="shared" si="416"/>
        <v>Post-PR24</v>
      </c>
      <c r="PLB60" s="41" t="str">
        <f t="shared" si="416"/>
        <v>Post-PR24</v>
      </c>
      <c r="PLC60" s="41" t="str">
        <f t="shared" si="416"/>
        <v>Post-PR24</v>
      </c>
      <c r="PLD60" s="41" t="str">
        <f t="shared" si="416"/>
        <v>Post-PR24</v>
      </c>
      <c r="PLE60" s="41" t="str">
        <f t="shared" si="416"/>
        <v>Post-PR24</v>
      </c>
      <c r="PLF60" s="41" t="str">
        <f t="shared" si="416"/>
        <v>Post-PR24</v>
      </c>
      <c r="PLG60" s="41" t="str">
        <f t="shared" si="416"/>
        <v>Post-PR24</v>
      </c>
      <c r="PLH60" s="41" t="str">
        <f t="shared" si="416"/>
        <v>Post-PR24</v>
      </c>
      <c r="PLI60" s="41" t="str">
        <f t="shared" si="416"/>
        <v>Post-PR24</v>
      </c>
      <c r="PLJ60" s="41" t="str">
        <f t="shared" si="416"/>
        <v>Post-PR24</v>
      </c>
      <c r="PLK60" s="41" t="str">
        <f t="shared" si="416"/>
        <v>Post-PR24</v>
      </c>
      <c r="PLL60" s="41" t="str">
        <f t="shared" si="416"/>
        <v>Post-PR24</v>
      </c>
      <c r="PLM60" s="41" t="str">
        <f t="shared" si="416"/>
        <v>Post-PR24</v>
      </c>
      <c r="PLN60" s="41" t="str">
        <f t="shared" si="416"/>
        <v>Post-PR24</v>
      </c>
      <c r="PLO60" s="41" t="str">
        <f t="shared" si="416"/>
        <v>Post-PR24</v>
      </c>
      <c r="PLP60" s="41" t="str">
        <f t="shared" si="416"/>
        <v>Post-PR24</v>
      </c>
      <c r="PLQ60" s="41" t="str">
        <f t="shared" si="416"/>
        <v>Post-PR24</v>
      </c>
      <c r="PLR60" s="41" t="str">
        <f t="shared" si="416"/>
        <v>Post-PR24</v>
      </c>
      <c r="PLS60" s="41" t="str">
        <f t="shared" ref="PLS60:POD60" si="417" xml:space="preserve"> IF(PLS58 = 1, "Pre PR24", IF(PLS59 = 1, "PR24", "Post-PR24"))</f>
        <v>Post-PR24</v>
      </c>
      <c r="PLT60" s="41" t="str">
        <f t="shared" si="417"/>
        <v>Post-PR24</v>
      </c>
      <c r="PLU60" s="41" t="str">
        <f t="shared" si="417"/>
        <v>Post-PR24</v>
      </c>
      <c r="PLV60" s="41" t="str">
        <f t="shared" si="417"/>
        <v>Post-PR24</v>
      </c>
      <c r="PLW60" s="41" t="str">
        <f t="shared" si="417"/>
        <v>Post-PR24</v>
      </c>
      <c r="PLX60" s="41" t="str">
        <f t="shared" si="417"/>
        <v>Post-PR24</v>
      </c>
      <c r="PLY60" s="41" t="str">
        <f t="shared" si="417"/>
        <v>Post-PR24</v>
      </c>
      <c r="PLZ60" s="41" t="str">
        <f t="shared" si="417"/>
        <v>Post-PR24</v>
      </c>
      <c r="PMA60" s="41" t="str">
        <f t="shared" si="417"/>
        <v>Post-PR24</v>
      </c>
      <c r="PMB60" s="41" t="str">
        <f t="shared" si="417"/>
        <v>Post-PR24</v>
      </c>
      <c r="PMC60" s="41" t="str">
        <f t="shared" si="417"/>
        <v>Post-PR24</v>
      </c>
      <c r="PMD60" s="41" t="str">
        <f t="shared" si="417"/>
        <v>Post-PR24</v>
      </c>
      <c r="PME60" s="41" t="str">
        <f t="shared" si="417"/>
        <v>Post-PR24</v>
      </c>
      <c r="PMF60" s="41" t="str">
        <f t="shared" si="417"/>
        <v>Post-PR24</v>
      </c>
      <c r="PMG60" s="41" t="str">
        <f t="shared" si="417"/>
        <v>Post-PR24</v>
      </c>
      <c r="PMH60" s="41" t="str">
        <f t="shared" si="417"/>
        <v>Post-PR24</v>
      </c>
      <c r="PMI60" s="41" t="str">
        <f t="shared" si="417"/>
        <v>Post-PR24</v>
      </c>
      <c r="PMJ60" s="41" t="str">
        <f t="shared" si="417"/>
        <v>Post-PR24</v>
      </c>
      <c r="PMK60" s="41" t="str">
        <f t="shared" si="417"/>
        <v>Post-PR24</v>
      </c>
      <c r="PML60" s="41" t="str">
        <f t="shared" si="417"/>
        <v>Post-PR24</v>
      </c>
      <c r="PMM60" s="41" t="str">
        <f t="shared" si="417"/>
        <v>Post-PR24</v>
      </c>
      <c r="PMN60" s="41" t="str">
        <f t="shared" si="417"/>
        <v>Post-PR24</v>
      </c>
      <c r="PMO60" s="41" t="str">
        <f t="shared" si="417"/>
        <v>Post-PR24</v>
      </c>
      <c r="PMP60" s="41" t="str">
        <f t="shared" si="417"/>
        <v>Post-PR24</v>
      </c>
      <c r="PMQ60" s="41" t="str">
        <f t="shared" si="417"/>
        <v>Post-PR24</v>
      </c>
      <c r="PMR60" s="41" t="str">
        <f t="shared" si="417"/>
        <v>Post-PR24</v>
      </c>
      <c r="PMS60" s="41" t="str">
        <f t="shared" si="417"/>
        <v>Post-PR24</v>
      </c>
      <c r="PMT60" s="41" t="str">
        <f t="shared" si="417"/>
        <v>Post-PR24</v>
      </c>
      <c r="PMU60" s="41" t="str">
        <f t="shared" si="417"/>
        <v>Post-PR24</v>
      </c>
      <c r="PMV60" s="41" t="str">
        <f t="shared" si="417"/>
        <v>Post-PR24</v>
      </c>
      <c r="PMW60" s="41" t="str">
        <f t="shared" si="417"/>
        <v>Post-PR24</v>
      </c>
      <c r="PMX60" s="41" t="str">
        <f t="shared" si="417"/>
        <v>Post-PR24</v>
      </c>
      <c r="PMY60" s="41" t="str">
        <f t="shared" si="417"/>
        <v>Post-PR24</v>
      </c>
      <c r="PMZ60" s="41" t="str">
        <f t="shared" si="417"/>
        <v>Post-PR24</v>
      </c>
      <c r="PNA60" s="41" t="str">
        <f t="shared" si="417"/>
        <v>Post-PR24</v>
      </c>
      <c r="PNB60" s="41" t="str">
        <f t="shared" si="417"/>
        <v>Post-PR24</v>
      </c>
      <c r="PNC60" s="41" t="str">
        <f t="shared" si="417"/>
        <v>Post-PR24</v>
      </c>
      <c r="PND60" s="41" t="str">
        <f t="shared" si="417"/>
        <v>Post-PR24</v>
      </c>
      <c r="PNE60" s="41" t="str">
        <f t="shared" si="417"/>
        <v>Post-PR24</v>
      </c>
      <c r="PNF60" s="41" t="str">
        <f t="shared" si="417"/>
        <v>Post-PR24</v>
      </c>
      <c r="PNG60" s="41" t="str">
        <f t="shared" si="417"/>
        <v>Post-PR24</v>
      </c>
      <c r="PNH60" s="41" t="str">
        <f t="shared" si="417"/>
        <v>Post-PR24</v>
      </c>
      <c r="PNI60" s="41" t="str">
        <f t="shared" si="417"/>
        <v>Post-PR24</v>
      </c>
      <c r="PNJ60" s="41" t="str">
        <f t="shared" si="417"/>
        <v>Post-PR24</v>
      </c>
      <c r="PNK60" s="41" t="str">
        <f t="shared" si="417"/>
        <v>Post-PR24</v>
      </c>
      <c r="PNL60" s="41" t="str">
        <f t="shared" si="417"/>
        <v>Post-PR24</v>
      </c>
      <c r="PNM60" s="41" t="str">
        <f t="shared" si="417"/>
        <v>Post-PR24</v>
      </c>
      <c r="PNN60" s="41" t="str">
        <f t="shared" si="417"/>
        <v>Post-PR24</v>
      </c>
      <c r="PNO60" s="41" t="str">
        <f t="shared" si="417"/>
        <v>Post-PR24</v>
      </c>
      <c r="PNP60" s="41" t="str">
        <f t="shared" si="417"/>
        <v>Post-PR24</v>
      </c>
      <c r="PNQ60" s="41" t="str">
        <f t="shared" si="417"/>
        <v>Post-PR24</v>
      </c>
      <c r="PNR60" s="41" t="str">
        <f t="shared" si="417"/>
        <v>Post-PR24</v>
      </c>
      <c r="PNS60" s="41" t="str">
        <f t="shared" si="417"/>
        <v>Post-PR24</v>
      </c>
      <c r="PNT60" s="41" t="str">
        <f t="shared" si="417"/>
        <v>Post-PR24</v>
      </c>
      <c r="PNU60" s="41" t="str">
        <f t="shared" si="417"/>
        <v>Post-PR24</v>
      </c>
      <c r="PNV60" s="41" t="str">
        <f t="shared" si="417"/>
        <v>Post-PR24</v>
      </c>
      <c r="PNW60" s="41" t="str">
        <f t="shared" si="417"/>
        <v>Post-PR24</v>
      </c>
      <c r="PNX60" s="41" t="str">
        <f t="shared" si="417"/>
        <v>Post-PR24</v>
      </c>
      <c r="PNY60" s="41" t="str">
        <f t="shared" si="417"/>
        <v>Post-PR24</v>
      </c>
      <c r="PNZ60" s="41" t="str">
        <f t="shared" si="417"/>
        <v>Post-PR24</v>
      </c>
      <c r="POA60" s="41" t="str">
        <f t="shared" si="417"/>
        <v>Post-PR24</v>
      </c>
      <c r="POB60" s="41" t="str">
        <f t="shared" si="417"/>
        <v>Post-PR24</v>
      </c>
      <c r="POC60" s="41" t="str">
        <f t="shared" si="417"/>
        <v>Post-PR24</v>
      </c>
      <c r="POD60" s="41" t="str">
        <f t="shared" si="417"/>
        <v>Post-PR24</v>
      </c>
      <c r="POE60" s="41" t="str">
        <f t="shared" ref="POE60:PQP60" si="418" xml:space="preserve"> IF(POE58 = 1, "Pre PR24", IF(POE59 = 1, "PR24", "Post-PR24"))</f>
        <v>Post-PR24</v>
      </c>
      <c r="POF60" s="41" t="str">
        <f t="shared" si="418"/>
        <v>Post-PR24</v>
      </c>
      <c r="POG60" s="41" t="str">
        <f t="shared" si="418"/>
        <v>Post-PR24</v>
      </c>
      <c r="POH60" s="41" t="str">
        <f t="shared" si="418"/>
        <v>Post-PR24</v>
      </c>
      <c r="POI60" s="41" t="str">
        <f t="shared" si="418"/>
        <v>Post-PR24</v>
      </c>
      <c r="POJ60" s="41" t="str">
        <f t="shared" si="418"/>
        <v>Post-PR24</v>
      </c>
      <c r="POK60" s="41" t="str">
        <f t="shared" si="418"/>
        <v>Post-PR24</v>
      </c>
      <c r="POL60" s="41" t="str">
        <f t="shared" si="418"/>
        <v>Post-PR24</v>
      </c>
      <c r="POM60" s="41" t="str">
        <f t="shared" si="418"/>
        <v>Post-PR24</v>
      </c>
      <c r="PON60" s="41" t="str">
        <f t="shared" si="418"/>
        <v>Post-PR24</v>
      </c>
      <c r="POO60" s="41" t="str">
        <f t="shared" si="418"/>
        <v>Post-PR24</v>
      </c>
      <c r="POP60" s="41" t="str">
        <f t="shared" si="418"/>
        <v>Post-PR24</v>
      </c>
      <c r="POQ60" s="41" t="str">
        <f t="shared" si="418"/>
        <v>Post-PR24</v>
      </c>
      <c r="POR60" s="41" t="str">
        <f t="shared" si="418"/>
        <v>Post-PR24</v>
      </c>
      <c r="POS60" s="41" t="str">
        <f t="shared" si="418"/>
        <v>Post-PR24</v>
      </c>
      <c r="POT60" s="41" t="str">
        <f t="shared" si="418"/>
        <v>Post-PR24</v>
      </c>
      <c r="POU60" s="41" t="str">
        <f t="shared" si="418"/>
        <v>Post-PR24</v>
      </c>
      <c r="POV60" s="41" t="str">
        <f t="shared" si="418"/>
        <v>Post-PR24</v>
      </c>
      <c r="POW60" s="41" t="str">
        <f t="shared" si="418"/>
        <v>Post-PR24</v>
      </c>
      <c r="POX60" s="41" t="str">
        <f t="shared" si="418"/>
        <v>Post-PR24</v>
      </c>
      <c r="POY60" s="41" t="str">
        <f t="shared" si="418"/>
        <v>Post-PR24</v>
      </c>
      <c r="POZ60" s="41" t="str">
        <f t="shared" si="418"/>
        <v>Post-PR24</v>
      </c>
      <c r="PPA60" s="41" t="str">
        <f t="shared" si="418"/>
        <v>Post-PR24</v>
      </c>
      <c r="PPB60" s="41" t="str">
        <f t="shared" si="418"/>
        <v>Post-PR24</v>
      </c>
      <c r="PPC60" s="41" t="str">
        <f t="shared" si="418"/>
        <v>Post-PR24</v>
      </c>
      <c r="PPD60" s="41" t="str">
        <f t="shared" si="418"/>
        <v>Post-PR24</v>
      </c>
      <c r="PPE60" s="41" t="str">
        <f t="shared" si="418"/>
        <v>Post-PR24</v>
      </c>
      <c r="PPF60" s="41" t="str">
        <f t="shared" si="418"/>
        <v>Post-PR24</v>
      </c>
      <c r="PPG60" s="41" t="str">
        <f t="shared" si="418"/>
        <v>Post-PR24</v>
      </c>
      <c r="PPH60" s="41" t="str">
        <f t="shared" si="418"/>
        <v>Post-PR24</v>
      </c>
      <c r="PPI60" s="41" t="str">
        <f t="shared" si="418"/>
        <v>Post-PR24</v>
      </c>
      <c r="PPJ60" s="41" t="str">
        <f t="shared" si="418"/>
        <v>Post-PR24</v>
      </c>
      <c r="PPK60" s="41" t="str">
        <f t="shared" si="418"/>
        <v>Post-PR24</v>
      </c>
      <c r="PPL60" s="41" t="str">
        <f t="shared" si="418"/>
        <v>Post-PR24</v>
      </c>
      <c r="PPM60" s="41" t="str">
        <f t="shared" si="418"/>
        <v>Post-PR24</v>
      </c>
      <c r="PPN60" s="41" t="str">
        <f t="shared" si="418"/>
        <v>Post-PR24</v>
      </c>
      <c r="PPO60" s="41" t="str">
        <f t="shared" si="418"/>
        <v>Post-PR24</v>
      </c>
      <c r="PPP60" s="41" t="str">
        <f t="shared" si="418"/>
        <v>Post-PR24</v>
      </c>
      <c r="PPQ60" s="41" t="str">
        <f t="shared" si="418"/>
        <v>Post-PR24</v>
      </c>
      <c r="PPR60" s="41" t="str">
        <f t="shared" si="418"/>
        <v>Post-PR24</v>
      </c>
      <c r="PPS60" s="41" t="str">
        <f t="shared" si="418"/>
        <v>Post-PR24</v>
      </c>
      <c r="PPT60" s="41" t="str">
        <f t="shared" si="418"/>
        <v>Post-PR24</v>
      </c>
      <c r="PPU60" s="41" t="str">
        <f t="shared" si="418"/>
        <v>Post-PR24</v>
      </c>
      <c r="PPV60" s="41" t="str">
        <f t="shared" si="418"/>
        <v>Post-PR24</v>
      </c>
      <c r="PPW60" s="41" t="str">
        <f t="shared" si="418"/>
        <v>Post-PR24</v>
      </c>
      <c r="PPX60" s="41" t="str">
        <f t="shared" si="418"/>
        <v>Post-PR24</v>
      </c>
      <c r="PPY60" s="41" t="str">
        <f t="shared" si="418"/>
        <v>Post-PR24</v>
      </c>
      <c r="PPZ60" s="41" t="str">
        <f t="shared" si="418"/>
        <v>Post-PR24</v>
      </c>
      <c r="PQA60" s="41" t="str">
        <f t="shared" si="418"/>
        <v>Post-PR24</v>
      </c>
      <c r="PQB60" s="41" t="str">
        <f t="shared" si="418"/>
        <v>Post-PR24</v>
      </c>
      <c r="PQC60" s="41" t="str">
        <f t="shared" si="418"/>
        <v>Post-PR24</v>
      </c>
      <c r="PQD60" s="41" t="str">
        <f t="shared" si="418"/>
        <v>Post-PR24</v>
      </c>
      <c r="PQE60" s="41" t="str">
        <f t="shared" si="418"/>
        <v>Post-PR24</v>
      </c>
      <c r="PQF60" s="41" t="str">
        <f t="shared" si="418"/>
        <v>Post-PR24</v>
      </c>
      <c r="PQG60" s="41" t="str">
        <f t="shared" si="418"/>
        <v>Post-PR24</v>
      </c>
      <c r="PQH60" s="41" t="str">
        <f t="shared" si="418"/>
        <v>Post-PR24</v>
      </c>
      <c r="PQI60" s="41" t="str">
        <f t="shared" si="418"/>
        <v>Post-PR24</v>
      </c>
      <c r="PQJ60" s="41" t="str">
        <f t="shared" si="418"/>
        <v>Post-PR24</v>
      </c>
      <c r="PQK60" s="41" t="str">
        <f t="shared" si="418"/>
        <v>Post-PR24</v>
      </c>
      <c r="PQL60" s="41" t="str">
        <f t="shared" si="418"/>
        <v>Post-PR24</v>
      </c>
      <c r="PQM60" s="41" t="str">
        <f t="shared" si="418"/>
        <v>Post-PR24</v>
      </c>
      <c r="PQN60" s="41" t="str">
        <f t="shared" si="418"/>
        <v>Post-PR24</v>
      </c>
      <c r="PQO60" s="41" t="str">
        <f t="shared" si="418"/>
        <v>Post-PR24</v>
      </c>
      <c r="PQP60" s="41" t="str">
        <f t="shared" si="418"/>
        <v>Post-PR24</v>
      </c>
      <c r="PQQ60" s="41" t="str">
        <f t="shared" ref="PQQ60:PTB60" si="419" xml:space="preserve"> IF(PQQ58 = 1, "Pre PR24", IF(PQQ59 = 1, "PR24", "Post-PR24"))</f>
        <v>Post-PR24</v>
      </c>
      <c r="PQR60" s="41" t="str">
        <f t="shared" si="419"/>
        <v>Post-PR24</v>
      </c>
      <c r="PQS60" s="41" t="str">
        <f t="shared" si="419"/>
        <v>Post-PR24</v>
      </c>
      <c r="PQT60" s="41" t="str">
        <f t="shared" si="419"/>
        <v>Post-PR24</v>
      </c>
      <c r="PQU60" s="41" t="str">
        <f t="shared" si="419"/>
        <v>Post-PR24</v>
      </c>
      <c r="PQV60" s="41" t="str">
        <f t="shared" si="419"/>
        <v>Post-PR24</v>
      </c>
      <c r="PQW60" s="41" t="str">
        <f t="shared" si="419"/>
        <v>Post-PR24</v>
      </c>
      <c r="PQX60" s="41" t="str">
        <f t="shared" si="419"/>
        <v>Post-PR24</v>
      </c>
      <c r="PQY60" s="41" t="str">
        <f t="shared" si="419"/>
        <v>Post-PR24</v>
      </c>
      <c r="PQZ60" s="41" t="str">
        <f t="shared" si="419"/>
        <v>Post-PR24</v>
      </c>
      <c r="PRA60" s="41" t="str">
        <f t="shared" si="419"/>
        <v>Post-PR24</v>
      </c>
      <c r="PRB60" s="41" t="str">
        <f t="shared" si="419"/>
        <v>Post-PR24</v>
      </c>
      <c r="PRC60" s="41" t="str">
        <f t="shared" si="419"/>
        <v>Post-PR24</v>
      </c>
      <c r="PRD60" s="41" t="str">
        <f t="shared" si="419"/>
        <v>Post-PR24</v>
      </c>
      <c r="PRE60" s="41" t="str">
        <f t="shared" si="419"/>
        <v>Post-PR24</v>
      </c>
      <c r="PRF60" s="41" t="str">
        <f t="shared" si="419"/>
        <v>Post-PR24</v>
      </c>
      <c r="PRG60" s="41" t="str">
        <f t="shared" si="419"/>
        <v>Post-PR24</v>
      </c>
      <c r="PRH60" s="41" t="str">
        <f t="shared" si="419"/>
        <v>Post-PR24</v>
      </c>
      <c r="PRI60" s="41" t="str">
        <f t="shared" si="419"/>
        <v>Post-PR24</v>
      </c>
      <c r="PRJ60" s="41" t="str">
        <f t="shared" si="419"/>
        <v>Post-PR24</v>
      </c>
      <c r="PRK60" s="41" t="str">
        <f t="shared" si="419"/>
        <v>Post-PR24</v>
      </c>
      <c r="PRL60" s="41" t="str">
        <f t="shared" si="419"/>
        <v>Post-PR24</v>
      </c>
      <c r="PRM60" s="41" t="str">
        <f t="shared" si="419"/>
        <v>Post-PR24</v>
      </c>
      <c r="PRN60" s="41" t="str">
        <f t="shared" si="419"/>
        <v>Post-PR24</v>
      </c>
      <c r="PRO60" s="41" t="str">
        <f t="shared" si="419"/>
        <v>Post-PR24</v>
      </c>
      <c r="PRP60" s="41" t="str">
        <f t="shared" si="419"/>
        <v>Post-PR24</v>
      </c>
      <c r="PRQ60" s="41" t="str">
        <f t="shared" si="419"/>
        <v>Post-PR24</v>
      </c>
      <c r="PRR60" s="41" t="str">
        <f t="shared" si="419"/>
        <v>Post-PR24</v>
      </c>
      <c r="PRS60" s="41" t="str">
        <f t="shared" si="419"/>
        <v>Post-PR24</v>
      </c>
      <c r="PRT60" s="41" t="str">
        <f t="shared" si="419"/>
        <v>Post-PR24</v>
      </c>
      <c r="PRU60" s="41" t="str">
        <f t="shared" si="419"/>
        <v>Post-PR24</v>
      </c>
      <c r="PRV60" s="41" t="str">
        <f t="shared" si="419"/>
        <v>Post-PR24</v>
      </c>
      <c r="PRW60" s="41" t="str">
        <f t="shared" si="419"/>
        <v>Post-PR24</v>
      </c>
      <c r="PRX60" s="41" t="str">
        <f t="shared" si="419"/>
        <v>Post-PR24</v>
      </c>
      <c r="PRY60" s="41" t="str">
        <f t="shared" si="419"/>
        <v>Post-PR24</v>
      </c>
      <c r="PRZ60" s="41" t="str">
        <f t="shared" si="419"/>
        <v>Post-PR24</v>
      </c>
      <c r="PSA60" s="41" t="str">
        <f t="shared" si="419"/>
        <v>Post-PR24</v>
      </c>
      <c r="PSB60" s="41" t="str">
        <f t="shared" si="419"/>
        <v>Post-PR24</v>
      </c>
      <c r="PSC60" s="41" t="str">
        <f t="shared" si="419"/>
        <v>Post-PR24</v>
      </c>
      <c r="PSD60" s="41" t="str">
        <f t="shared" si="419"/>
        <v>Post-PR24</v>
      </c>
      <c r="PSE60" s="41" t="str">
        <f t="shared" si="419"/>
        <v>Post-PR24</v>
      </c>
      <c r="PSF60" s="41" t="str">
        <f t="shared" si="419"/>
        <v>Post-PR24</v>
      </c>
      <c r="PSG60" s="41" t="str">
        <f t="shared" si="419"/>
        <v>Post-PR24</v>
      </c>
      <c r="PSH60" s="41" t="str">
        <f t="shared" si="419"/>
        <v>Post-PR24</v>
      </c>
      <c r="PSI60" s="41" t="str">
        <f t="shared" si="419"/>
        <v>Post-PR24</v>
      </c>
      <c r="PSJ60" s="41" t="str">
        <f t="shared" si="419"/>
        <v>Post-PR24</v>
      </c>
      <c r="PSK60" s="41" t="str">
        <f t="shared" si="419"/>
        <v>Post-PR24</v>
      </c>
      <c r="PSL60" s="41" t="str">
        <f t="shared" si="419"/>
        <v>Post-PR24</v>
      </c>
      <c r="PSM60" s="41" t="str">
        <f t="shared" si="419"/>
        <v>Post-PR24</v>
      </c>
      <c r="PSN60" s="41" t="str">
        <f t="shared" si="419"/>
        <v>Post-PR24</v>
      </c>
      <c r="PSO60" s="41" t="str">
        <f t="shared" si="419"/>
        <v>Post-PR24</v>
      </c>
      <c r="PSP60" s="41" t="str">
        <f t="shared" si="419"/>
        <v>Post-PR24</v>
      </c>
      <c r="PSQ60" s="41" t="str">
        <f t="shared" si="419"/>
        <v>Post-PR24</v>
      </c>
      <c r="PSR60" s="41" t="str">
        <f t="shared" si="419"/>
        <v>Post-PR24</v>
      </c>
      <c r="PSS60" s="41" t="str">
        <f t="shared" si="419"/>
        <v>Post-PR24</v>
      </c>
      <c r="PST60" s="41" t="str">
        <f t="shared" si="419"/>
        <v>Post-PR24</v>
      </c>
      <c r="PSU60" s="41" t="str">
        <f t="shared" si="419"/>
        <v>Post-PR24</v>
      </c>
      <c r="PSV60" s="41" t="str">
        <f t="shared" si="419"/>
        <v>Post-PR24</v>
      </c>
      <c r="PSW60" s="41" t="str">
        <f t="shared" si="419"/>
        <v>Post-PR24</v>
      </c>
      <c r="PSX60" s="41" t="str">
        <f t="shared" si="419"/>
        <v>Post-PR24</v>
      </c>
      <c r="PSY60" s="41" t="str">
        <f t="shared" si="419"/>
        <v>Post-PR24</v>
      </c>
      <c r="PSZ60" s="41" t="str">
        <f t="shared" si="419"/>
        <v>Post-PR24</v>
      </c>
      <c r="PTA60" s="41" t="str">
        <f t="shared" si="419"/>
        <v>Post-PR24</v>
      </c>
      <c r="PTB60" s="41" t="str">
        <f t="shared" si="419"/>
        <v>Post-PR24</v>
      </c>
      <c r="PTC60" s="41" t="str">
        <f t="shared" ref="PTC60:PVN60" si="420" xml:space="preserve"> IF(PTC58 = 1, "Pre PR24", IF(PTC59 = 1, "PR24", "Post-PR24"))</f>
        <v>Post-PR24</v>
      </c>
      <c r="PTD60" s="41" t="str">
        <f t="shared" si="420"/>
        <v>Post-PR24</v>
      </c>
      <c r="PTE60" s="41" t="str">
        <f t="shared" si="420"/>
        <v>Post-PR24</v>
      </c>
      <c r="PTF60" s="41" t="str">
        <f t="shared" si="420"/>
        <v>Post-PR24</v>
      </c>
      <c r="PTG60" s="41" t="str">
        <f t="shared" si="420"/>
        <v>Post-PR24</v>
      </c>
      <c r="PTH60" s="41" t="str">
        <f t="shared" si="420"/>
        <v>Post-PR24</v>
      </c>
      <c r="PTI60" s="41" t="str">
        <f t="shared" si="420"/>
        <v>Post-PR24</v>
      </c>
      <c r="PTJ60" s="41" t="str">
        <f t="shared" si="420"/>
        <v>Post-PR24</v>
      </c>
      <c r="PTK60" s="41" t="str">
        <f t="shared" si="420"/>
        <v>Post-PR24</v>
      </c>
      <c r="PTL60" s="41" t="str">
        <f t="shared" si="420"/>
        <v>Post-PR24</v>
      </c>
      <c r="PTM60" s="41" t="str">
        <f t="shared" si="420"/>
        <v>Post-PR24</v>
      </c>
      <c r="PTN60" s="41" t="str">
        <f t="shared" si="420"/>
        <v>Post-PR24</v>
      </c>
      <c r="PTO60" s="41" t="str">
        <f t="shared" si="420"/>
        <v>Post-PR24</v>
      </c>
      <c r="PTP60" s="41" t="str">
        <f t="shared" si="420"/>
        <v>Post-PR24</v>
      </c>
      <c r="PTQ60" s="41" t="str">
        <f t="shared" si="420"/>
        <v>Post-PR24</v>
      </c>
      <c r="PTR60" s="41" t="str">
        <f t="shared" si="420"/>
        <v>Post-PR24</v>
      </c>
      <c r="PTS60" s="41" t="str">
        <f t="shared" si="420"/>
        <v>Post-PR24</v>
      </c>
      <c r="PTT60" s="41" t="str">
        <f t="shared" si="420"/>
        <v>Post-PR24</v>
      </c>
      <c r="PTU60" s="41" t="str">
        <f t="shared" si="420"/>
        <v>Post-PR24</v>
      </c>
      <c r="PTV60" s="41" t="str">
        <f t="shared" si="420"/>
        <v>Post-PR24</v>
      </c>
      <c r="PTW60" s="41" t="str">
        <f t="shared" si="420"/>
        <v>Post-PR24</v>
      </c>
      <c r="PTX60" s="41" t="str">
        <f t="shared" si="420"/>
        <v>Post-PR24</v>
      </c>
      <c r="PTY60" s="41" t="str">
        <f t="shared" si="420"/>
        <v>Post-PR24</v>
      </c>
      <c r="PTZ60" s="41" t="str">
        <f t="shared" si="420"/>
        <v>Post-PR24</v>
      </c>
      <c r="PUA60" s="41" t="str">
        <f t="shared" si="420"/>
        <v>Post-PR24</v>
      </c>
      <c r="PUB60" s="41" t="str">
        <f t="shared" si="420"/>
        <v>Post-PR24</v>
      </c>
      <c r="PUC60" s="41" t="str">
        <f t="shared" si="420"/>
        <v>Post-PR24</v>
      </c>
      <c r="PUD60" s="41" t="str">
        <f t="shared" si="420"/>
        <v>Post-PR24</v>
      </c>
      <c r="PUE60" s="41" t="str">
        <f t="shared" si="420"/>
        <v>Post-PR24</v>
      </c>
      <c r="PUF60" s="41" t="str">
        <f t="shared" si="420"/>
        <v>Post-PR24</v>
      </c>
      <c r="PUG60" s="41" t="str">
        <f t="shared" si="420"/>
        <v>Post-PR24</v>
      </c>
      <c r="PUH60" s="41" t="str">
        <f t="shared" si="420"/>
        <v>Post-PR24</v>
      </c>
      <c r="PUI60" s="41" t="str">
        <f t="shared" si="420"/>
        <v>Post-PR24</v>
      </c>
      <c r="PUJ60" s="41" t="str">
        <f t="shared" si="420"/>
        <v>Post-PR24</v>
      </c>
      <c r="PUK60" s="41" t="str">
        <f t="shared" si="420"/>
        <v>Post-PR24</v>
      </c>
      <c r="PUL60" s="41" t="str">
        <f t="shared" si="420"/>
        <v>Post-PR24</v>
      </c>
      <c r="PUM60" s="41" t="str">
        <f t="shared" si="420"/>
        <v>Post-PR24</v>
      </c>
      <c r="PUN60" s="41" t="str">
        <f t="shared" si="420"/>
        <v>Post-PR24</v>
      </c>
      <c r="PUO60" s="41" t="str">
        <f t="shared" si="420"/>
        <v>Post-PR24</v>
      </c>
      <c r="PUP60" s="41" t="str">
        <f t="shared" si="420"/>
        <v>Post-PR24</v>
      </c>
      <c r="PUQ60" s="41" t="str">
        <f t="shared" si="420"/>
        <v>Post-PR24</v>
      </c>
      <c r="PUR60" s="41" t="str">
        <f t="shared" si="420"/>
        <v>Post-PR24</v>
      </c>
      <c r="PUS60" s="41" t="str">
        <f t="shared" si="420"/>
        <v>Post-PR24</v>
      </c>
      <c r="PUT60" s="41" t="str">
        <f t="shared" si="420"/>
        <v>Post-PR24</v>
      </c>
      <c r="PUU60" s="41" t="str">
        <f t="shared" si="420"/>
        <v>Post-PR24</v>
      </c>
      <c r="PUV60" s="41" t="str">
        <f t="shared" si="420"/>
        <v>Post-PR24</v>
      </c>
      <c r="PUW60" s="41" t="str">
        <f t="shared" si="420"/>
        <v>Post-PR24</v>
      </c>
      <c r="PUX60" s="41" t="str">
        <f t="shared" si="420"/>
        <v>Post-PR24</v>
      </c>
      <c r="PUY60" s="41" t="str">
        <f t="shared" si="420"/>
        <v>Post-PR24</v>
      </c>
      <c r="PUZ60" s="41" t="str">
        <f t="shared" si="420"/>
        <v>Post-PR24</v>
      </c>
      <c r="PVA60" s="41" t="str">
        <f t="shared" si="420"/>
        <v>Post-PR24</v>
      </c>
      <c r="PVB60" s="41" t="str">
        <f t="shared" si="420"/>
        <v>Post-PR24</v>
      </c>
      <c r="PVC60" s="41" t="str">
        <f t="shared" si="420"/>
        <v>Post-PR24</v>
      </c>
      <c r="PVD60" s="41" t="str">
        <f t="shared" si="420"/>
        <v>Post-PR24</v>
      </c>
      <c r="PVE60" s="41" t="str">
        <f t="shared" si="420"/>
        <v>Post-PR24</v>
      </c>
      <c r="PVF60" s="41" t="str">
        <f t="shared" si="420"/>
        <v>Post-PR24</v>
      </c>
      <c r="PVG60" s="41" t="str">
        <f t="shared" si="420"/>
        <v>Post-PR24</v>
      </c>
      <c r="PVH60" s="41" t="str">
        <f t="shared" si="420"/>
        <v>Post-PR24</v>
      </c>
      <c r="PVI60" s="41" t="str">
        <f t="shared" si="420"/>
        <v>Post-PR24</v>
      </c>
      <c r="PVJ60" s="41" t="str">
        <f t="shared" si="420"/>
        <v>Post-PR24</v>
      </c>
      <c r="PVK60" s="41" t="str">
        <f t="shared" si="420"/>
        <v>Post-PR24</v>
      </c>
      <c r="PVL60" s="41" t="str">
        <f t="shared" si="420"/>
        <v>Post-PR24</v>
      </c>
      <c r="PVM60" s="41" t="str">
        <f t="shared" si="420"/>
        <v>Post-PR24</v>
      </c>
      <c r="PVN60" s="41" t="str">
        <f t="shared" si="420"/>
        <v>Post-PR24</v>
      </c>
      <c r="PVO60" s="41" t="str">
        <f t="shared" ref="PVO60:PXZ60" si="421" xml:space="preserve"> IF(PVO58 = 1, "Pre PR24", IF(PVO59 = 1, "PR24", "Post-PR24"))</f>
        <v>Post-PR24</v>
      </c>
      <c r="PVP60" s="41" t="str">
        <f t="shared" si="421"/>
        <v>Post-PR24</v>
      </c>
      <c r="PVQ60" s="41" t="str">
        <f t="shared" si="421"/>
        <v>Post-PR24</v>
      </c>
      <c r="PVR60" s="41" t="str">
        <f t="shared" si="421"/>
        <v>Post-PR24</v>
      </c>
      <c r="PVS60" s="41" t="str">
        <f t="shared" si="421"/>
        <v>Post-PR24</v>
      </c>
      <c r="PVT60" s="41" t="str">
        <f t="shared" si="421"/>
        <v>Post-PR24</v>
      </c>
      <c r="PVU60" s="41" t="str">
        <f t="shared" si="421"/>
        <v>Post-PR24</v>
      </c>
      <c r="PVV60" s="41" t="str">
        <f t="shared" si="421"/>
        <v>Post-PR24</v>
      </c>
      <c r="PVW60" s="41" t="str">
        <f t="shared" si="421"/>
        <v>Post-PR24</v>
      </c>
      <c r="PVX60" s="41" t="str">
        <f t="shared" si="421"/>
        <v>Post-PR24</v>
      </c>
      <c r="PVY60" s="41" t="str">
        <f t="shared" si="421"/>
        <v>Post-PR24</v>
      </c>
      <c r="PVZ60" s="41" t="str">
        <f t="shared" si="421"/>
        <v>Post-PR24</v>
      </c>
      <c r="PWA60" s="41" t="str">
        <f t="shared" si="421"/>
        <v>Post-PR24</v>
      </c>
      <c r="PWB60" s="41" t="str">
        <f t="shared" si="421"/>
        <v>Post-PR24</v>
      </c>
      <c r="PWC60" s="41" t="str">
        <f t="shared" si="421"/>
        <v>Post-PR24</v>
      </c>
      <c r="PWD60" s="41" t="str">
        <f t="shared" si="421"/>
        <v>Post-PR24</v>
      </c>
      <c r="PWE60" s="41" t="str">
        <f t="shared" si="421"/>
        <v>Post-PR24</v>
      </c>
      <c r="PWF60" s="41" t="str">
        <f t="shared" si="421"/>
        <v>Post-PR24</v>
      </c>
      <c r="PWG60" s="41" t="str">
        <f t="shared" si="421"/>
        <v>Post-PR24</v>
      </c>
      <c r="PWH60" s="41" t="str">
        <f t="shared" si="421"/>
        <v>Post-PR24</v>
      </c>
      <c r="PWI60" s="41" t="str">
        <f t="shared" si="421"/>
        <v>Post-PR24</v>
      </c>
      <c r="PWJ60" s="41" t="str">
        <f t="shared" si="421"/>
        <v>Post-PR24</v>
      </c>
      <c r="PWK60" s="41" t="str">
        <f t="shared" si="421"/>
        <v>Post-PR24</v>
      </c>
      <c r="PWL60" s="41" t="str">
        <f t="shared" si="421"/>
        <v>Post-PR24</v>
      </c>
      <c r="PWM60" s="41" t="str">
        <f t="shared" si="421"/>
        <v>Post-PR24</v>
      </c>
      <c r="PWN60" s="41" t="str">
        <f t="shared" si="421"/>
        <v>Post-PR24</v>
      </c>
      <c r="PWO60" s="41" t="str">
        <f t="shared" si="421"/>
        <v>Post-PR24</v>
      </c>
      <c r="PWP60" s="41" t="str">
        <f t="shared" si="421"/>
        <v>Post-PR24</v>
      </c>
      <c r="PWQ60" s="41" t="str">
        <f t="shared" si="421"/>
        <v>Post-PR24</v>
      </c>
      <c r="PWR60" s="41" t="str">
        <f t="shared" si="421"/>
        <v>Post-PR24</v>
      </c>
      <c r="PWS60" s="41" t="str">
        <f t="shared" si="421"/>
        <v>Post-PR24</v>
      </c>
      <c r="PWT60" s="41" t="str">
        <f t="shared" si="421"/>
        <v>Post-PR24</v>
      </c>
      <c r="PWU60" s="41" t="str">
        <f t="shared" si="421"/>
        <v>Post-PR24</v>
      </c>
      <c r="PWV60" s="41" t="str">
        <f t="shared" si="421"/>
        <v>Post-PR24</v>
      </c>
      <c r="PWW60" s="41" t="str">
        <f t="shared" si="421"/>
        <v>Post-PR24</v>
      </c>
      <c r="PWX60" s="41" t="str">
        <f t="shared" si="421"/>
        <v>Post-PR24</v>
      </c>
      <c r="PWY60" s="41" t="str">
        <f t="shared" si="421"/>
        <v>Post-PR24</v>
      </c>
      <c r="PWZ60" s="41" t="str">
        <f t="shared" si="421"/>
        <v>Post-PR24</v>
      </c>
      <c r="PXA60" s="41" t="str">
        <f t="shared" si="421"/>
        <v>Post-PR24</v>
      </c>
      <c r="PXB60" s="41" t="str">
        <f t="shared" si="421"/>
        <v>Post-PR24</v>
      </c>
      <c r="PXC60" s="41" t="str">
        <f t="shared" si="421"/>
        <v>Post-PR24</v>
      </c>
      <c r="PXD60" s="41" t="str">
        <f t="shared" si="421"/>
        <v>Post-PR24</v>
      </c>
      <c r="PXE60" s="41" t="str">
        <f t="shared" si="421"/>
        <v>Post-PR24</v>
      </c>
      <c r="PXF60" s="41" t="str">
        <f t="shared" si="421"/>
        <v>Post-PR24</v>
      </c>
      <c r="PXG60" s="41" t="str">
        <f t="shared" si="421"/>
        <v>Post-PR24</v>
      </c>
      <c r="PXH60" s="41" t="str">
        <f t="shared" si="421"/>
        <v>Post-PR24</v>
      </c>
      <c r="PXI60" s="41" t="str">
        <f t="shared" si="421"/>
        <v>Post-PR24</v>
      </c>
      <c r="PXJ60" s="41" t="str">
        <f t="shared" si="421"/>
        <v>Post-PR24</v>
      </c>
      <c r="PXK60" s="41" t="str">
        <f t="shared" si="421"/>
        <v>Post-PR24</v>
      </c>
      <c r="PXL60" s="41" t="str">
        <f t="shared" si="421"/>
        <v>Post-PR24</v>
      </c>
      <c r="PXM60" s="41" t="str">
        <f t="shared" si="421"/>
        <v>Post-PR24</v>
      </c>
      <c r="PXN60" s="41" t="str">
        <f t="shared" si="421"/>
        <v>Post-PR24</v>
      </c>
      <c r="PXO60" s="41" t="str">
        <f t="shared" si="421"/>
        <v>Post-PR24</v>
      </c>
      <c r="PXP60" s="41" t="str">
        <f t="shared" si="421"/>
        <v>Post-PR24</v>
      </c>
      <c r="PXQ60" s="41" t="str">
        <f t="shared" si="421"/>
        <v>Post-PR24</v>
      </c>
      <c r="PXR60" s="41" t="str">
        <f t="shared" si="421"/>
        <v>Post-PR24</v>
      </c>
      <c r="PXS60" s="41" t="str">
        <f t="shared" si="421"/>
        <v>Post-PR24</v>
      </c>
      <c r="PXT60" s="41" t="str">
        <f t="shared" si="421"/>
        <v>Post-PR24</v>
      </c>
      <c r="PXU60" s="41" t="str">
        <f t="shared" si="421"/>
        <v>Post-PR24</v>
      </c>
      <c r="PXV60" s="41" t="str">
        <f t="shared" si="421"/>
        <v>Post-PR24</v>
      </c>
      <c r="PXW60" s="41" t="str">
        <f t="shared" si="421"/>
        <v>Post-PR24</v>
      </c>
      <c r="PXX60" s="41" t="str">
        <f t="shared" si="421"/>
        <v>Post-PR24</v>
      </c>
      <c r="PXY60" s="41" t="str">
        <f t="shared" si="421"/>
        <v>Post-PR24</v>
      </c>
      <c r="PXZ60" s="41" t="str">
        <f t="shared" si="421"/>
        <v>Post-PR24</v>
      </c>
      <c r="PYA60" s="41" t="str">
        <f t="shared" ref="PYA60:QAL60" si="422" xml:space="preserve"> IF(PYA58 = 1, "Pre PR24", IF(PYA59 = 1, "PR24", "Post-PR24"))</f>
        <v>Post-PR24</v>
      </c>
      <c r="PYB60" s="41" t="str">
        <f t="shared" si="422"/>
        <v>Post-PR24</v>
      </c>
      <c r="PYC60" s="41" t="str">
        <f t="shared" si="422"/>
        <v>Post-PR24</v>
      </c>
      <c r="PYD60" s="41" t="str">
        <f t="shared" si="422"/>
        <v>Post-PR24</v>
      </c>
      <c r="PYE60" s="41" t="str">
        <f t="shared" si="422"/>
        <v>Post-PR24</v>
      </c>
      <c r="PYF60" s="41" t="str">
        <f t="shared" si="422"/>
        <v>Post-PR24</v>
      </c>
      <c r="PYG60" s="41" t="str">
        <f t="shared" si="422"/>
        <v>Post-PR24</v>
      </c>
      <c r="PYH60" s="41" t="str">
        <f t="shared" si="422"/>
        <v>Post-PR24</v>
      </c>
      <c r="PYI60" s="41" t="str">
        <f t="shared" si="422"/>
        <v>Post-PR24</v>
      </c>
      <c r="PYJ60" s="41" t="str">
        <f t="shared" si="422"/>
        <v>Post-PR24</v>
      </c>
      <c r="PYK60" s="41" t="str">
        <f t="shared" si="422"/>
        <v>Post-PR24</v>
      </c>
      <c r="PYL60" s="41" t="str">
        <f t="shared" si="422"/>
        <v>Post-PR24</v>
      </c>
      <c r="PYM60" s="41" t="str">
        <f t="shared" si="422"/>
        <v>Post-PR24</v>
      </c>
      <c r="PYN60" s="41" t="str">
        <f t="shared" si="422"/>
        <v>Post-PR24</v>
      </c>
      <c r="PYO60" s="41" t="str">
        <f t="shared" si="422"/>
        <v>Post-PR24</v>
      </c>
      <c r="PYP60" s="41" t="str">
        <f t="shared" si="422"/>
        <v>Post-PR24</v>
      </c>
      <c r="PYQ60" s="41" t="str">
        <f t="shared" si="422"/>
        <v>Post-PR24</v>
      </c>
      <c r="PYR60" s="41" t="str">
        <f t="shared" si="422"/>
        <v>Post-PR24</v>
      </c>
      <c r="PYS60" s="41" t="str">
        <f t="shared" si="422"/>
        <v>Post-PR24</v>
      </c>
      <c r="PYT60" s="41" t="str">
        <f t="shared" si="422"/>
        <v>Post-PR24</v>
      </c>
      <c r="PYU60" s="41" t="str">
        <f t="shared" si="422"/>
        <v>Post-PR24</v>
      </c>
      <c r="PYV60" s="41" t="str">
        <f t="shared" si="422"/>
        <v>Post-PR24</v>
      </c>
      <c r="PYW60" s="41" t="str">
        <f t="shared" si="422"/>
        <v>Post-PR24</v>
      </c>
      <c r="PYX60" s="41" t="str">
        <f t="shared" si="422"/>
        <v>Post-PR24</v>
      </c>
      <c r="PYY60" s="41" t="str">
        <f t="shared" si="422"/>
        <v>Post-PR24</v>
      </c>
      <c r="PYZ60" s="41" t="str">
        <f t="shared" si="422"/>
        <v>Post-PR24</v>
      </c>
      <c r="PZA60" s="41" t="str">
        <f t="shared" si="422"/>
        <v>Post-PR24</v>
      </c>
      <c r="PZB60" s="41" t="str">
        <f t="shared" si="422"/>
        <v>Post-PR24</v>
      </c>
      <c r="PZC60" s="41" t="str">
        <f t="shared" si="422"/>
        <v>Post-PR24</v>
      </c>
      <c r="PZD60" s="41" t="str">
        <f t="shared" si="422"/>
        <v>Post-PR24</v>
      </c>
      <c r="PZE60" s="41" t="str">
        <f t="shared" si="422"/>
        <v>Post-PR24</v>
      </c>
      <c r="PZF60" s="41" t="str">
        <f t="shared" si="422"/>
        <v>Post-PR24</v>
      </c>
      <c r="PZG60" s="41" t="str">
        <f t="shared" si="422"/>
        <v>Post-PR24</v>
      </c>
      <c r="PZH60" s="41" t="str">
        <f t="shared" si="422"/>
        <v>Post-PR24</v>
      </c>
      <c r="PZI60" s="41" t="str">
        <f t="shared" si="422"/>
        <v>Post-PR24</v>
      </c>
      <c r="PZJ60" s="41" t="str">
        <f t="shared" si="422"/>
        <v>Post-PR24</v>
      </c>
      <c r="PZK60" s="41" t="str">
        <f t="shared" si="422"/>
        <v>Post-PR24</v>
      </c>
      <c r="PZL60" s="41" t="str">
        <f t="shared" si="422"/>
        <v>Post-PR24</v>
      </c>
      <c r="PZM60" s="41" t="str">
        <f t="shared" si="422"/>
        <v>Post-PR24</v>
      </c>
      <c r="PZN60" s="41" t="str">
        <f t="shared" si="422"/>
        <v>Post-PR24</v>
      </c>
      <c r="PZO60" s="41" t="str">
        <f t="shared" si="422"/>
        <v>Post-PR24</v>
      </c>
      <c r="PZP60" s="41" t="str">
        <f t="shared" si="422"/>
        <v>Post-PR24</v>
      </c>
      <c r="PZQ60" s="41" t="str">
        <f t="shared" si="422"/>
        <v>Post-PR24</v>
      </c>
      <c r="PZR60" s="41" t="str">
        <f t="shared" si="422"/>
        <v>Post-PR24</v>
      </c>
      <c r="PZS60" s="41" t="str">
        <f t="shared" si="422"/>
        <v>Post-PR24</v>
      </c>
      <c r="PZT60" s="41" t="str">
        <f t="shared" si="422"/>
        <v>Post-PR24</v>
      </c>
      <c r="PZU60" s="41" t="str">
        <f t="shared" si="422"/>
        <v>Post-PR24</v>
      </c>
      <c r="PZV60" s="41" t="str">
        <f t="shared" si="422"/>
        <v>Post-PR24</v>
      </c>
      <c r="PZW60" s="41" t="str">
        <f t="shared" si="422"/>
        <v>Post-PR24</v>
      </c>
      <c r="PZX60" s="41" t="str">
        <f t="shared" si="422"/>
        <v>Post-PR24</v>
      </c>
      <c r="PZY60" s="41" t="str">
        <f t="shared" si="422"/>
        <v>Post-PR24</v>
      </c>
      <c r="PZZ60" s="41" t="str">
        <f t="shared" si="422"/>
        <v>Post-PR24</v>
      </c>
      <c r="QAA60" s="41" t="str">
        <f t="shared" si="422"/>
        <v>Post-PR24</v>
      </c>
      <c r="QAB60" s="41" t="str">
        <f t="shared" si="422"/>
        <v>Post-PR24</v>
      </c>
      <c r="QAC60" s="41" t="str">
        <f t="shared" si="422"/>
        <v>Post-PR24</v>
      </c>
      <c r="QAD60" s="41" t="str">
        <f t="shared" si="422"/>
        <v>Post-PR24</v>
      </c>
      <c r="QAE60" s="41" t="str">
        <f t="shared" si="422"/>
        <v>Post-PR24</v>
      </c>
      <c r="QAF60" s="41" t="str">
        <f t="shared" si="422"/>
        <v>Post-PR24</v>
      </c>
      <c r="QAG60" s="41" t="str">
        <f t="shared" si="422"/>
        <v>Post-PR24</v>
      </c>
      <c r="QAH60" s="41" t="str">
        <f t="shared" si="422"/>
        <v>Post-PR24</v>
      </c>
      <c r="QAI60" s="41" t="str">
        <f t="shared" si="422"/>
        <v>Post-PR24</v>
      </c>
      <c r="QAJ60" s="41" t="str">
        <f t="shared" si="422"/>
        <v>Post-PR24</v>
      </c>
      <c r="QAK60" s="41" t="str">
        <f t="shared" si="422"/>
        <v>Post-PR24</v>
      </c>
      <c r="QAL60" s="41" t="str">
        <f t="shared" si="422"/>
        <v>Post-PR24</v>
      </c>
      <c r="QAM60" s="41" t="str">
        <f t="shared" ref="QAM60:QCX60" si="423" xml:space="preserve"> IF(QAM58 = 1, "Pre PR24", IF(QAM59 = 1, "PR24", "Post-PR24"))</f>
        <v>Post-PR24</v>
      </c>
      <c r="QAN60" s="41" t="str">
        <f t="shared" si="423"/>
        <v>Post-PR24</v>
      </c>
      <c r="QAO60" s="41" t="str">
        <f t="shared" si="423"/>
        <v>Post-PR24</v>
      </c>
      <c r="QAP60" s="41" t="str">
        <f t="shared" si="423"/>
        <v>Post-PR24</v>
      </c>
      <c r="QAQ60" s="41" t="str">
        <f t="shared" si="423"/>
        <v>Post-PR24</v>
      </c>
      <c r="QAR60" s="41" t="str">
        <f t="shared" si="423"/>
        <v>Post-PR24</v>
      </c>
      <c r="QAS60" s="41" t="str">
        <f t="shared" si="423"/>
        <v>Post-PR24</v>
      </c>
      <c r="QAT60" s="41" t="str">
        <f t="shared" si="423"/>
        <v>Post-PR24</v>
      </c>
      <c r="QAU60" s="41" t="str">
        <f t="shared" si="423"/>
        <v>Post-PR24</v>
      </c>
      <c r="QAV60" s="41" t="str">
        <f t="shared" si="423"/>
        <v>Post-PR24</v>
      </c>
      <c r="QAW60" s="41" t="str">
        <f t="shared" si="423"/>
        <v>Post-PR24</v>
      </c>
      <c r="QAX60" s="41" t="str">
        <f t="shared" si="423"/>
        <v>Post-PR24</v>
      </c>
      <c r="QAY60" s="41" t="str">
        <f t="shared" si="423"/>
        <v>Post-PR24</v>
      </c>
      <c r="QAZ60" s="41" t="str">
        <f t="shared" si="423"/>
        <v>Post-PR24</v>
      </c>
      <c r="QBA60" s="41" t="str">
        <f t="shared" si="423"/>
        <v>Post-PR24</v>
      </c>
      <c r="QBB60" s="41" t="str">
        <f t="shared" si="423"/>
        <v>Post-PR24</v>
      </c>
      <c r="QBC60" s="41" t="str">
        <f t="shared" si="423"/>
        <v>Post-PR24</v>
      </c>
      <c r="QBD60" s="41" t="str">
        <f t="shared" si="423"/>
        <v>Post-PR24</v>
      </c>
      <c r="QBE60" s="41" t="str">
        <f t="shared" si="423"/>
        <v>Post-PR24</v>
      </c>
      <c r="QBF60" s="41" t="str">
        <f t="shared" si="423"/>
        <v>Post-PR24</v>
      </c>
      <c r="QBG60" s="41" t="str">
        <f t="shared" si="423"/>
        <v>Post-PR24</v>
      </c>
      <c r="QBH60" s="41" t="str">
        <f t="shared" si="423"/>
        <v>Post-PR24</v>
      </c>
      <c r="QBI60" s="41" t="str">
        <f t="shared" si="423"/>
        <v>Post-PR24</v>
      </c>
      <c r="QBJ60" s="41" t="str">
        <f t="shared" si="423"/>
        <v>Post-PR24</v>
      </c>
      <c r="QBK60" s="41" t="str">
        <f t="shared" si="423"/>
        <v>Post-PR24</v>
      </c>
      <c r="QBL60" s="41" t="str">
        <f t="shared" si="423"/>
        <v>Post-PR24</v>
      </c>
      <c r="QBM60" s="41" t="str">
        <f t="shared" si="423"/>
        <v>Post-PR24</v>
      </c>
      <c r="QBN60" s="41" t="str">
        <f t="shared" si="423"/>
        <v>Post-PR24</v>
      </c>
      <c r="QBO60" s="41" t="str">
        <f t="shared" si="423"/>
        <v>Post-PR24</v>
      </c>
      <c r="QBP60" s="41" t="str">
        <f t="shared" si="423"/>
        <v>Post-PR24</v>
      </c>
      <c r="QBQ60" s="41" t="str">
        <f t="shared" si="423"/>
        <v>Post-PR24</v>
      </c>
      <c r="QBR60" s="41" t="str">
        <f t="shared" si="423"/>
        <v>Post-PR24</v>
      </c>
      <c r="QBS60" s="41" t="str">
        <f t="shared" si="423"/>
        <v>Post-PR24</v>
      </c>
      <c r="QBT60" s="41" t="str">
        <f t="shared" si="423"/>
        <v>Post-PR24</v>
      </c>
      <c r="QBU60" s="41" t="str">
        <f t="shared" si="423"/>
        <v>Post-PR24</v>
      </c>
      <c r="QBV60" s="41" t="str">
        <f t="shared" si="423"/>
        <v>Post-PR24</v>
      </c>
      <c r="QBW60" s="41" t="str">
        <f t="shared" si="423"/>
        <v>Post-PR24</v>
      </c>
      <c r="QBX60" s="41" t="str">
        <f t="shared" si="423"/>
        <v>Post-PR24</v>
      </c>
      <c r="QBY60" s="41" t="str">
        <f t="shared" si="423"/>
        <v>Post-PR24</v>
      </c>
      <c r="QBZ60" s="41" t="str">
        <f t="shared" si="423"/>
        <v>Post-PR24</v>
      </c>
      <c r="QCA60" s="41" t="str">
        <f t="shared" si="423"/>
        <v>Post-PR24</v>
      </c>
      <c r="QCB60" s="41" t="str">
        <f t="shared" si="423"/>
        <v>Post-PR24</v>
      </c>
      <c r="QCC60" s="41" t="str">
        <f t="shared" si="423"/>
        <v>Post-PR24</v>
      </c>
      <c r="QCD60" s="41" t="str">
        <f t="shared" si="423"/>
        <v>Post-PR24</v>
      </c>
      <c r="QCE60" s="41" t="str">
        <f t="shared" si="423"/>
        <v>Post-PR24</v>
      </c>
      <c r="QCF60" s="41" t="str">
        <f t="shared" si="423"/>
        <v>Post-PR24</v>
      </c>
      <c r="QCG60" s="41" t="str">
        <f t="shared" si="423"/>
        <v>Post-PR24</v>
      </c>
      <c r="QCH60" s="41" t="str">
        <f t="shared" si="423"/>
        <v>Post-PR24</v>
      </c>
      <c r="QCI60" s="41" t="str">
        <f t="shared" si="423"/>
        <v>Post-PR24</v>
      </c>
      <c r="QCJ60" s="41" t="str">
        <f t="shared" si="423"/>
        <v>Post-PR24</v>
      </c>
      <c r="QCK60" s="41" t="str">
        <f t="shared" si="423"/>
        <v>Post-PR24</v>
      </c>
      <c r="QCL60" s="41" t="str">
        <f t="shared" si="423"/>
        <v>Post-PR24</v>
      </c>
      <c r="QCM60" s="41" t="str">
        <f t="shared" si="423"/>
        <v>Post-PR24</v>
      </c>
      <c r="QCN60" s="41" t="str">
        <f t="shared" si="423"/>
        <v>Post-PR24</v>
      </c>
      <c r="QCO60" s="41" t="str">
        <f t="shared" si="423"/>
        <v>Post-PR24</v>
      </c>
      <c r="QCP60" s="41" t="str">
        <f t="shared" si="423"/>
        <v>Post-PR24</v>
      </c>
      <c r="QCQ60" s="41" t="str">
        <f t="shared" si="423"/>
        <v>Post-PR24</v>
      </c>
      <c r="QCR60" s="41" t="str">
        <f t="shared" si="423"/>
        <v>Post-PR24</v>
      </c>
      <c r="QCS60" s="41" t="str">
        <f t="shared" si="423"/>
        <v>Post-PR24</v>
      </c>
      <c r="QCT60" s="41" t="str">
        <f t="shared" si="423"/>
        <v>Post-PR24</v>
      </c>
      <c r="QCU60" s="41" t="str">
        <f t="shared" si="423"/>
        <v>Post-PR24</v>
      </c>
      <c r="QCV60" s="41" t="str">
        <f t="shared" si="423"/>
        <v>Post-PR24</v>
      </c>
      <c r="QCW60" s="41" t="str">
        <f t="shared" si="423"/>
        <v>Post-PR24</v>
      </c>
      <c r="QCX60" s="41" t="str">
        <f t="shared" si="423"/>
        <v>Post-PR24</v>
      </c>
      <c r="QCY60" s="41" t="str">
        <f t="shared" ref="QCY60:QFJ60" si="424" xml:space="preserve"> IF(QCY58 = 1, "Pre PR24", IF(QCY59 = 1, "PR24", "Post-PR24"))</f>
        <v>Post-PR24</v>
      </c>
      <c r="QCZ60" s="41" t="str">
        <f t="shared" si="424"/>
        <v>Post-PR24</v>
      </c>
      <c r="QDA60" s="41" t="str">
        <f t="shared" si="424"/>
        <v>Post-PR24</v>
      </c>
      <c r="QDB60" s="41" t="str">
        <f t="shared" si="424"/>
        <v>Post-PR24</v>
      </c>
      <c r="QDC60" s="41" t="str">
        <f t="shared" si="424"/>
        <v>Post-PR24</v>
      </c>
      <c r="QDD60" s="41" t="str">
        <f t="shared" si="424"/>
        <v>Post-PR24</v>
      </c>
      <c r="QDE60" s="41" t="str">
        <f t="shared" si="424"/>
        <v>Post-PR24</v>
      </c>
      <c r="QDF60" s="41" t="str">
        <f t="shared" si="424"/>
        <v>Post-PR24</v>
      </c>
      <c r="QDG60" s="41" t="str">
        <f t="shared" si="424"/>
        <v>Post-PR24</v>
      </c>
      <c r="QDH60" s="41" t="str">
        <f t="shared" si="424"/>
        <v>Post-PR24</v>
      </c>
      <c r="QDI60" s="41" t="str">
        <f t="shared" si="424"/>
        <v>Post-PR24</v>
      </c>
      <c r="QDJ60" s="41" t="str">
        <f t="shared" si="424"/>
        <v>Post-PR24</v>
      </c>
      <c r="QDK60" s="41" t="str">
        <f t="shared" si="424"/>
        <v>Post-PR24</v>
      </c>
      <c r="QDL60" s="41" t="str">
        <f t="shared" si="424"/>
        <v>Post-PR24</v>
      </c>
      <c r="QDM60" s="41" t="str">
        <f t="shared" si="424"/>
        <v>Post-PR24</v>
      </c>
      <c r="QDN60" s="41" t="str">
        <f t="shared" si="424"/>
        <v>Post-PR24</v>
      </c>
      <c r="QDO60" s="41" t="str">
        <f t="shared" si="424"/>
        <v>Post-PR24</v>
      </c>
      <c r="QDP60" s="41" t="str">
        <f t="shared" si="424"/>
        <v>Post-PR24</v>
      </c>
      <c r="QDQ60" s="41" t="str">
        <f t="shared" si="424"/>
        <v>Post-PR24</v>
      </c>
      <c r="QDR60" s="41" t="str">
        <f t="shared" si="424"/>
        <v>Post-PR24</v>
      </c>
      <c r="QDS60" s="41" t="str">
        <f t="shared" si="424"/>
        <v>Post-PR24</v>
      </c>
      <c r="QDT60" s="41" t="str">
        <f t="shared" si="424"/>
        <v>Post-PR24</v>
      </c>
      <c r="QDU60" s="41" t="str">
        <f t="shared" si="424"/>
        <v>Post-PR24</v>
      </c>
      <c r="QDV60" s="41" t="str">
        <f t="shared" si="424"/>
        <v>Post-PR24</v>
      </c>
      <c r="QDW60" s="41" t="str">
        <f t="shared" si="424"/>
        <v>Post-PR24</v>
      </c>
      <c r="QDX60" s="41" t="str">
        <f t="shared" si="424"/>
        <v>Post-PR24</v>
      </c>
      <c r="QDY60" s="41" t="str">
        <f t="shared" si="424"/>
        <v>Post-PR24</v>
      </c>
      <c r="QDZ60" s="41" t="str">
        <f t="shared" si="424"/>
        <v>Post-PR24</v>
      </c>
      <c r="QEA60" s="41" t="str">
        <f t="shared" si="424"/>
        <v>Post-PR24</v>
      </c>
      <c r="QEB60" s="41" t="str">
        <f t="shared" si="424"/>
        <v>Post-PR24</v>
      </c>
      <c r="QEC60" s="41" t="str">
        <f t="shared" si="424"/>
        <v>Post-PR24</v>
      </c>
      <c r="QED60" s="41" t="str">
        <f t="shared" si="424"/>
        <v>Post-PR24</v>
      </c>
      <c r="QEE60" s="41" t="str">
        <f t="shared" si="424"/>
        <v>Post-PR24</v>
      </c>
      <c r="QEF60" s="41" t="str">
        <f t="shared" si="424"/>
        <v>Post-PR24</v>
      </c>
      <c r="QEG60" s="41" t="str">
        <f t="shared" si="424"/>
        <v>Post-PR24</v>
      </c>
      <c r="QEH60" s="41" t="str">
        <f t="shared" si="424"/>
        <v>Post-PR24</v>
      </c>
      <c r="QEI60" s="41" t="str">
        <f t="shared" si="424"/>
        <v>Post-PR24</v>
      </c>
      <c r="QEJ60" s="41" t="str">
        <f t="shared" si="424"/>
        <v>Post-PR24</v>
      </c>
      <c r="QEK60" s="41" t="str">
        <f t="shared" si="424"/>
        <v>Post-PR24</v>
      </c>
      <c r="QEL60" s="41" t="str">
        <f t="shared" si="424"/>
        <v>Post-PR24</v>
      </c>
      <c r="QEM60" s="41" t="str">
        <f t="shared" si="424"/>
        <v>Post-PR24</v>
      </c>
      <c r="QEN60" s="41" t="str">
        <f t="shared" si="424"/>
        <v>Post-PR24</v>
      </c>
      <c r="QEO60" s="41" t="str">
        <f t="shared" si="424"/>
        <v>Post-PR24</v>
      </c>
      <c r="QEP60" s="41" t="str">
        <f t="shared" si="424"/>
        <v>Post-PR24</v>
      </c>
      <c r="QEQ60" s="41" t="str">
        <f t="shared" si="424"/>
        <v>Post-PR24</v>
      </c>
      <c r="QER60" s="41" t="str">
        <f t="shared" si="424"/>
        <v>Post-PR24</v>
      </c>
      <c r="QES60" s="41" t="str">
        <f t="shared" si="424"/>
        <v>Post-PR24</v>
      </c>
      <c r="QET60" s="41" t="str">
        <f t="shared" si="424"/>
        <v>Post-PR24</v>
      </c>
      <c r="QEU60" s="41" t="str">
        <f t="shared" si="424"/>
        <v>Post-PR24</v>
      </c>
      <c r="QEV60" s="41" t="str">
        <f t="shared" si="424"/>
        <v>Post-PR24</v>
      </c>
      <c r="QEW60" s="41" t="str">
        <f t="shared" si="424"/>
        <v>Post-PR24</v>
      </c>
      <c r="QEX60" s="41" t="str">
        <f t="shared" si="424"/>
        <v>Post-PR24</v>
      </c>
      <c r="QEY60" s="41" t="str">
        <f t="shared" si="424"/>
        <v>Post-PR24</v>
      </c>
      <c r="QEZ60" s="41" t="str">
        <f t="shared" si="424"/>
        <v>Post-PR24</v>
      </c>
      <c r="QFA60" s="41" t="str">
        <f t="shared" si="424"/>
        <v>Post-PR24</v>
      </c>
      <c r="QFB60" s="41" t="str">
        <f t="shared" si="424"/>
        <v>Post-PR24</v>
      </c>
      <c r="QFC60" s="41" t="str">
        <f t="shared" si="424"/>
        <v>Post-PR24</v>
      </c>
      <c r="QFD60" s="41" t="str">
        <f t="shared" si="424"/>
        <v>Post-PR24</v>
      </c>
      <c r="QFE60" s="41" t="str">
        <f t="shared" si="424"/>
        <v>Post-PR24</v>
      </c>
      <c r="QFF60" s="41" t="str">
        <f t="shared" si="424"/>
        <v>Post-PR24</v>
      </c>
      <c r="QFG60" s="41" t="str">
        <f t="shared" si="424"/>
        <v>Post-PR24</v>
      </c>
      <c r="QFH60" s="41" t="str">
        <f t="shared" si="424"/>
        <v>Post-PR24</v>
      </c>
      <c r="QFI60" s="41" t="str">
        <f t="shared" si="424"/>
        <v>Post-PR24</v>
      </c>
      <c r="QFJ60" s="41" t="str">
        <f t="shared" si="424"/>
        <v>Post-PR24</v>
      </c>
      <c r="QFK60" s="41" t="str">
        <f t="shared" ref="QFK60:QHV60" si="425" xml:space="preserve"> IF(QFK58 = 1, "Pre PR24", IF(QFK59 = 1, "PR24", "Post-PR24"))</f>
        <v>Post-PR24</v>
      </c>
      <c r="QFL60" s="41" t="str">
        <f t="shared" si="425"/>
        <v>Post-PR24</v>
      </c>
      <c r="QFM60" s="41" t="str">
        <f t="shared" si="425"/>
        <v>Post-PR24</v>
      </c>
      <c r="QFN60" s="41" t="str">
        <f t="shared" si="425"/>
        <v>Post-PR24</v>
      </c>
      <c r="QFO60" s="41" t="str">
        <f t="shared" si="425"/>
        <v>Post-PR24</v>
      </c>
      <c r="QFP60" s="41" t="str">
        <f t="shared" si="425"/>
        <v>Post-PR24</v>
      </c>
      <c r="QFQ60" s="41" t="str">
        <f t="shared" si="425"/>
        <v>Post-PR24</v>
      </c>
      <c r="QFR60" s="41" t="str">
        <f t="shared" si="425"/>
        <v>Post-PR24</v>
      </c>
      <c r="QFS60" s="41" t="str">
        <f t="shared" si="425"/>
        <v>Post-PR24</v>
      </c>
      <c r="QFT60" s="41" t="str">
        <f t="shared" si="425"/>
        <v>Post-PR24</v>
      </c>
      <c r="QFU60" s="41" t="str">
        <f t="shared" si="425"/>
        <v>Post-PR24</v>
      </c>
      <c r="QFV60" s="41" t="str">
        <f t="shared" si="425"/>
        <v>Post-PR24</v>
      </c>
      <c r="QFW60" s="41" t="str">
        <f t="shared" si="425"/>
        <v>Post-PR24</v>
      </c>
      <c r="QFX60" s="41" t="str">
        <f t="shared" si="425"/>
        <v>Post-PR24</v>
      </c>
      <c r="QFY60" s="41" t="str">
        <f t="shared" si="425"/>
        <v>Post-PR24</v>
      </c>
      <c r="QFZ60" s="41" t="str">
        <f t="shared" si="425"/>
        <v>Post-PR24</v>
      </c>
      <c r="QGA60" s="41" t="str">
        <f t="shared" si="425"/>
        <v>Post-PR24</v>
      </c>
      <c r="QGB60" s="41" t="str">
        <f t="shared" si="425"/>
        <v>Post-PR24</v>
      </c>
      <c r="QGC60" s="41" t="str">
        <f t="shared" si="425"/>
        <v>Post-PR24</v>
      </c>
      <c r="QGD60" s="41" t="str">
        <f t="shared" si="425"/>
        <v>Post-PR24</v>
      </c>
      <c r="QGE60" s="41" t="str">
        <f t="shared" si="425"/>
        <v>Post-PR24</v>
      </c>
      <c r="QGF60" s="41" t="str">
        <f t="shared" si="425"/>
        <v>Post-PR24</v>
      </c>
      <c r="QGG60" s="41" t="str">
        <f t="shared" si="425"/>
        <v>Post-PR24</v>
      </c>
      <c r="QGH60" s="41" t="str">
        <f t="shared" si="425"/>
        <v>Post-PR24</v>
      </c>
      <c r="QGI60" s="41" t="str">
        <f t="shared" si="425"/>
        <v>Post-PR24</v>
      </c>
      <c r="QGJ60" s="41" t="str">
        <f t="shared" si="425"/>
        <v>Post-PR24</v>
      </c>
      <c r="QGK60" s="41" t="str">
        <f t="shared" si="425"/>
        <v>Post-PR24</v>
      </c>
      <c r="QGL60" s="41" t="str">
        <f t="shared" si="425"/>
        <v>Post-PR24</v>
      </c>
      <c r="QGM60" s="41" t="str">
        <f t="shared" si="425"/>
        <v>Post-PR24</v>
      </c>
      <c r="QGN60" s="41" t="str">
        <f t="shared" si="425"/>
        <v>Post-PR24</v>
      </c>
      <c r="QGO60" s="41" t="str">
        <f t="shared" si="425"/>
        <v>Post-PR24</v>
      </c>
      <c r="QGP60" s="41" t="str">
        <f t="shared" si="425"/>
        <v>Post-PR24</v>
      </c>
      <c r="QGQ60" s="41" t="str">
        <f t="shared" si="425"/>
        <v>Post-PR24</v>
      </c>
      <c r="QGR60" s="41" t="str">
        <f t="shared" si="425"/>
        <v>Post-PR24</v>
      </c>
      <c r="QGS60" s="41" t="str">
        <f t="shared" si="425"/>
        <v>Post-PR24</v>
      </c>
      <c r="QGT60" s="41" t="str">
        <f t="shared" si="425"/>
        <v>Post-PR24</v>
      </c>
      <c r="QGU60" s="41" t="str">
        <f t="shared" si="425"/>
        <v>Post-PR24</v>
      </c>
      <c r="QGV60" s="41" t="str">
        <f t="shared" si="425"/>
        <v>Post-PR24</v>
      </c>
      <c r="QGW60" s="41" t="str">
        <f t="shared" si="425"/>
        <v>Post-PR24</v>
      </c>
      <c r="QGX60" s="41" t="str">
        <f t="shared" si="425"/>
        <v>Post-PR24</v>
      </c>
      <c r="QGY60" s="41" t="str">
        <f t="shared" si="425"/>
        <v>Post-PR24</v>
      </c>
      <c r="QGZ60" s="41" t="str">
        <f t="shared" si="425"/>
        <v>Post-PR24</v>
      </c>
      <c r="QHA60" s="41" t="str">
        <f t="shared" si="425"/>
        <v>Post-PR24</v>
      </c>
      <c r="QHB60" s="41" t="str">
        <f t="shared" si="425"/>
        <v>Post-PR24</v>
      </c>
      <c r="QHC60" s="41" t="str">
        <f t="shared" si="425"/>
        <v>Post-PR24</v>
      </c>
      <c r="QHD60" s="41" t="str">
        <f t="shared" si="425"/>
        <v>Post-PR24</v>
      </c>
      <c r="QHE60" s="41" t="str">
        <f t="shared" si="425"/>
        <v>Post-PR24</v>
      </c>
      <c r="QHF60" s="41" t="str">
        <f t="shared" si="425"/>
        <v>Post-PR24</v>
      </c>
      <c r="QHG60" s="41" t="str">
        <f t="shared" si="425"/>
        <v>Post-PR24</v>
      </c>
      <c r="QHH60" s="41" t="str">
        <f t="shared" si="425"/>
        <v>Post-PR24</v>
      </c>
      <c r="QHI60" s="41" t="str">
        <f t="shared" si="425"/>
        <v>Post-PR24</v>
      </c>
      <c r="QHJ60" s="41" t="str">
        <f t="shared" si="425"/>
        <v>Post-PR24</v>
      </c>
      <c r="QHK60" s="41" t="str">
        <f t="shared" si="425"/>
        <v>Post-PR24</v>
      </c>
      <c r="QHL60" s="41" t="str">
        <f t="shared" si="425"/>
        <v>Post-PR24</v>
      </c>
      <c r="QHM60" s="41" t="str">
        <f t="shared" si="425"/>
        <v>Post-PR24</v>
      </c>
      <c r="QHN60" s="41" t="str">
        <f t="shared" si="425"/>
        <v>Post-PR24</v>
      </c>
      <c r="QHO60" s="41" t="str">
        <f t="shared" si="425"/>
        <v>Post-PR24</v>
      </c>
      <c r="QHP60" s="41" t="str">
        <f t="shared" si="425"/>
        <v>Post-PR24</v>
      </c>
      <c r="QHQ60" s="41" t="str">
        <f t="shared" si="425"/>
        <v>Post-PR24</v>
      </c>
      <c r="QHR60" s="41" t="str">
        <f t="shared" si="425"/>
        <v>Post-PR24</v>
      </c>
      <c r="QHS60" s="41" t="str">
        <f t="shared" si="425"/>
        <v>Post-PR24</v>
      </c>
      <c r="QHT60" s="41" t="str">
        <f t="shared" si="425"/>
        <v>Post-PR24</v>
      </c>
      <c r="QHU60" s="41" t="str">
        <f t="shared" si="425"/>
        <v>Post-PR24</v>
      </c>
      <c r="QHV60" s="41" t="str">
        <f t="shared" si="425"/>
        <v>Post-PR24</v>
      </c>
      <c r="QHW60" s="41" t="str">
        <f t="shared" ref="QHW60:QKH60" si="426" xml:space="preserve"> IF(QHW58 = 1, "Pre PR24", IF(QHW59 = 1, "PR24", "Post-PR24"))</f>
        <v>Post-PR24</v>
      </c>
      <c r="QHX60" s="41" t="str">
        <f t="shared" si="426"/>
        <v>Post-PR24</v>
      </c>
      <c r="QHY60" s="41" t="str">
        <f t="shared" si="426"/>
        <v>Post-PR24</v>
      </c>
      <c r="QHZ60" s="41" t="str">
        <f t="shared" si="426"/>
        <v>Post-PR24</v>
      </c>
      <c r="QIA60" s="41" t="str">
        <f t="shared" si="426"/>
        <v>Post-PR24</v>
      </c>
      <c r="QIB60" s="41" t="str">
        <f t="shared" si="426"/>
        <v>Post-PR24</v>
      </c>
      <c r="QIC60" s="41" t="str">
        <f t="shared" si="426"/>
        <v>Post-PR24</v>
      </c>
      <c r="QID60" s="41" t="str">
        <f t="shared" si="426"/>
        <v>Post-PR24</v>
      </c>
      <c r="QIE60" s="41" t="str">
        <f t="shared" si="426"/>
        <v>Post-PR24</v>
      </c>
      <c r="QIF60" s="41" t="str">
        <f t="shared" si="426"/>
        <v>Post-PR24</v>
      </c>
      <c r="QIG60" s="41" t="str">
        <f t="shared" si="426"/>
        <v>Post-PR24</v>
      </c>
      <c r="QIH60" s="41" t="str">
        <f t="shared" si="426"/>
        <v>Post-PR24</v>
      </c>
      <c r="QII60" s="41" t="str">
        <f t="shared" si="426"/>
        <v>Post-PR24</v>
      </c>
      <c r="QIJ60" s="41" t="str">
        <f t="shared" si="426"/>
        <v>Post-PR24</v>
      </c>
      <c r="QIK60" s="41" t="str">
        <f t="shared" si="426"/>
        <v>Post-PR24</v>
      </c>
      <c r="QIL60" s="41" t="str">
        <f t="shared" si="426"/>
        <v>Post-PR24</v>
      </c>
      <c r="QIM60" s="41" t="str">
        <f t="shared" si="426"/>
        <v>Post-PR24</v>
      </c>
      <c r="QIN60" s="41" t="str">
        <f t="shared" si="426"/>
        <v>Post-PR24</v>
      </c>
      <c r="QIO60" s="41" t="str">
        <f t="shared" si="426"/>
        <v>Post-PR24</v>
      </c>
      <c r="QIP60" s="41" t="str">
        <f t="shared" si="426"/>
        <v>Post-PR24</v>
      </c>
      <c r="QIQ60" s="41" t="str">
        <f t="shared" si="426"/>
        <v>Post-PR24</v>
      </c>
      <c r="QIR60" s="41" t="str">
        <f t="shared" si="426"/>
        <v>Post-PR24</v>
      </c>
      <c r="QIS60" s="41" t="str">
        <f t="shared" si="426"/>
        <v>Post-PR24</v>
      </c>
      <c r="QIT60" s="41" t="str">
        <f t="shared" si="426"/>
        <v>Post-PR24</v>
      </c>
      <c r="QIU60" s="41" t="str">
        <f t="shared" si="426"/>
        <v>Post-PR24</v>
      </c>
      <c r="QIV60" s="41" t="str">
        <f t="shared" si="426"/>
        <v>Post-PR24</v>
      </c>
      <c r="QIW60" s="41" t="str">
        <f t="shared" si="426"/>
        <v>Post-PR24</v>
      </c>
      <c r="QIX60" s="41" t="str">
        <f t="shared" si="426"/>
        <v>Post-PR24</v>
      </c>
      <c r="QIY60" s="41" t="str">
        <f t="shared" si="426"/>
        <v>Post-PR24</v>
      </c>
      <c r="QIZ60" s="41" t="str">
        <f t="shared" si="426"/>
        <v>Post-PR24</v>
      </c>
      <c r="QJA60" s="41" t="str">
        <f t="shared" si="426"/>
        <v>Post-PR24</v>
      </c>
      <c r="QJB60" s="41" t="str">
        <f t="shared" si="426"/>
        <v>Post-PR24</v>
      </c>
      <c r="QJC60" s="41" t="str">
        <f t="shared" si="426"/>
        <v>Post-PR24</v>
      </c>
      <c r="QJD60" s="41" t="str">
        <f t="shared" si="426"/>
        <v>Post-PR24</v>
      </c>
      <c r="QJE60" s="41" t="str">
        <f t="shared" si="426"/>
        <v>Post-PR24</v>
      </c>
      <c r="QJF60" s="41" t="str">
        <f t="shared" si="426"/>
        <v>Post-PR24</v>
      </c>
      <c r="QJG60" s="41" t="str">
        <f t="shared" si="426"/>
        <v>Post-PR24</v>
      </c>
      <c r="QJH60" s="41" t="str">
        <f t="shared" si="426"/>
        <v>Post-PR24</v>
      </c>
      <c r="QJI60" s="41" t="str">
        <f t="shared" si="426"/>
        <v>Post-PR24</v>
      </c>
      <c r="QJJ60" s="41" t="str">
        <f t="shared" si="426"/>
        <v>Post-PR24</v>
      </c>
      <c r="QJK60" s="41" t="str">
        <f t="shared" si="426"/>
        <v>Post-PR24</v>
      </c>
      <c r="QJL60" s="41" t="str">
        <f t="shared" si="426"/>
        <v>Post-PR24</v>
      </c>
      <c r="QJM60" s="41" t="str">
        <f t="shared" si="426"/>
        <v>Post-PR24</v>
      </c>
      <c r="QJN60" s="41" t="str">
        <f t="shared" si="426"/>
        <v>Post-PR24</v>
      </c>
      <c r="QJO60" s="41" t="str">
        <f t="shared" si="426"/>
        <v>Post-PR24</v>
      </c>
      <c r="QJP60" s="41" t="str">
        <f t="shared" si="426"/>
        <v>Post-PR24</v>
      </c>
      <c r="QJQ60" s="41" t="str">
        <f t="shared" si="426"/>
        <v>Post-PR24</v>
      </c>
      <c r="QJR60" s="41" t="str">
        <f t="shared" si="426"/>
        <v>Post-PR24</v>
      </c>
      <c r="QJS60" s="41" t="str">
        <f t="shared" si="426"/>
        <v>Post-PR24</v>
      </c>
      <c r="QJT60" s="41" t="str">
        <f t="shared" si="426"/>
        <v>Post-PR24</v>
      </c>
      <c r="QJU60" s="41" t="str">
        <f t="shared" si="426"/>
        <v>Post-PR24</v>
      </c>
      <c r="QJV60" s="41" t="str">
        <f t="shared" si="426"/>
        <v>Post-PR24</v>
      </c>
      <c r="QJW60" s="41" t="str">
        <f t="shared" si="426"/>
        <v>Post-PR24</v>
      </c>
      <c r="QJX60" s="41" t="str">
        <f t="shared" si="426"/>
        <v>Post-PR24</v>
      </c>
      <c r="QJY60" s="41" t="str">
        <f t="shared" si="426"/>
        <v>Post-PR24</v>
      </c>
      <c r="QJZ60" s="41" t="str">
        <f t="shared" si="426"/>
        <v>Post-PR24</v>
      </c>
      <c r="QKA60" s="41" t="str">
        <f t="shared" si="426"/>
        <v>Post-PR24</v>
      </c>
      <c r="QKB60" s="41" t="str">
        <f t="shared" si="426"/>
        <v>Post-PR24</v>
      </c>
      <c r="QKC60" s="41" t="str">
        <f t="shared" si="426"/>
        <v>Post-PR24</v>
      </c>
      <c r="QKD60" s="41" t="str">
        <f t="shared" si="426"/>
        <v>Post-PR24</v>
      </c>
      <c r="QKE60" s="41" t="str">
        <f t="shared" si="426"/>
        <v>Post-PR24</v>
      </c>
      <c r="QKF60" s="41" t="str">
        <f t="shared" si="426"/>
        <v>Post-PR24</v>
      </c>
      <c r="QKG60" s="41" t="str">
        <f t="shared" si="426"/>
        <v>Post-PR24</v>
      </c>
      <c r="QKH60" s="41" t="str">
        <f t="shared" si="426"/>
        <v>Post-PR24</v>
      </c>
      <c r="QKI60" s="41" t="str">
        <f t="shared" ref="QKI60:QMT60" si="427" xml:space="preserve"> IF(QKI58 = 1, "Pre PR24", IF(QKI59 = 1, "PR24", "Post-PR24"))</f>
        <v>Post-PR24</v>
      </c>
      <c r="QKJ60" s="41" t="str">
        <f t="shared" si="427"/>
        <v>Post-PR24</v>
      </c>
      <c r="QKK60" s="41" t="str">
        <f t="shared" si="427"/>
        <v>Post-PR24</v>
      </c>
      <c r="QKL60" s="41" t="str">
        <f t="shared" si="427"/>
        <v>Post-PR24</v>
      </c>
      <c r="QKM60" s="41" t="str">
        <f t="shared" si="427"/>
        <v>Post-PR24</v>
      </c>
      <c r="QKN60" s="41" t="str">
        <f t="shared" si="427"/>
        <v>Post-PR24</v>
      </c>
      <c r="QKO60" s="41" t="str">
        <f t="shared" si="427"/>
        <v>Post-PR24</v>
      </c>
      <c r="QKP60" s="41" t="str">
        <f t="shared" si="427"/>
        <v>Post-PR24</v>
      </c>
      <c r="QKQ60" s="41" t="str">
        <f t="shared" si="427"/>
        <v>Post-PR24</v>
      </c>
      <c r="QKR60" s="41" t="str">
        <f t="shared" si="427"/>
        <v>Post-PR24</v>
      </c>
      <c r="QKS60" s="41" t="str">
        <f t="shared" si="427"/>
        <v>Post-PR24</v>
      </c>
      <c r="QKT60" s="41" t="str">
        <f t="shared" si="427"/>
        <v>Post-PR24</v>
      </c>
      <c r="QKU60" s="41" t="str">
        <f t="shared" si="427"/>
        <v>Post-PR24</v>
      </c>
      <c r="QKV60" s="41" t="str">
        <f t="shared" si="427"/>
        <v>Post-PR24</v>
      </c>
      <c r="QKW60" s="41" t="str">
        <f t="shared" si="427"/>
        <v>Post-PR24</v>
      </c>
      <c r="QKX60" s="41" t="str">
        <f t="shared" si="427"/>
        <v>Post-PR24</v>
      </c>
      <c r="QKY60" s="41" t="str">
        <f t="shared" si="427"/>
        <v>Post-PR24</v>
      </c>
      <c r="QKZ60" s="41" t="str">
        <f t="shared" si="427"/>
        <v>Post-PR24</v>
      </c>
      <c r="QLA60" s="41" t="str">
        <f t="shared" si="427"/>
        <v>Post-PR24</v>
      </c>
      <c r="QLB60" s="41" t="str">
        <f t="shared" si="427"/>
        <v>Post-PR24</v>
      </c>
      <c r="QLC60" s="41" t="str">
        <f t="shared" si="427"/>
        <v>Post-PR24</v>
      </c>
      <c r="QLD60" s="41" t="str">
        <f t="shared" si="427"/>
        <v>Post-PR24</v>
      </c>
      <c r="QLE60" s="41" t="str">
        <f t="shared" si="427"/>
        <v>Post-PR24</v>
      </c>
      <c r="QLF60" s="41" t="str">
        <f t="shared" si="427"/>
        <v>Post-PR24</v>
      </c>
      <c r="QLG60" s="41" t="str">
        <f t="shared" si="427"/>
        <v>Post-PR24</v>
      </c>
      <c r="QLH60" s="41" t="str">
        <f t="shared" si="427"/>
        <v>Post-PR24</v>
      </c>
      <c r="QLI60" s="41" t="str">
        <f t="shared" si="427"/>
        <v>Post-PR24</v>
      </c>
      <c r="QLJ60" s="41" t="str">
        <f t="shared" si="427"/>
        <v>Post-PR24</v>
      </c>
      <c r="QLK60" s="41" t="str">
        <f t="shared" si="427"/>
        <v>Post-PR24</v>
      </c>
      <c r="QLL60" s="41" t="str">
        <f t="shared" si="427"/>
        <v>Post-PR24</v>
      </c>
      <c r="QLM60" s="41" t="str">
        <f t="shared" si="427"/>
        <v>Post-PR24</v>
      </c>
      <c r="QLN60" s="41" t="str">
        <f t="shared" si="427"/>
        <v>Post-PR24</v>
      </c>
      <c r="QLO60" s="41" t="str">
        <f t="shared" si="427"/>
        <v>Post-PR24</v>
      </c>
      <c r="QLP60" s="41" t="str">
        <f t="shared" si="427"/>
        <v>Post-PR24</v>
      </c>
      <c r="QLQ60" s="41" t="str">
        <f t="shared" si="427"/>
        <v>Post-PR24</v>
      </c>
      <c r="QLR60" s="41" t="str">
        <f t="shared" si="427"/>
        <v>Post-PR24</v>
      </c>
      <c r="QLS60" s="41" t="str">
        <f t="shared" si="427"/>
        <v>Post-PR24</v>
      </c>
      <c r="QLT60" s="41" t="str">
        <f t="shared" si="427"/>
        <v>Post-PR24</v>
      </c>
      <c r="QLU60" s="41" t="str">
        <f t="shared" si="427"/>
        <v>Post-PR24</v>
      </c>
      <c r="QLV60" s="41" t="str">
        <f t="shared" si="427"/>
        <v>Post-PR24</v>
      </c>
      <c r="QLW60" s="41" t="str">
        <f t="shared" si="427"/>
        <v>Post-PR24</v>
      </c>
      <c r="QLX60" s="41" t="str">
        <f t="shared" si="427"/>
        <v>Post-PR24</v>
      </c>
      <c r="QLY60" s="41" t="str">
        <f t="shared" si="427"/>
        <v>Post-PR24</v>
      </c>
      <c r="QLZ60" s="41" t="str">
        <f t="shared" si="427"/>
        <v>Post-PR24</v>
      </c>
      <c r="QMA60" s="41" t="str">
        <f t="shared" si="427"/>
        <v>Post-PR24</v>
      </c>
      <c r="QMB60" s="41" t="str">
        <f t="shared" si="427"/>
        <v>Post-PR24</v>
      </c>
      <c r="QMC60" s="41" t="str">
        <f t="shared" si="427"/>
        <v>Post-PR24</v>
      </c>
      <c r="QMD60" s="41" t="str">
        <f t="shared" si="427"/>
        <v>Post-PR24</v>
      </c>
      <c r="QME60" s="41" t="str">
        <f t="shared" si="427"/>
        <v>Post-PR24</v>
      </c>
      <c r="QMF60" s="41" t="str">
        <f t="shared" si="427"/>
        <v>Post-PR24</v>
      </c>
      <c r="QMG60" s="41" t="str">
        <f t="shared" si="427"/>
        <v>Post-PR24</v>
      </c>
      <c r="QMH60" s="41" t="str">
        <f t="shared" si="427"/>
        <v>Post-PR24</v>
      </c>
      <c r="QMI60" s="41" t="str">
        <f t="shared" si="427"/>
        <v>Post-PR24</v>
      </c>
      <c r="QMJ60" s="41" t="str">
        <f t="shared" si="427"/>
        <v>Post-PR24</v>
      </c>
      <c r="QMK60" s="41" t="str">
        <f t="shared" si="427"/>
        <v>Post-PR24</v>
      </c>
      <c r="QML60" s="41" t="str">
        <f t="shared" si="427"/>
        <v>Post-PR24</v>
      </c>
      <c r="QMM60" s="41" t="str">
        <f t="shared" si="427"/>
        <v>Post-PR24</v>
      </c>
      <c r="QMN60" s="41" t="str">
        <f t="shared" si="427"/>
        <v>Post-PR24</v>
      </c>
      <c r="QMO60" s="41" t="str">
        <f t="shared" si="427"/>
        <v>Post-PR24</v>
      </c>
      <c r="QMP60" s="41" t="str">
        <f t="shared" si="427"/>
        <v>Post-PR24</v>
      </c>
      <c r="QMQ60" s="41" t="str">
        <f t="shared" si="427"/>
        <v>Post-PR24</v>
      </c>
      <c r="QMR60" s="41" t="str">
        <f t="shared" si="427"/>
        <v>Post-PR24</v>
      </c>
      <c r="QMS60" s="41" t="str">
        <f t="shared" si="427"/>
        <v>Post-PR24</v>
      </c>
      <c r="QMT60" s="41" t="str">
        <f t="shared" si="427"/>
        <v>Post-PR24</v>
      </c>
      <c r="QMU60" s="41" t="str">
        <f t="shared" ref="QMU60:QPF60" si="428" xml:space="preserve"> IF(QMU58 = 1, "Pre PR24", IF(QMU59 = 1, "PR24", "Post-PR24"))</f>
        <v>Post-PR24</v>
      </c>
      <c r="QMV60" s="41" t="str">
        <f t="shared" si="428"/>
        <v>Post-PR24</v>
      </c>
      <c r="QMW60" s="41" t="str">
        <f t="shared" si="428"/>
        <v>Post-PR24</v>
      </c>
      <c r="QMX60" s="41" t="str">
        <f t="shared" si="428"/>
        <v>Post-PR24</v>
      </c>
      <c r="QMY60" s="41" t="str">
        <f t="shared" si="428"/>
        <v>Post-PR24</v>
      </c>
      <c r="QMZ60" s="41" t="str">
        <f t="shared" si="428"/>
        <v>Post-PR24</v>
      </c>
      <c r="QNA60" s="41" t="str">
        <f t="shared" si="428"/>
        <v>Post-PR24</v>
      </c>
      <c r="QNB60" s="41" t="str">
        <f t="shared" si="428"/>
        <v>Post-PR24</v>
      </c>
      <c r="QNC60" s="41" t="str">
        <f t="shared" si="428"/>
        <v>Post-PR24</v>
      </c>
      <c r="QND60" s="41" t="str">
        <f t="shared" si="428"/>
        <v>Post-PR24</v>
      </c>
      <c r="QNE60" s="41" t="str">
        <f t="shared" si="428"/>
        <v>Post-PR24</v>
      </c>
      <c r="QNF60" s="41" t="str">
        <f t="shared" si="428"/>
        <v>Post-PR24</v>
      </c>
      <c r="QNG60" s="41" t="str">
        <f t="shared" si="428"/>
        <v>Post-PR24</v>
      </c>
      <c r="QNH60" s="41" t="str">
        <f t="shared" si="428"/>
        <v>Post-PR24</v>
      </c>
      <c r="QNI60" s="41" t="str">
        <f t="shared" si="428"/>
        <v>Post-PR24</v>
      </c>
      <c r="QNJ60" s="41" t="str">
        <f t="shared" si="428"/>
        <v>Post-PR24</v>
      </c>
      <c r="QNK60" s="41" t="str">
        <f t="shared" si="428"/>
        <v>Post-PR24</v>
      </c>
      <c r="QNL60" s="41" t="str">
        <f t="shared" si="428"/>
        <v>Post-PR24</v>
      </c>
      <c r="QNM60" s="41" t="str">
        <f t="shared" si="428"/>
        <v>Post-PR24</v>
      </c>
      <c r="QNN60" s="41" t="str">
        <f t="shared" si="428"/>
        <v>Post-PR24</v>
      </c>
      <c r="QNO60" s="41" t="str">
        <f t="shared" si="428"/>
        <v>Post-PR24</v>
      </c>
      <c r="QNP60" s="41" t="str">
        <f t="shared" si="428"/>
        <v>Post-PR24</v>
      </c>
      <c r="QNQ60" s="41" t="str">
        <f t="shared" si="428"/>
        <v>Post-PR24</v>
      </c>
      <c r="QNR60" s="41" t="str">
        <f t="shared" si="428"/>
        <v>Post-PR24</v>
      </c>
      <c r="QNS60" s="41" t="str">
        <f t="shared" si="428"/>
        <v>Post-PR24</v>
      </c>
      <c r="QNT60" s="41" t="str">
        <f t="shared" si="428"/>
        <v>Post-PR24</v>
      </c>
      <c r="QNU60" s="41" t="str">
        <f t="shared" si="428"/>
        <v>Post-PR24</v>
      </c>
      <c r="QNV60" s="41" t="str">
        <f t="shared" si="428"/>
        <v>Post-PR24</v>
      </c>
      <c r="QNW60" s="41" t="str">
        <f t="shared" si="428"/>
        <v>Post-PR24</v>
      </c>
      <c r="QNX60" s="41" t="str">
        <f t="shared" si="428"/>
        <v>Post-PR24</v>
      </c>
      <c r="QNY60" s="41" t="str">
        <f t="shared" si="428"/>
        <v>Post-PR24</v>
      </c>
      <c r="QNZ60" s="41" t="str">
        <f t="shared" si="428"/>
        <v>Post-PR24</v>
      </c>
      <c r="QOA60" s="41" t="str">
        <f t="shared" si="428"/>
        <v>Post-PR24</v>
      </c>
      <c r="QOB60" s="41" t="str">
        <f t="shared" si="428"/>
        <v>Post-PR24</v>
      </c>
      <c r="QOC60" s="41" t="str">
        <f t="shared" si="428"/>
        <v>Post-PR24</v>
      </c>
      <c r="QOD60" s="41" t="str">
        <f t="shared" si="428"/>
        <v>Post-PR24</v>
      </c>
      <c r="QOE60" s="41" t="str">
        <f t="shared" si="428"/>
        <v>Post-PR24</v>
      </c>
      <c r="QOF60" s="41" t="str">
        <f t="shared" si="428"/>
        <v>Post-PR24</v>
      </c>
      <c r="QOG60" s="41" t="str">
        <f t="shared" si="428"/>
        <v>Post-PR24</v>
      </c>
      <c r="QOH60" s="41" t="str">
        <f t="shared" si="428"/>
        <v>Post-PR24</v>
      </c>
      <c r="QOI60" s="41" t="str">
        <f t="shared" si="428"/>
        <v>Post-PR24</v>
      </c>
      <c r="QOJ60" s="41" t="str">
        <f t="shared" si="428"/>
        <v>Post-PR24</v>
      </c>
      <c r="QOK60" s="41" t="str">
        <f t="shared" si="428"/>
        <v>Post-PR24</v>
      </c>
      <c r="QOL60" s="41" t="str">
        <f t="shared" si="428"/>
        <v>Post-PR24</v>
      </c>
      <c r="QOM60" s="41" t="str">
        <f t="shared" si="428"/>
        <v>Post-PR24</v>
      </c>
      <c r="QON60" s="41" t="str">
        <f t="shared" si="428"/>
        <v>Post-PR24</v>
      </c>
      <c r="QOO60" s="41" t="str">
        <f t="shared" si="428"/>
        <v>Post-PR24</v>
      </c>
      <c r="QOP60" s="41" t="str">
        <f t="shared" si="428"/>
        <v>Post-PR24</v>
      </c>
      <c r="QOQ60" s="41" t="str">
        <f t="shared" si="428"/>
        <v>Post-PR24</v>
      </c>
      <c r="QOR60" s="41" t="str">
        <f t="shared" si="428"/>
        <v>Post-PR24</v>
      </c>
      <c r="QOS60" s="41" t="str">
        <f t="shared" si="428"/>
        <v>Post-PR24</v>
      </c>
      <c r="QOT60" s="41" t="str">
        <f t="shared" si="428"/>
        <v>Post-PR24</v>
      </c>
      <c r="QOU60" s="41" t="str">
        <f t="shared" si="428"/>
        <v>Post-PR24</v>
      </c>
      <c r="QOV60" s="41" t="str">
        <f t="shared" si="428"/>
        <v>Post-PR24</v>
      </c>
      <c r="QOW60" s="41" t="str">
        <f t="shared" si="428"/>
        <v>Post-PR24</v>
      </c>
      <c r="QOX60" s="41" t="str">
        <f t="shared" si="428"/>
        <v>Post-PR24</v>
      </c>
      <c r="QOY60" s="41" t="str">
        <f t="shared" si="428"/>
        <v>Post-PR24</v>
      </c>
      <c r="QOZ60" s="41" t="str">
        <f t="shared" si="428"/>
        <v>Post-PR24</v>
      </c>
      <c r="QPA60" s="41" t="str">
        <f t="shared" si="428"/>
        <v>Post-PR24</v>
      </c>
      <c r="QPB60" s="41" t="str">
        <f t="shared" si="428"/>
        <v>Post-PR24</v>
      </c>
      <c r="QPC60" s="41" t="str">
        <f t="shared" si="428"/>
        <v>Post-PR24</v>
      </c>
      <c r="QPD60" s="41" t="str">
        <f t="shared" si="428"/>
        <v>Post-PR24</v>
      </c>
      <c r="QPE60" s="41" t="str">
        <f t="shared" si="428"/>
        <v>Post-PR24</v>
      </c>
      <c r="QPF60" s="41" t="str">
        <f t="shared" si="428"/>
        <v>Post-PR24</v>
      </c>
      <c r="QPG60" s="41" t="str">
        <f t="shared" ref="QPG60:QRR60" si="429" xml:space="preserve"> IF(QPG58 = 1, "Pre PR24", IF(QPG59 = 1, "PR24", "Post-PR24"))</f>
        <v>Post-PR24</v>
      </c>
      <c r="QPH60" s="41" t="str">
        <f t="shared" si="429"/>
        <v>Post-PR24</v>
      </c>
      <c r="QPI60" s="41" t="str">
        <f t="shared" si="429"/>
        <v>Post-PR24</v>
      </c>
      <c r="QPJ60" s="41" t="str">
        <f t="shared" si="429"/>
        <v>Post-PR24</v>
      </c>
      <c r="QPK60" s="41" t="str">
        <f t="shared" si="429"/>
        <v>Post-PR24</v>
      </c>
      <c r="QPL60" s="41" t="str">
        <f t="shared" si="429"/>
        <v>Post-PR24</v>
      </c>
      <c r="QPM60" s="41" t="str">
        <f t="shared" si="429"/>
        <v>Post-PR24</v>
      </c>
      <c r="QPN60" s="41" t="str">
        <f t="shared" si="429"/>
        <v>Post-PR24</v>
      </c>
      <c r="QPO60" s="41" t="str">
        <f t="shared" si="429"/>
        <v>Post-PR24</v>
      </c>
      <c r="QPP60" s="41" t="str">
        <f t="shared" si="429"/>
        <v>Post-PR24</v>
      </c>
      <c r="QPQ60" s="41" t="str">
        <f t="shared" si="429"/>
        <v>Post-PR24</v>
      </c>
      <c r="QPR60" s="41" t="str">
        <f t="shared" si="429"/>
        <v>Post-PR24</v>
      </c>
      <c r="QPS60" s="41" t="str">
        <f t="shared" si="429"/>
        <v>Post-PR24</v>
      </c>
      <c r="QPT60" s="41" t="str">
        <f t="shared" si="429"/>
        <v>Post-PR24</v>
      </c>
      <c r="QPU60" s="41" t="str">
        <f t="shared" si="429"/>
        <v>Post-PR24</v>
      </c>
      <c r="QPV60" s="41" t="str">
        <f t="shared" si="429"/>
        <v>Post-PR24</v>
      </c>
      <c r="QPW60" s="41" t="str">
        <f t="shared" si="429"/>
        <v>Post-PR24</v>
      </c>
      <c r="QPX60" s="41" t="str">
        <f t="shared" si="429"/>
        <v>Post-PR24</v>
      </c>
      <c r="QPY60" s="41" t="str">
        <f t="shared" si="429"/>
        <v>Post-PR24</v>
      </c>
      <c r="QPZ60" s="41" t="str">
        <f t="shared" si="429"/>
        <v>Post-PR24</v>
      </c>
      <c r="QQA60" s="41" t="str">
        <f t="shared" si="429"/>
        <v>Post-PR24</v>
      </c>
      <c r="QQB60" s="41" t="str">
        <f t="shared" si="429"/>
        <v>Post-PR24</v>
      </c>
      <c r="QQC60" s="41" t="str">
        <f t="shared" si="429"/>
        <v>Post-PR24</v>
      </c>
      <c r="QQD60" s="41" t="str">
        <f t="shared" si="429"/>
        <v>Post-PR24</v>
      </c>
      <c r="QQE60" s="41" t="str">
        <f t="shared" si="429"/>
        <v>Post-PR24</v>
      </c>
      <c r="QQF60" s="41" t="str">
        <f t="shared" si="429"/>
        <v>Post-PR24</v>
      </c>
      <c r="QQG60" s="41" t="str">
        <f t="shared" si="429"/>
        <v>Post-PR24</v>
      </c>
      <c r="QQH60" s="41" t="str">
        <f t="shared" si="429"/>
        <v>Post-PR24</v>
      </c>
      <c r="QQI60" s="41" t="str">
        <f t="shared" si="429"/>
        <v>Post-PR24</v>
      </c>
      <c r="QQJ60" s="41" t="str">
        <f t="shared" si="429"/>
        <v>Post-PR24</v>
      </c>
      <c r="QQK60" s="41" t="str">
        <f t="shared" si="429"/>
        <v>Post-PR24</v>
      </c>
      <c r="QQL60" s="41" t="str">
        <f t="shared" si="429"/>
        <v>Post-PR24</v>
      </c>
      <c r="QQM60" s="41" t="str">
        <f t="shared" si="429"/>
        <v>Post-PR24</v>
      </c>
      <c r="QQN60" s="41" t="str">
        <f t="shared" si="429"/>
        <v>Post-PR24</v>
      </c>
      <c r="QQO60" s="41" t="str">
        <f t="shared" si="429"/>
        <v>Post-PR24</v>
      </c>
      <c r="QQP60" s="41" t="str">
        <f t="shared" si="429"/>
        <v>Post-PR24</v>
      </c>
      <c r="QQQ60" s="41" t="str">
        <f t="shared" si="429"/>
        <v>Post-PR24</v>
      </c>
      <c r="QQR60" s="41" t="str">
        <f t="shared" si="429"/>
        <v>Post-PR24</v>
      </c>
      <c r="QQS60" s="41" t="str">
        <f t="shared" si="429"/>
        <v>Post-PR24</v>
      </c>
      <c r="QQT60" s="41" t="str">
        <f t="shared" si="429"/>
        <v>Post-PR24</v>
      </c>
      <c r="QQU60" s="41" t="str">
        <f t="shared" si="429"/>
        <v>Post-PR24</v>
      </c>
      <c r="QQV60" s="41" t="str">
        <f t="shared" si="429"/>
        <v>Post-PR24</v>
      </c>
      <c r="QQW60" s="41" t="str">
        <f t="shared" si="429"/>
        <v>Post-PR24</v>
      </c>
      <c r="QQX60" s="41" t="str">
        <f t="shared" si="429"/>
        <v>Post-PR24</v>
      </c>
      <c r="QQY60" s="41" t="str">
        <f t="shared" si="429"/>
        <v>Post-PR24</v>
      </c>
      <c r="QQZ60" s="41" t="str">
        <f t="shared" si="429"/>
        <v>Post-PR24</v>
      </c>
      <c r="QRA60" s="41" t="str">
        <f t="shared" si="429"/>
        <v>Post-PR24</v>
      </c>
      <c r="QRB60" s="41" t="str">
        <f t="shared" si="429"/>
        <v>Post-PR24</v>
      </c>
      <c r="QRC60" s="41" t="str">
        <f t="shared" si="429"/>
        <v>Post-PR24</v>
      </c>
      <c r="QRD60" s="41" t="str">
        <f t="shared" si="429"/>
        <v>Post-PR24</v>
      </c>
      <c r="QRE60" s="41" t="str">
        <f t="shared" si="429"/>
        <v>Post-PR24</v>
      </c>
      <c r="QRF60" s="41" t="str">
        <f t="shared" si="429"/>
        <v>Post-PR24</v>
      </c>
      <c r="QRG60" s="41" t="str">
        <f t="shared" si="429"/>
        <v>Post-PR24</v>
      </c>
      <c r="QRH60" s="41" t="str">
        <f t="shared" si="429"/>
        <v>Post-PR24</v>
      </c>
      <c r="QRI60" s="41" t="str">
        <f t="shared" si="429"/>
        <v>Post-PR24</v>
      </c>
      <c r="QRJ60" s="41" t="str">
        <f t="shared" si="429"/>
        <v>Post-PR24</v>
      </c>
      <c r="QRK60" s="41" t="str">
        <f t="shared" si="429"/>
        <v>Post-PR24</v>
      </c>
      <c r="QRL60" s="41" t="str">
        <f t="shared" si="429"/>
        <v>Post-PR24</v>
      </c>
      <c r="QRM60" s="41" t="str">
        <f t="shared" si="429"/>
        <v>Post-PR24</v>
      </c>
      <c r="QRN60" s="41" t="str">
        <f t="shared" si="429"/>
        <v>Post-PR24</v>
      </c>
      <c r="QRO60" s="41" t="str">
        <f t="shared" si="429"/>
        <v>Post-PR24</v>
      </c>
      <c r="QRP60" s="41" t="str">
        <f t="shared" si="429"/>
        <v>Post-PR24</v>
      </c>
      <c r="QRQ60" s="41" t="str">
        <f t="shared" si="429"/>
        <v>Post-PR24</v>
      </c>
      <c r="QRR60" s="41" t="str">
        <f t="shared" si="429"/>
        <v>Post-PR24</v>
      </c>
      <c r="QRS60" s="41" t="str">
        <f t="shared" ref="QRS60:QUD60" si="430" xml:space="preserve"> IF(QRS58 = 1, "Pre PR24", IF(QRS59 = 1, "PR24", "Post-PR24"))</f>
        <v>Post-PR24</v>
      </c>
      <c r="QRT60" s="41" t="str">
        <f t="shared" si="430"/>
        <v>Post-PR24</v>
      </c>
      <c r="QRU60" s="41" t="str">
        <f t="shared" si="430"/>
        <v>Post-PR24</v>
      </c>
      <c r="QRV60" s="41" t="str">
        <f t="shared" si="430"/>
        <v>Post-PR24</v>
      </c>
      <c r="QRW60" s="41" t="str">
        <f t="shared" si="430"/>
        <v>Post-PR24</v>
      </c>
      <c r="QRX60" s="41" t="str">
        <f t="shared" si="430"/>
        <v>Post-PR24</v>
      </c>
      <c r="QRY60" s="41" t="str">
        <f t="shared" si="430"/>
        <v>Post-PR24</v>
      </c>
      <c r="QRZ60" s="41" t="str">
        <f t="shared" si="430"/>
        <v>Post-PR24</v>
      </c>
      <c r="QSA60" s="41" t="str">
        <f t="shared" si="430"/>
        <v>Post-PR24</v>
      </c>
      <c r="QSB60" s="41" t="str">
        <f t="shared" si="430"/>
        <v>Post-PR24</v>
      </c>
      <c r="QSC60" s="41" t="str">
        <f t="shared" si="430"/>
        <v>Post-PR24</v>
      </c>
      <c r="QSD60" s="41" t="str">
        <f t="shared" si="430"/>
        <v>Post-PR24</v>
      </c>
      <c r="QSE60" s="41" t="str">
        <f t="shared" si="430"/>
        <v>Post-PR24</v>
      </c>
      <c r="QSF60" s="41" t="str">
        <f t="shared" si="430"/>
        <v>Post-PR24</v>
      </c>
      <c r="QSG60" s="41" t="str">
        <f t="shared" si="430"/>
        <v>Post-PR24</v>
      </c>
      <c r="QSH60" s="41" t="str">
        <f t="shared" si="430"/>
        <v>Post-PR24</v>
      </c>
      <c r="QSI60" s="41" t="str">
        <f t="shared" si="430"/>
        <v>Post-PR24</v>
      </c>
      <c r="QSJ60" s="41" t="str">
        <f t="shared" si="430"/>
        <v>Post-PR24</v>
      </c>
      <c r="QSK60" s="41" t="str">
        <f t="shared" si="430"/>
        <v>Post-PR24</v>
      </c>
      <c r="QSL60" s="41" t="str">
        <f t="shared" si="430"/>
        <v>Post-PR24</v>
      </c>
      <c r="QSM60" s="41" t="str">
        <f t="shared" si="430"/>
        <v>Post-PR24</v>
      </c>
      <c r="QSN60" s="41" t="str">
        <f t="shared" si="430"/>
        <v>Post-PR24</v>
      </c>
      <c r="QSO60" s="41" t="str">
        <f t="shared" si="430"/>
        <v>Post-PR24</v>
      </c>
      <c r="QSP60" s="41" t="str">
        <f t="shared" si="430"/>
        <v>Post-PR24</v>
      </c>
      <c r="QSQ60" s="41" t="str">
        <f t="shared" si="430"/>
        <v>Post-PR24</v>
      </c>
      <c r="QSR60" s="41" t="str">
        <f t="shared" si="430"/>
        <v>Post-PR24</v>
      </c>
      <c r="QSS60" s="41" t="str">
        <f t="shared" si="430"/>
        <v>Post-PR24</v>
      </c>
      <c r="QST60" s="41" t="str">
        <f t="shared" si="430"/>
        <v>Post-PR24</v>
      </c>
      <c r="QSU60" s="41" t="str">
        <f t="shared" si="430"/>
        <v>Post-PR24</v>
      </c>
      <c r="QSV60" s="41" t="str">
        <f t="shared" si="430"/>
        <v>Post-PR24</v>
      </c>
      <c r="QSW60" s="41" t="str">
        <f t="shared" si="430"/>
        <v>Post-PR24</v>
      </c>
      <c r="QSX60" s="41" t="str">
        <f t="shared" si="430"/>
        <v>Post-PR24</v>
      </c>
      <c r="QSY60" s="41" t="str">
        <f t="shared" si="430"/>
        <v>Post-PR24</v>
      </c>
      <c r="QSZ60" s="41" t="str">
        <f t="shared" si="430"/>
        <v>Post-PR24</v>
      </c>
      <c r="QTA60" s="41" t="str">
        <f t="shared" si="430"/>
        <v>Post-PR24</v>
      </c>
      <c r="QTB60" s="41" t="str">
        <f t="shared" si="430"/>
        <v>Post-PR24</v>
      </c>
      <c r="QTC60" s="41" t="str">
        <f t="shared" si="430"/>
        <v>Post-PR24</v>
      </c>
      <c r="QTD60" s="41" t="str">
        <f t="shared" si="430"/>
        <v>Post-PR24</v>
      </c>
      <c r="QTE60" s="41" t="str">
        <f t="shared" si="430"/>
        <v>Post-PR24</v>
      </c>
      <c r="QTF60" s="41" t="str">
        <f t="shared" si="430"/>
        <v>Post-PR24</v>
      </c>
      <c r="QTG60" s="41" t="str">
        <f t="shared" si="430"/>
        <v>Post-PR24</v>
      </c>
      <c r="QTH60" s="41" t="str">
        <f t="shared" si="430"/>
        <v>Post-PR24</v>
      </c>
      <c r="QTI60" s="41" t="str">
        <f t="shared" si="430"/>
        <v>Post-PR24</v>
      </c>
      <c r="QTJ60" s="41" t="str">
        <f t="shared" si="430"/>
        <v>Post-PR24</v>
      </c>
      <c r="QTK60" s="41" t="str">
        <f t="shared" si="430"/>
        <v>Post-PR24</v>
      </c>
      <c r="QTL60" s="41" t="str">
        <f t="shared" si="430"/>
        <v>Post-PR24</v>
      </c>
      <c r="QTM60" s="41" t="str">
        <f t="shared" si="430"/>
        <v>Post-PR24</v>
      </c>
      <c r="QTN60" s="41" t="str">
        <f t="shared" si="430"/>
        <v>Post-PR24</v>
      </c>
      <c r="QTO60" s="41" t="str">
        <f t="shared" si="430"/>
        <v>Post-PR24</v>
      </c>
      <c r="QTP60" s="41" t="str">
        <f t="shared" si="430"/>
        <v>Post-PR24</v>
      </c>
      <c r="QTQ60" s="41" t="str">
        <f t="shared" si="430"/>
        <v>Post-PR24</v>
      </c>
      <c r="QTR60" s="41" t="str">
        <f t="shared" si="430"/>
        <v>Post-PR24</v>
      </c>
      <c r="QTS60" s="41" t="str">
        <f t="shared" si="430"/>
        <v>Post-PR24</v>
      </c>
      <c r="QTT60" s="41" t="str">
        <f t="shared" si="430"/>
        <v>Post-PR24</v>
      </c>
      <c r="QTU60" s="41" t="str">
        <f t="shared" si="430"/>
        <v>Post-PR24</v>
      </c>
      <c r="QTV60" s="41" t="str">
        <f t="shared" si="430"/>
        <v>Post-PR24</v>
      </c>
      <c r="QTW60" s="41" t="str">
        <f t="shared" si="430"/>
        <v>Post-PR24</v>
      </c>
      <c r="QTX60" s="41" t="str">
        <f t="shared" si="430"/>
        <v>Post-PR24</v>
      </c>
      <c r="QTY60" s="41" t="str">
        <f t="shared" si="430"/>
        <v>Post-PR24</v>
      </c>
      <c r="QTZ60" s="41" t="str">
        <f t="shared" si="430"/>
        <v>Post-PR24</v>
      </c>
      <c r="QUA60" s="41" t="str">
        <f t="shared" si="430"/>
        <v>Post-PR24</v>
      </c>
      <c r="QUB60" s="41" t="str">
        <f t="shared" si="430"/>
        <v>Post-PR24</v>
      </c>
      <c r="QUC60" s="41" t="str">
        <f t="shared" si="430"/>
        <v>Post-PR24</v>
      </c>
      <c r="QUD60" s="41" t="str">
        <f t="shared" si="430"/>
        <v>Post-PR24</v>
      </c>
      <c r="QUE60" s="41" t="str">
        <f t="shared" ref="QUE60:QWP60" si="431" xml:space="preserve"> IF(QUE58 = 1, "Pre PR24", IF(QUE59 = 1, "PR24", "Post-PR24"))</f>
        <v>Post-PR24</v>
      </c>
      <c r="QUF60" s="41" t="str">
        <f t="shared" si="431"/>
        <v>Post-PR24</v>
      </c>
      <c r="QUG60" s="41" t="str">
        <f t="shared" si="431"/>
        <v>Post-PR24</v>
      </c>
      <c r="QUH60" s="41" t="str">
        <f t="shared" si="431"/>
        <v>Post-PR24</v>
      </c>
      <c r="QUI60" s="41" t="str">
        <f t="shared" si="431"/>
        <v>Post-PR24</v>
      </c>
      <c r="QUJ60" s="41" t="str">
        <f t="shared" si="431"/>
        <v>Post-PR24</v>
      </c>
      <c r="QUK60" s="41" t="str">
        <f t="shared" si="431"/>
        <v>Post-PR24</v>
      </c>
      <c r="QUL60" s="41" t="str">
        <f t="shared" si="431"/>
        <v>Post-PR24</v>
      </c>
      <c r="QUM60" s="41" t="str">
        <f t="shared" si="431"/>
        <v>Post-PR24</v>
      </c>
      <c r="QUN60" s="41" t="str">
        <f t="shared" si="431"/>
        <v>Post-PR24</v>
      </c>
      <c r="QUO60" s="41" t="str">
        <f t="shared" si="431"/>
        <v>Post-PR24</v>
      </c>
      <c r="QUP60" s="41" t="str">
        <f t="shared" si="431"/>
        <v>Post-PR24</v>
      </c>
      <c r="QUQ60" s="41" t="str">
        <f t="shared" si="431"/>
        <v>Post-PR24</v>
      </c>
      <c r="QUR60" s="41" t="str">
        <f t="shared" si="431"/>
        <v>Post-PR24</v>
      </c>
      <c r="QUS60" s="41" t="str">
        <f t="shared" si="431"/>
        <v>Post-PR24</v>
      </c>
      <c r="QUT60" s="41" t="str">
        <f t="shared" si="431"/>
        <v>Post-PR24</v>
      </c>
      <c r="QUU60" s="41" t="str">
        <f t="shared" si="431"/>
        <v>Post-PR24</v>
      </c>
      <c r="QUV60" s="41" t="str">
        <f t="shared" si="431"/>
        <v>Post-PR24</v>
      </c>
      <c r="QUW60" s="41" t="str">
        <f t="shared" si="431"/>
        <v>Post-PR24</v>
      </c>
      <c r="QUX60" s="41" t="str">
        <f t="shared" si="431"/>
        <v>Post-PR24</v>
      </c>
      <c r="QUY60" s="41" t="str">
        <f t="shared" si="431"/>
        <v>Post-PR24</v>
      </c>
      <c r="QUZ60" s="41" t="str">
        <f t="shared" si="431"/>
        <v>Post-PR24</v>
      </c>
      <c r="QVA60" s="41" t="str">
        <f t="shared" si="431"/>
        <v>Post-PR24</v>
      </c>
      <c r="QVB60" s="41" t="str">
        <f t="shared" si="431"/>
        <v>Post-PR24</v>
      </c>
      <c r="QVC60" s="41" t="str">
        <f t="shared" si="431"/>
        <v>Post-PR24</v>
      </c>
      <c r="QVD60" s="41" t="str">
        <f t="shared" si="431"/>
        <v>Post-PR24</v>
      </c>
      <c r="QVE60" s="41" t="str">
        <f t="shared" si="431"/>
        <v>Post-PR24</v>
      </c>
      <c r="QVF60" s="41" t="str">
        <f t="shared" si="431"/>
        <v>Post-PR24</v>
      </c>
      <c r="QVG60" s="41" t="str">
        <f t="shared" si="431"/>
        <v>Post-PR24</v>
      </c>
      <c r="QVH60" s="41" t="str">
        <f t="shared" si="431"/>
        <v>Post-PR24</v>
      </c>
      <c r="QVI60" s="41" t="str">
        <f t="shared" si="431"/>
        <v>Post-PR24</v>
      </c>
      <c r="QVJ60" s="41" t="str">
        <f t="shared" si="431"/>
        <v>Post-PR24</v>
      </c>
      <c r="QVK60" s="41" t="str">
        <f t="shared" si="431"/>
        <v>Post-PR24</v>
      </c>
      <c r="QVL60" s="41" t="str">
        <f t="shared" si="431"/>
        <v>Post-PR24</v>
      </c>
      <c r="QVM60" s="41" t="str">
        <f t="shared" si="431"/>
        <v>Post-PR24</v>
      </c>
      <c r="QVN60" s="41" t="str">
        <f t="shared" si="431"/>
        <v>Post-PR24</v>
      </c>
      <c r="QVO60" s="41" t="str">
        <f t="shared" si="431"/>
        <v>Post-PR24</v>
      </c>
      <c r="QVP60" s="41" t="str">
        <f t="shared" si="431"/>
        <v>Post-PR24</v>
      </c>
      <c r="QVQ60" s="41" t="str">
        <f t="shared" si="431"/>
        <v>Post-PR24</v>
      </c>
      <c r="QVR60" s="41" t="str">
        <f t="shared" si="431"/>
        <v>Post-PR24</v>
      </c>
      <c r="QVS60" s="41" t="str">
        <f t="shared" si="431"/>
        <v>Post-PR24</v>
      </c>
      <c r="QVT60" s="41" t="str">
        <f t="shared" si="431"/>
        <v>Post-PR24</v>
      </c>
      <c r="QVU60" s="41" t="str">
        <f t="shared" si="431"/>
        <v>Post-PR24</v>
      </c>
      <c r="QVV60" s="41" t="str">
        <f t="shared" si="431"/>
        <v>Post-PR24</v>
      </c>
      <c r="QVW60" s="41" t="str">
        <f t="shared" si="431"/>
        <v>Post-PR24</v>
      </c>
      <c r="QVX60" s="41" t="str">
        <f t="shared" si="431"/>
        <v>Post-PR24</v>
      </c>
      <c r="QVY60" s="41" t="str">
        <f t="shared" si="431"/>
        <v>Post-PR24</v>
      </c>
      <c r="QVZ60" s="41" t="str">
        <f t="shared" si="431"/>
        <v>Post-PR24</v>
      </c>
      <c r="QWA60" s="41" t="str">
        <f t="shared" si="431"/>
        <v>Post-PR24</v>
      </c>
      <c r="QWB60" s="41" t="str">
        <f t="shared" si="431"/>
        <v>Post-PR24</v>
      </c>
      <c r="QWC60" s="41" t="str">
        <f t="shared" si="431"/>
        <v>Post-PR24</v>
      </c>
      <c r="QWD60" s="41" t="str">
        <f t="shared" si="431"/>
        <v>Post-PR24</v>
      </c>
      <c r="QWE60" s="41" t="str">
        <f t="shared" si="431"/>
        <v>Post-PR24</v>
      </c>
      <c r="QWF60" s="41" t="str">
        <f t="shared" si="431"/>
        <v>Post-PR24</v>
      </c>
      <c r="QWG60" s="41" t="str">
        <f t="shared" si="431"/>
        <v>Post-PR24</v>
      </c>
      <c r="QWH60" s="41" t="str">
        <f t="shared" si="431"/>
        <v>Post-PR24</v>
      </c>
      <c r="QWI60" s="41" t="str">
        <f t="shared" si="431"/>
        <v>Post-PR24</v>
      </c>
      <c r="QWJ60" s="41" t="str">
        <f t="shared" si="431"/>
        <v>Post-PR24</v>
      </c>
      <c r="QWK60" s="41" t="str">
        <f t="shared" si="431"/>
        <v>Post-PR24</v>
      </c>
      <c r="QWL60" s="41" t="str">
        <f t="shared" si="431"/>
        <v>Post-PR24</v>
      </c>
      <c r="QWM60" s="41" t="str">
        <f t="shared" si="431"/>
        <v>Post-PR24</v>
      </c>
      <c r="QWN60" s="41" t="str">
        <f t="shared" si="431"/>
        <v>Post-PR24</v>
      </c>
      <c r="QWO60" s="41" t="str">
        <f t="shared" si="431"/>
        <v>Post-PR24</v>
      </c>
      <c r="QWP60" s="41" t="str">
        <f t="shared" si="431"/>
        <v>Post-PR24</v>
      </c>
      <c r="QWQ60" s="41" t="str">
        <f t="shared" ref="QWQ60:QZB60" si="432" xml:space="preserve"> IF(QWQ58 = 1, "Pre PR24", IF(QWQ59 = 1, "PR24", "Post-PR24"))</f>
        <v>Post-PR24</v>
      </c>
      <c r="QWR60" s="41" t="str">
        <f t="shared" si="432"/>
        <v>Post-PR24</v>
      </c>
      <c r="QWS60" s="41" t="str">
        <f t="shared" si="432"/>
        <v>Post-PR24</v>
      </c>
      <c r="QWT60" s="41" t="str">
        <f t="shared" si="432"/>
        <v>Post-PR24</v>
      </c>
      <c r="QWU60" s="41" t="str">
        <f t="shared" si="432"/>
        <v>Post-PR24</v>
      </c>
      <c r="QWV60" s="41" t="str">
        <f t="shared" si="432"/>
        <v>Post-PR24</v>
      </c>
      <c r="QWW60" s="41" t="str">
        <f t="shared" si="432"/>
        <v>Post-PR24</v>
      </c>
      <c r="QWX60" s="41" t="str">
        <f t="shared" si="432"/>
        <v>Post-PR24</v>
      </c>
      <c r="QWY60" s="41" t="str">
        <f t="shared" si="432"/>
        <v>Post-PR24</v>
      </c>
      <c r="QWZ60" s="41" t="str">
        <f t="shared" si="432"/>
        <v>Post-PR24</v>
      </c>
      <c r="QXA60" s="41" t="str">
        <f t="shared" si="432"/>
        <v>Post-PR24</v>
      </c>
      <c r="QXB60" s="41" t="str">
        <f t="shared" si="432"/>
        <v>Post-PR24</v>
      </c>
      <c r="QXC60" s="41" t="str">
        <f t="shared" si="432"/>
        <v>Post-PR24</v>
      </c>
      <c r="QXD60" s="41" t="str">
        <f t="shared" si="432"/>
        <v>Post-PR24</v>
      </c>
      <c r="QXE60" s="41" t="str">
        <f t="shared" si="432"/>
        <v>Post-PR24</v>
      </c>
      <c r="QXF60" s="41" t="str">
        <f t="shared" si="432"/>
        <v>Post-PR24</v>
      </c>
      <c r="QXG60" s="41" t="str">
        <f t="shared" si="432"/>
        <v>Post-PR24</v>
      </c>
      <c r="QXH60" s="41" t="str">
        <f t="shared" si="432"/>
        <v>Post-PR24</v>
      </c>
      <c r="QXI60" s="41" t="str">
        <f t="shared" si="432"/>
        <v>Post-PR24</v>
      </c>
      <c r="QXJ60" s="41" t="str">
        <f t="shared" si="432"/>
        <v>Post-PR24</v>
      </c>
      <c r="QXK60" s="41" t="str">
        <f t="shared" si="432"/>
        <v>Post-PR24</v>
      </c>
      <c r="QXL60" s="41" t="str">
        <f t="shared" si="432"/>
        <v>Post-PR24</v>
      </c>
      <c r="QXM60" s="41" t="str">
        <f t="shared" si="432"/>
        <v>Post-PR24</v>
      </c>
      <c r="QXN60" s="41" t="str">
        <f t="shared" si="432"/>
        <v>Post-PR24</v>
      </c>
      <c r="QXO60" s="41" t="str">
        <f t="shared" si="432"/>
        <v>Post-PR24</v>
      </c>
      <c r="QXP60" s="41" t="str">
        <f t="shared" si="432"/>
        <v>Post-PR24</v>
      </c>
      <c r="QXQ60" s="41" t="str">
        <f t="shared" si="432"/>
        <v>Post-PR24</v>
      </c>
      <c r="QXR60" s="41" t="str">
        <f t="shared" si="432"/>
        <v>Post-PR24</v>
      </c>
      <c r="QXS60" s="41" t="str">
        <f t="shared" si="432"/>
        <v>Post-PR24</v>
      </c>
      <c r="QXT60" s="41" t="str">
        <f t="shared" si="432"/>
        <v>Post-PR24</v>
      </c>
      <c r="QXU60" s="41" t="str">
        <f t="shared" si="432"/>
        <v>Post-PR24</v>
      </c>
      <c r="QXV60" s="41" t="str">
        <f t="shared" si="432"/>
        <v>Post-PR24</v>
      </c>
      <c r="QXW60" s="41" t="str">
        <f t="shared" si="432"/>
        <v>Post-PR24</v>
      </c>
      <c r="QXX60" s="41" t="str">
        <f t="shared" si="432"/>
        <v>Post-PR24</v>
      </c>
      <c r="QXY60" s="41" t="str">
        <f t="shared" si="432"/>
        <v>Post-PR24</v>
      </c>
      <c r="QXZ60" s="41" t="str">
        <f t="shared" si="432"/>
        <v>Post-PR24</v>
      </c>
      <c r="QYA60" s="41" t="str">
        <f t="shared" si="432"/>
        <v>Post-PR24</v>
      </c>
      <c r="QYB60" s="41" t="str">
        <f t="shared" si="432"/>
        <v>Post-PR24</v>
      </c>
      <c r="QYC60" s="41" t="str">
        <f t="shared" si="432"/>
        <v>Post-PR24</v>
      </c>
      <c r="QYD60" s="41" t="str">
        <f t="shared" si="432"/>
        <v>Post-PR24</v>
      </c>
      <c r="QYE60" s="41" t="str">
        <f t="shared" si="432"/>
        <v>Post-PR24</v>
      </c>
      <c r="QYF60" s="41" t="str">
        <f t="shared" si="432"/>
        <v>Post-PR24</v>
      </c>
      <c r="QYG60" s="41" t="str">
        <f t="shared" si="432"/>
        <v>Post-PR24</v>
      </c>
      <c r="QYH60" s="41" t="str">
        <f t="shared" si="432"/>
        <v>Post-PR24</v>
      </c>
      <c r="QYI60" s="41" t="str">
        <f t="shared" si="432"/>
        <v>Post-PR24</v>
      </c>
      <c r="QYJ60" s="41" t="str">
        <f t="shared" si="432"/>
        <v>Post-PR24</v>
      </c>
      <c r="QYK60" s="41" t="str">
        <f t="shared" si="432"/>
        <v>Post-PR24</v>
      </c>
      <c r="QYL60" s="41" t="str">
        <f t="shared" si="432"/>
        <v>Post-PR24</v>
      </c>
      <c r="QYM60" s="41" t="str">
        <f t="shared" si="432"/>
        <v>Post-PR24</v>
      </c>
      <c r="QYN60" s="41" t="str">
        <f t="shared" si="432"/>
        <v>Post-PR24</v>
      </c>
      <c r="QYO60" s="41" t="str">
        <f t="shared" si="432"/>
        <v>Post-PR24</v>
      </c>
      <c r="QYP60" s="41" t="str">
        <f t="shared" si="432"/>
        <v>Post-PR24</v>
      </c>
      <c r="QYQ60" s="41" t="str">
        <f t="shared" si="432"/>
        <v>Post-PR24</v>
      </c>
      <c r="QYR60" s="41" t="str">
        <f t="shared" si="432"/>
        <v>Post-PR24</v>
      </c>
      <c r="QYS60" s="41" t="str">
        <f t="shared" si="432"/>
        <v>Post-PR24</v>
      </c>
      <c r="QYT60" s="41" t="str">
        <f t="shared" si="432"/>
        <v>Post-PR24</v>
      </c>
      <c r="QYU60" s="41" t="str">
        <f t="shared" si="432"/>
        <v>Post-PR24</v>
      </c>
      <c r="QYV60" s="41" t="str">
        <f t="shared" si="432"/>
        <v>Post-PR24</v>
      </c>
      <c r="QYW60" s="41" t="str">
        <f t="shared" si="432"/>
        <v>Post-PR24</v>
      </c>
      <c r="QYX60" s="41" t="str">
        <f t="shared" si="432"/>
        <v>Post-PR24</v>
      </c>
      <c r="QYY60" s="41" t="str">
        <f t="shared" si="432"/>
        <v>Post-PR24</v>
      </c>
      <c r="QYZ60" s="41" t="str">
        <f t="shared" si="432"/>
        <v>Post-PR24</v>
      </c>
      <c r="QZA60" s="41" t="str">
        <f t="shared" si="432"/>
        <v>Post-PR24</v>
      </c>
      <c r="QZB60" s="41" t="str">
        <f t="shared" si="432"/>
        <v>Post-PR24</v>
      </c>
      <c r="QZC60" s="41" t="str">
        <f t="shared" ref="QZC60:RBN60" si="433" xml:space="preserve"> IF(QZC58 = 1, "Pre PR24", IF(QZC59 = 1, "PR24", "Post-PR24"))</f>
        <v>Post-PR24</v>
      </c>
      <c r="QZD60" s="41" t="str">
        <f t="shared" si="433"/>
        <v>Post-PR24</v>
      </c>
      <c r="QZE60" s="41" t="str">
        <f t="shared" si="433"/>
        <v>Post-PR24</v>
      </c>
      <c r="QZF60" s="41" t="str">
        <f t="shared" si="433"/>
        <v>Post-PR24</v>
      </c>
      <c r="QZG60" s="41" t="str">
        <f t="shared" si="433"/>
        <v>Post-PR24</v>
      </c>
      <c r="QZH60" s="41" t="str">
        <f t="shared" si="433"/>
        <v>Post-PR24</v>
      </c>
      <c r="QZI60" s="41" t="str">
        <f t="shared" si="433"/>
        <v>Post-PR24</v>
      </c>
      <c r="QZJ60" s="41" t="str">
        <f t="shared" si="433"/>
        <v>Post-PR24</v>
      </c>
      <c r="QZK60" s="41" t="str">
        <f t="shared" si="433"/>
        <v>Post-PR24</v>
      </c>
      <c r="QZL60" s="41" t="str">
        <f t="shared" si="433"/>
        <v>Post-PR24</v>
      </c>
      <c r="QZM60" s="41" t="str">
        <f t="shared" si="433"/>
        <v>Post-PR24</v>
      </c>
      <c r="QZN60" s="41" t="str">
        <f t="shared" si="433"/>
        <v>Post-PR24</v>
      </c>
      <c r="QZO60" s="41" t="str">
        <f t="shared" si="433"/>
        <v>Post-PR24</v>
      </c>
      <c r="QZP60" s="41" t="str">
        <f t="shared" si="433"/>
        <v>Post-PR24</v>
      </c>
      <c r="QZQ60" s="41" t="str">
        <f t="shared" si="433"/>
        <v>Post-PR24</v>
      </c>
      <c r="QZR60" s="41" t="str">
        <f t="shared" si="433"/>
        <v>Post-PR24</v>
      </c>
      <c r="QZS60" s="41" t="str">
        <f t="shared" si="433"/>
        <v>Post-PR24</v>
      </c>
      <c r="QZT60" s="41" t="str">
        <f t="shared" si="433"/>
        <v>Post-PR24</v>
      </c>
      <c r="QZU60" s="41" t="str">
        <f t="shared" si="433"/>
        <v>Post-PR24</v>
      </c>
      <c r="QZV60" s="41" t="str">
        <f t="shared" si="433"/>
        <v>Post-PR24</v>
      </c>
      <c r="QZW60" s="41" t="str">
        <f t="shared" si="433"/>
        <v>Post-PR24</v>
      </c>
      <c r="QZX60" s="41" t="str">
        <f t="shared" si="433"/>
        <v>Post-PR24</v>
      </c>
      <c r="QZY60" s="41" t="str">
        <f t="shared" si="433"/>
        <v>Post-PR24</v>
      </c>
      <c r="QZZ60" s="41" t="str">
        <f t="shared" si="433"/>
        <v>Post-PR24</v>
      </c>
      <c r="RAA60" s="41" t="str">
        <f t="shared" si="433"/>
        <v>Post-PR24</v>
      </c>
      <c r="RAB60" s="41" t="str">
        <f t="shared" si="433"/>
        <v>Post-PR24</v>
      </c>
      <c r="RAC60" s="41" t="str">
        <f t="shared" si="433"/>
        <v>Post-PR24</v>
      </c>
      <c r="RAD60" s="41" t="str">
        <f t="shared" si="433"/>
        <v>Post-PR24</v>
      </c>
      <c r="RAE60" s="41" t="str">
        <f t="shared" si="433"/>
        <v>Post-PR24</v>
      </c>
      <c r="RAF60" s="41" t="str">
        <f t="shared" si="433"/>
        <v>Post-PR24</v>
      </c>
      <c r="RAG60" s="41" t="str">
        <f t="shared" si="433"/>
        <v>Post-PR24</v>
      </c>
      <c r="RAH60" s="41" t="str">
        <f t="shared" si="433"/>
        <v>Post-PR24</v>
      </c>
      <c r="RAI60" s="41" t="str">
        <f t="shared" si="433"/>
        <v>Post-PR24</v>
      </c>
      <c r="RAJ60" s="41" t="str">
        <f t="shared" si="433"/>
        <v>Post-PR24</v>
      </c>
      <c r="RAK60" s="41" t="str">
        <f t="shared" si="433"/>
        <v>Post-PR24</v>
      </c>
      <c r="RAL60" s="41" t="str">
        <f t="shared" si="433"/>
        <v>Post-PR24</v>
      </c>
      <c r="RAM60" s="41" t="str">
        <f t="shared" si="433"/>
        <v>Post-PR24</v>
      </c>
      <c r="RAN60" s="41" t="str">
        <f t="shared" si="433"/>
        <v>Post-PR24</v>
      </c>
      <c r="RAO60" s="41" t="str">
        <f t="shared" si="433"/>
        <v>Post-PR24</v>
      </c>
      <c r="RAP60" s="41" t="str">
        <f t="shared" si="433"/>
        <v>Post-PR24</v>
      </c>
      <c r="RAQ60" s="41" t="str">
        <f t="shared" si="433"/>
        <v>Post-PR24</v>
      </c>
      <c r="RAR60" s="41" t="str">
        <f t="shared" si="433"/>
        <v>Post-PR24</v>
      </c>
      <c r="RAS60" s="41" t="str">
        <f t="shared" si="433"/>
        <v>Post-PR24</v>
      </c>
      <c r="RAT60" s="41" t="str">
        <f t="shared" si="433"/>
        <v>Post-PR24</v>
      </c>
      <c r="RAU60" s="41" t="str">
        <f t="shared" si="433"/>
        <v>Post-PR24</v>
      </c>
      <c r="RAV60" s="41" t="str">
        <f t="shared" si="433"/>
        <v>Post-PR24</v>
      </c>
      <c r="RAW60" s="41" t="str">
        <f t="shared" si="433"/>
        <v>Post-PR24</v>
      </c>
      <c r="RAX60" s="41" t="str">
        <f t="shared" si="433"/>
        <v>Post-PR24</v>
      </c>
      <c r="RAY60" s="41" t="str">
        <f t="shared" si="433"/>
        <v>Post-PR24</v>
      </c>
      <c r="RAZ60" s="41" t="str">
        <f t="shared" si="433"/>
        <v>Post-PR24</v>
      </c>
      <c r="RBA60" s="41" t="str">
        <f t="shared" si="433"/>
        <v>Post-PR24</v>
      </c>
      <c r="RBB60" s="41" t="str">
        <f t="shared" si="433"/>
        <v>Post-PR24</v>
      </c>
      <c r="RBC60" s="41" t="str">
        <f t="shared" si="433"/>
        <v>Post-PR24</v>
      </c>
      <c r="RBD60" s="41" t="str">
        <f t="shared" si="433"/>
        <v>Post-PR24</v>
      </c>
      <c r="RBE60" s="41" t="str">
        <f t="shared" si="433"/>
        <v>Post-PR24</v>
      </c>
      <c r="RBF60" s="41" t="str">
        <f t="shared" si="433"/>
        <v>Post-PR24</v>
      </c>
      <c r="RBG60" s="41" t="str">
        <f t="shared" si="433"/>
        <v>Post-PR24</v>
      </c>
      <c r="RBH60" s="41" t="str">
        <f t="shared" si="433"/>
        <v>Post-PR24</v>
      </c>
      <c r="RBI60" s="41" t="str">
        <f t="shared" si="433"/>
        <v>Post-PR24</v>
      </c>
      <c r="RBJ60" s="41" t="str">
        <f t="shared" si="433"/>
        <v>Post-PR24</v>
      </c>
      <c r="RBK60" s="41" t="str">
        <f t="shared" si="433"/>
        <v>Post-PR24</v>
      </c>
      <c r="RBL60" s="41" t="str">
        <f t="shared" si="433"/>
        <v>Post-PR24</v>
      </c>
      <c r="RBM60" s="41" t="str">
        <f t="shared" si="433"/>
        <v>Post-PR24</v>
      </c>
      <c r="RBN60" s="41" t="str">
        <f t="shared" si="433"/>
        <v>Post-PR24</v>
      </c>
      <c r="RBO60" s="41" t="str">
        <f t="shared" ref="RBO60:RDZ60" si="434" xml:space="preserve"> IF(RBO58 = 1, "Pre PR24", IF(RBO59 = 1, "PR24", "Post-PR24"))</f>
        <v>Post-PR24</v>
      </c>
      <c r="RBP60" s="41" t="str">
        <f t="shared" si="434"/>
        <v>Post-PR24</v>
      </c>
      <c r="RBQ60" s="41" t="str">
        <f t="shared" si="434"/>
        <v>Post-PR24</v>
      </c>
      <c r="RBR60" s="41" t="str">
        <f t="shared" si="434"/>
        <v>Post-PR24</v>
      </c>
      <c r="RBS60" s="41" t="str">
        <f t="shared" si="434"/>
        <v>Post-PR24</v>
      </c>
      <c r="RBT60" s="41" t="str">
        <f t="shared" si="434"/>
        <v>Post-PR24</v>
      </c>
      <c r="RBU60" s="41" t="str">
        <f t="shared" si="434"/>
        <v>Post-PR24</v>
      </c>
      <c r="RBV60" s="41" t="str">
        <f t="shared" si="434"/>
        <v>Post-PR24</v>
      </c>
      <c r="RBW60" s="41" t="str">
        <f t="shared" si="434"/>
        <v>Post-PR24</v>
      </c>
      <c r="RBX60" s="41" t="str">
        <f t="shared" si="434"/>
        <v>Post-PR24</v>
      </c>
      <c r="RBY60" s="41" t="str">
        <f t="shared" si="434"/>
        <v>Post-PR24</v>
      </c>
      <c r="RBZ60" s="41" t="str">
        <f t="shared" si="434"/>
        <v>Post-PR24</v>
      </c>
      <c r="RCA60" s="41" t="str">
        <f t="shared" si="434"/>
        <v>Post-PR24</v>
      </c>
      <c r="RCB60" s="41" t="str">
        <f t="shared" si="434"/>
        <v>Post-PR24</v>
      </c>
      <c r="RCC60" s="41" t="str">
        <f t="shared" si="434"/>
        <v>Post-PR24</v>
      </c>
      <c r="RCD60" s="41" t="str">
        <f t="shared" si="434"/>
        <v>Post-PR24</v>
      </c>
      <c r="RCE60" s="41" t="str">
        <f t="shared" si="434"/>
        <v>Post-PR24</v>
      </c>
      <c r="RCF60" s="41" t="str">
        <f t="shared" si="434"/>
        <v>Post-PR24</v>
      </c>
      <c r="RCG60" s="41" t="str">
        <f t="shared" si="434"/>
        <v>Post-PR24</v>
      </c>
      <c r="RCH60" s="41" t="str">
        <f t="shared" si="434"/>
        <v>Post-PR24</v>
      </c>
      <c r="RCI60" s="41" t="str">
        <f t="shared" si="434"/>
        <v>Post-PR24</v>
      </c>
      <c r="RCJ60" s="41" t="str">
        <f t="shared" si="434"/>
        <v>Post-PR24</v>
      </c>
      <c r="RCK60" s="41" t="str">
        <f t="shared" si="434"/>
        <v>Post-PR24</v>
      </c>
      <c r="RCL60" s="41" t="str">
        <f t="shared" si="434"/>
        <v>Post-PR24</v>
      </c>
      <c r="RCM60" s="41" t="str">
        <f t="shared" si="434"/>
        <v>Post-PR24</v>
      </c>
      <c r="RCN60" s="41" t="str">
        <f t="shared" si="434"/>
        <v>Post-PR24</v>
      </c>
      <c r="RCO60" s="41" t="str">
        <f t="shared" si="434"/>
        <v>Post-PR24</v>
      </c>
      <c r="RCP60" s="41" t="str">
        <f t="shared" si="434"/>
        <v>Post-PR24</v>
      </c>
      <c r="RCQ60" s="41" t="str">
        <f t="shared" si="434"/>
        <v>Post-PR24</v>
      </c>
      <c r="RCR60" s="41" t="str">
        <f t="shared" si="434"/>
        <v>Post-PR24</v>
      </c>
      <c r="RCS60" s="41" t="str">
        <f t="shared" si="434"/>
        <v>Post-PR24</v>
      </c>
      <c r="RCT60" s="41" t="str">
        <f t="shared" si="434"/>
        <v>Post-PR24</v>
      </c>
      <c r="RCU60" s="41" t="str">
        <f t="shared" si="434"/>
        <v>Post-PR24</v>
      </c>
      <c r="RCV60" s="41" t="str">
        <f t="shared" si="434"/>
        <v>Post-PR24</v>
      </c>
      <c r="RCW60" s="41" t="str">
        <f t="shared" si="434"/>
        <v>Post-PR24</v>
      </c>
      <c r="RCX60" s="41" t="str">
        <f t="shared" si="434"/>
        <v>Post-PR24</v>
      </c>
      <c r="RCY60" s="41" t="str">
        <f t="shared" si="434"/>
        <v>Post-PR24</v>
      </c>
      <c r="RCZ60" s="41" t="str">
        <f t="shared" si="434"/>
        <v>Post-PR24</v>
      </c>
      <c r="RDA60" s="41" t="str">
        <f t="shared" si="434"/>
        <v>Post-PR24</v>
      </c>
      <c r="RDB60" s="41" t="str">
        <f t="shared" si="434"/>
        <v>Post-PR24</v>
      </c>
      <c r="RDC60" s="41" t="str">
        <f t="shared" si="434"/>
        <v>Post-PR24</v>
      </c>
      <c r="RDD60" s="41" t="str">
        <f t="shared" si="434"/>
        <v>Post-PR24</v>
      </c>
      <c r="RDE60" s="41" t="str">
        <f t="shared" si="434"/>
        <v>Post-PR24</v>
      </c>
      <c r="RDF60" s="41" t="str">
        <f t="shared" si="434"/>
        <v>Post-PR24</v>
      </c>
      <c r="RDG60" s="41" t="str">
        <f t="shared" si="434"/>
        <v>Post-PR24</v>
      </c>
      <c r="RDH60" s="41" t="str">
        <f t="shared" si="434"/>
        <v>Post-PR24</v>
      </c>
      <c r="RDI60" s="41" t="str">
        <f t="shared" si="434"/>
        <v>Post-PR24</v>
      </c>
      <c r="RDJ60" s="41" t="str">
        <f t="shared" si="434"/>
        <v>Post-PR24</v>
      </c>
      <c r="RDK60" s="41" t="str">
        <f t="shared" si="434"/>
        <v>Post-PR24</v>
      </c>
      <c r="RDL60" s="41" t="str">
        <f t="shared" si="434"/>
        <v>Post-PR24</v>
      </c>
      <c r="RDM60" s="41" t="str">
        <f t="shared" si="434"/>
        <v>Post-PR24</v>
      </c>
      <c r="RDN60" s="41" t="str">
        <f t="shared" si="434"/>
        <v>Post-PR24</v>
      </c>
      <c r="RDO60" s="41" t="str">
        <f t="shared" si="434"/>
        <v>Post-PR24</v>
      </c>
      <c r="RDP60" s="41" t="str">
        <f t="shared" si="434"/>
        <v>Post-PR24</v>
      </c>
      <c r="RDQ60" s="41" t="str">
        <f t="shared" si="434"/>
        <v>Post-PR24</v>
      </c>
      <c r="RDR60" s="41" t="str">
        <f t="shared" si="434"/>
        <v>Post-PR24</v>
      </c>
      <c r="RDS60" s="41" t="str">
        <f t="shared" si="434"/>
        <v>Post-PR24</v>
      </c>
      <c r="RDT60" s="41" t="str">
        <f t="shared" si="434"/>
        <v>Post-PR24</v>
      </c>
      <c r="RDU60" s="41" t="str">
        <f t="shared" si="434"/>
        <v>Post-PR24</v>
      </c>
      <c r="RDV60" s="41" t="str">
        <f t="shared" si="434"/>
        <v>Post-PR24</v>
      </c>
      <c r="RDW60" s="41" t="str">
        <f t="shared" si="434"/>
        <v>Post-PR24</v>
      </c>
      <c r="RDX60" s="41" t="str">
        <f t="shared" si="434"/>
        <v>Post-PR24</v>
      </c>
      <c r="RDY60" s="41" t="str">
        <f t="shared" si="434"/>
        <v>Post-PR24</v>
      </c>
      <c r="RDZ60" s="41" t="str">
        <f t="shared" si="434"/>
        <v>Post-PR24</v>
      </c>
      <c r="REA60" s="41" t="str">
        <f t="shared" ref="REA60:RGL60" si="435" xml:space="preserve"> IF(REA58 = 1, "Pre PR24", IF(REA59 = 1, "PR24", "Post-PR24"))</f>
        <v>Post-PR24</v>
      </c>
      <c r="REB60" s="41" t="str">
        <f t="shared" si="435"/>
        <v>Post-PR24</v>
      </c>
      <c r="REC60" s="41" t="str">
        <f t="shared" si="435"/>
        <v>Post-PR24</v>
      </c>
      <c r="RED60" s="41" t="str">
        <f t="shared" si="435"/>
        <v>Post-PR24</v>
      </c>
      <c r="REE60" s="41" t="str">
        <f t="shared" si="435"/>
        <v>Post-PR24</v>
      </c>
      <c r="REF60" s="41" t="str">
        <f t="shared" si="435"/>
        <v>Post-PR24</v>
      </c>
      <c r="REG60" s="41" t="str">
        <f t="shared" si="435"/>
        <v>Post-PR24</v>
      </c>
      <c r="REH60" s="41" t="str">
        <f t="shared" si="435"/>
        <v>Post-PR24</v>
      </c>
      <c r="REI60" s="41" t="str">
        <f t="shared" si="435"/>
        <v>Post-PR24</v>
      </c>
      <c r="REJ60" s="41" t="str">
        <f t="shared" si="435"/>
        <v>Post-PR24</v>
      </c>
      <c r="REK60" s="41" t="str">
        <f t="shared" si="435"/>
        <v>Post-PR24</v>
      </c>
      <c r="REL60" s="41" t="str">
        <f t="shared" si="435"/>
        <v>Post-PR24</v>
      </c>
      <c r="REM60" s="41" t="str">
        <f t="shared" si="435"/>
        <v>Post-PR24</v>
      </c>
      <c r="REN60" s="41" t="str">
        <f t="shared" si="435"/>
        <v>Post-PR24</v>
      </c>
      <c r="REO60" s="41" t="str">
        <f t="shared" si="435"/>
        <v>Post-PR24</v>
      </c>
      <c r="REP60" s="41" t="str">
        <f t="shared" si="435"/>
        <v>Post-PR24</v>
      </c>
      <c r="REQ60" s="41" t="str">
        <f t="shared" si="435"/>
        <v>Post-PR24</v>
      </c>
      <c r="RER60" s="41" t="str">
        <f t="shared" si="435"/>
        <v>Post-PR24</v>
      </c>
      <c r="RES60" s="41" t="str">
        <f t="shared" si="435"/>
        <v>Post-PR24</v>
      </c>
      <c r="RET60" s="41" t="str">
        <f t="shared" si="435"/>
        <v>Post-PR24</v>
      </c>
      <c r="REU60" s="41" t="str">
        <f t="shared" si="435"/>
        <v>Post-PR24</v>
      </c>
      <c r="REV60" s="41" t="str">
        <f t="shared" si="435"/>
        <v>Post-PR24</v>
      </c>
      <c r="REW60" s="41" t="str">
        <f t="shared" si="435"/>
        <v>Post-PR24</v>
      </c>
      <c r="REX60" s="41" t="str">
        <f t="shared" si="435"/>
        <v>Post-PR24</v>
      </c>
      <c r="REY60" s="41" t="str">
        <f t="shared" si="435"/>
        <v>Post-PR24</v>
      </c>
      <c r="REZ60" s="41" t="str">
        <f t="shared" si="435"/>
        <v>Post-PR24</v>
      </c>
      <c r="RFA60" s="41" t="str">
        <f t="shared" si="435"/>
        <v>Post-PR24</v>
      </c>
      <c r="RFB60" s="41" t="str">
        <f t="shared" si="435"/>
        <v>Post-PR24</v>
      </c>
      <c r="RFC60" s="41" t="str">
        <f t="shared" si="435"/>
        <v>Post-PR24</v>
      </c>
      <c r="RFD60" s="41" t="str">
        <f t="shared" si="435"/>
        <v>Post-PR24</v>
      </c>
      <c r="RFE60" s="41" t="str">
        <f t="shared" si="435"/>
        <v>Post-PR24</v>
      </c>
      <c r="RFF60" s="41" t="str">
        <f t="shared" si="435"/>
        <v>Post-PR24</v>
      </c>
      <c r="RFG60" s="41" t="str">
        <f t="shared" si="435"/>
        <v>Post-PR24</v>
      </c>
      <c r="RFH60" s="41" t="str">
        <f t="shared" si="435"/>
        <v>Post-PR24</v>
      </c>
      <c r="RFI60" s="41" t="str">
        <f t="shared" si="435"/>
        <v>Post-PR24</v>
      </c>
      <c r="RFJ60" s="41" t="str">
        <f t="shared" si="435"/>
        <v>Post-PR24</v>
      </c>
      <c r="RFK60" s="41" t="str">
        <f t="shared" si="435"/>
        <v>Post-PR24</v>
      </c>
      <c r="RFL60" s="41" t="str">
        <f t="shared" si="435"/>
        <v>Post-PR24</v>
      </c>
      <c r="RFM60" s="41" t="str">
        <f t="shared" si="435"/>
        <v>Post-PR24</v>
      </c>
      <c r="RFN60" s="41" t="str">
        <f t="shared" si="435"/>
        <v>Post-PR24</v>
      </c>
      <c r="RFO60" s="41" t="str">
        <f t="shared" si="435"/>
        <v>Post-PR24</v>
      </c>
      <c r="RFP60" s="41" t="str">
        <f t="shared" si="435"/>
        <v>Post-PR24</v>
      </c>
      <c r="RFQ60" s="41" t="str">
        <f t="shared" si="435"/>
        <v>Post-PR24</v>
      </c>
      <c r="RFR60" s="41" t="str">
        <f t="shared" si="435"/>
        <v>Post-PR24</v>
      </c>
      <c r="RFS60" s="41" t="str">
        <f t="shared" si="435"/>
        <v>Post-PR24</v>
      </c>
      <c r="RFT60" s="41" t="str">
        <f t="shared" si="435"/>
        <v>Post-PR24</v>
      </c>
      <c r="RFU60" s="41" t="str">
        <f t="shared" si="435"/>
        <v>Post-PR24</v>
      </c>
      <c r="RFV60" s="41" t="str">
        <f t="shared" si="435"/>
        <v>Post-PR24</v>
      </c>
      <c r="RFW60" s="41" t="str">
        <f t="shared" si="435"/>
        <v>Post-PR24</v>
      </c>
      <c r="RFX60" s="41" t="str">
        <f t="shared" si="435"/>
        <v>Post-PR24</v>
      </c>
      <c r="RFY60" s="41" t="str">
        <f t="shared" si="435"/>
        <v>Post-PR24</v>
      </c>
      <c r="RFZ60" s="41" t="str">
        <f t="shared" si="435"/>
        <v>Post-PR24</v>
      </c>
      <c r="RGA60" s="41" t="str">
        <f t="shared" si="435"/>
        <v>Post-PR24</v>
      </c>
      <c r="RGB60" s="41" t="str">
        <f t="shared" si="435"/>
        <v>Post-PR24</v>
      </c>
      <c r="RGC60" s="41" t="str">
        <f t="shared" si="435"/>
        <v>Post-PR24</v>
      </c>
      <c r="RGD60" s="41" t="str">
        <f t="shared" si="435"/>
        <v>Post-PR24</v>
      </c>
      <c r="RGE60" s="41" t="str">
        <f t="shared" si="435"/>
        <v>Post-PR24</v>
      </c>
      <c r="RGF60" s="41" t="str">
        <f t="shared" si="435"/>
        <v>Post-PR24</v>
      </c>
      <c r="RGG60" s="41" t="str">
        <f t="shared" si="435"/>
        <v>Post-PR24</v>
      </c>
      <c r="RGH60" s="41" t="str">
        <f t="shared" si="435"/>
        <v>Post-PR24</v>
      </c>
      <c r="RGI60" s="41" t="str">
        <f t="shared" si="435"/>
        <v>Post-PR24</v>
      </c>
      <c r="RGJ60" s="41" t="str">
        <f t="shared" si="435"/>
        <v>Post-PR24</v>
      </c>
      <c r="RGK60" s="41" t="str">
        <f t="shared" si="435"/>
        <v>Post-PR24</v>
      </c>
      <c r="RGL60" s="41" t="str">
        <f t="shared" si="435"/>
        <v>Post-PR24</v>
      </c>
      <c r="RGM60" s="41" t="str">
        <f t="shared" ref="RGM60:RIX60" si="436" xml:space="preserve"> IF(RGM58 = 1, "Pre PR24", IF(RGM59 = 1, "PR24", "Post-PR24"))</f>
        <v>Post-PR24</v>
      </c>
      <c r="RGN60" s="41" t="str">
        <f t="shared" si="436"/>
        <v>Post-PR24</v>
      </c>
      <c r="RGO60" s="41" t="str">
        <f t="shared" si="436"/>
        <v>Post-PR24</v>
      </c>
      <c r="RGP60" s="41" t="str">
        <f t="shared" si="436"/>
        <v>Post-PR24</v>
      </c>
      <c r="RGQ60" s="41" t="str">
        <f t="shared" si="436"/>
        <v>Post-PR24</v>
      </c>
      <c r="RGR60" s="41" t="str">
        <f t="shared" si="436"/>
        <v>Post-PR24</v>
      </c>
      <c r="RGS60" s="41" t="str">
        <f t="shared" si="436"/>
        <v>Post-PR24</v>
      </c>
      <c r="RGT60" s="41" t="str">
        <f t="shared" si="436"/>
        <v>Post-PR24</v>
      </c>
      <c r="RGU60" s="41" t="str">
        <f t="shared" si="436"/>
        <v>Post-PR24</v>
      </c>
      <c r="RGV60" s="41" t="str">
        <f t="shared" si="436"/>
        <v>Post-PR24</v>
      </c>
      <c r="RGW60" s="41" t="str">
        <f t="shared" si="436"/>
        <v>Post-PR24</v>
      </c>
      <c r="RGX60" s="41" t="str">
        <f t="shared" si="436"/>
        <v>Post-PR24</v>
      </c>
      <c r="RGY60" s="41" t="str">
        <f t="shared" si="436"/>
        <v>Post-PR24</v>
      </c>
      <c r="RGZ60" s="41" t="str">
        <f t="shared" si="436"/>
        <v>Post-PR24</v>
      </c>
      <c r="RHA60" s="41" t="str">
        <f t="shared" si="436"/>
        <v>Post-PR24</v>
      </c>
      <c r="RHB60" s="41" t="str">
        <f t="shared" si="436"/>
        <v>Post-PR24</v>
      </c>
      <c r="RHC60" s="41" t="str">
        <f t="shared" si="436"/>
        <v>Post-PR24</v>
      </c>
      <c r="RHD60" s="41" t="str">
        <f t="shared" si="436"/>
        <v>Post-PR24</v>
      </c>
      <c r="RHE60" s="41" t="str">
        <f t="shared" si="436"/>
        <v>Post-PR24</v>
      </c>
      <c r="RHF60" s="41" t="str">
        <f t="shared" si="436"/>
        <v>Post-PR24</v>
      </c>
      <c r="RHG60" s="41" t="str">
        <f t="shared" si="436"/>
        <v>Post-PR24</v>
      </c>
      <c r="RHH60" s="41" t="str">
        <f t="shared" si="436"/>
        <v>Post-PR24</v>
      </c>
      <c r="RHI60" s="41" t="str">
        <f t="shared" si="436"/>
        <v>Post-PR24</v>
      </c>
      <c r="RHJ60" s="41" t="str">
        <f t="shared" si="436"/>
        <v>Post-PR24</v>
      </c>
      <c r="RHK60" s="41" t="str">
        <f t="shared" si="436"/>
        <v>Post-PR24</v>
      </c>
      <c r="RHL60" s="41" t="str">
        <f t="shared" si="436"/>
        <v>Post-PR24</v>
      </c>
      <c r="RHM60" s="41" t="str">
        <f t="shared" si="436"/>
        <v>Post-PR24</v>
      </c>
      <c r="RHN60" s="41" t="str">
        <f t="shared" si="436"/>
        <v>Post-PR24</v>
      </c>
      <c r="RHO60" s="41" t="str">
        <f t="shared" si="436"/>
        <v>Post-PR24</v>
      </c>
      <c r="RHP60" s="41" t="str">
        <f t="shared" si="436"/>
        <v>Post-PR24</v>
      </c>
      <c r="RHQ60" s="41" t="str">
        <f t="shared" si="436"/>
        <v>Post-PR24</v>
      </c>
      <c r="RHR60" s="41" t="str">
        <f t="shared" si="436"/>
        <v>Post-PR24</v>
      </c>
      <c r="RHS60" s="41" t="str">
        <f t="shared" si="436"/>
        <v>Post-PR24</v>
      </c>
      <c r="RHT60" s="41" t="str">
        <f t="shared" si="436"/>
        <v>Post-PR24</v>
      </c>
      <c r="RHU60" s="41" t="str">
        <f t="shared" si="436"/>
        <v>Post-PR24</v>
      </c>
      <c r="RHV60" s="41" t="str">
        <f t="shared" si="436"/>
        <v>Post-PR24</v>
      </c>
      <c r="RHW60" s="41" t="str">
        <f t="shared" si="436"/>
        <v>Post-PR24</v>
      </c>
      <c r="RHX60" s="41" t="str">
        <f t="shared" si="436"/>
        <v>Post-PR24</v>
      </c>
      <c r="RHY60" s="41" t="str">
        <f t="shared" si="436"/>
        <v>Post-PR24</v>
      </c>
      <c r="RHZ60" s="41" t="str">
        <f t="shared" si="436"/>
        <v>Post-PR24</v>
      </c>
      <c r="RIA60" s="41" t="str">
        <f t="shared" si="436"/>
        <v>Post-PR24</v>
      </c>
      <c r="RIB60" s="41" t="str">
        <f t="shared" si="436"/>
        <v>Post-PR24</v>
      </c>
      <c r="RIC60" s="41" t="str">
        <f t="shared" si="436"/>
        <v>Post-PR24</v>
      </c>
      <c r="RID60" s="41" t="str">
        <f t="shared" si="436"/>
        <v>Post-PR24</v>
      </c>
      <c r="RIE60" s="41" t="str">
        <f t="shared" si="436"/>
        <v>Post-PR24</v>
      </c>
      <c r="RIF60" s="41" t="str">
        <f t="shared" si="436"/>
        <v>Post-PR24</v>
      </c>
      <c r="RIG60" s="41" t="str">
        <f t="shared" si="436"/>
        <v>Post-PR24</v>
      </c>
      <c r="RIH60" s="41" t="str">
        <f t="shared" si="436"/>
        <v>Post-PR24</v>
      </c>
      <c r="RII60" s="41" t="str">
        <f t="shared" si="436"/>
        <v>Post-PR24</v>
      </c>
      <c r="RIJ60" s="41" t="str">
        <f t="shared" si="436"/>
        <v>Post-PR24</v>
      </c>
      <c r="RIK60" s="41" t="str">
        <f t="shared" si="436"/>
        <v>Post-PR24</v>
      </c>
      <c r="RIL60" s="41" t="str">
        <f t="shared" si="436"/>
        <v>Post-PR24</v>
      </c>
      <c r="RIM60" s="41" t="str">
        <f t="shared" si="436"/>
        <v>Post-PR24</v>
      </c>
      <c r="RIN60" s="41" t="str">
        <f t="shared" si="436"/>
        <v>Post-PR24</v>
      </c>
      <c r="RIO60" s="41" t="str">
        <f t="shared" si="436"/>
        <v>Post-PR24</v>
      </c>
      <c r="RIP60" s="41" t="str">
        <f t="shared" si="436"/>
        <v>Post-PR24</v>
      </c>
      <c r="RIQ60" s="41" t="str">
        <f t="shared" si="436"/>
        <v>Post-PR24</v>
      </c>
      <c r="RIR60" s="41" t="str">
        <f t="shared" si="436"/>
        <v>Post-PR24</v>
      </c>
      <c r="RIS60" s="41" t="str">
        <f t="shared" si="436"/>
        <v>Post-PR24</v>
      </c>
      <c r="RIT60" s="41" t="str">
        <f t="shared" si="436"/>
        <v>Post-PR24</v>
      </c>
      <c r="RIU60" s="41" t="str">
        <f t="shared" si="436"/>
        <v>Post-PR24</v>
      </c>
      <c r="RIV60" s="41" t="str">
        <f t="shared" si="436"/>
        <v>Post-PR24</v>
      </c>
      <c r="RIW60" s="41" t="str">
        <f t="shared" si="436"/>
        <v>Post-PR24</v>
      </c>
      <c r="RIX60" s="41" t="str">
        <f t="shared" si="436"/>
        <v>Post-PR24</v>
      </c>
      <c r="RIY60" s="41" t="str">
        <f t="shared" ref="RIY60:RLJ60" si="437" xml:space="preserve"> IF(RIY58 = 1, "Pre PR24", IF(RIY59 = 1, "PR24", "Post-PR24"))</f>
        <v>Post-PR24</v>
      </c>
      <c r="RIZ60" s="41" t="str">
        <f t="shared" si="437"/>
        <v>Post-PR24</v>
      </c>
      <c r="RJA60" s="41" t="str">
        <f t="shared" si="437"/>
        <v>Post-PR24</v>
      </c>
      <c r="RJB60" s="41" t="str">
        <f t="shared" si="437"/>
        <v>Post-PR24</v>
      </c>
      <c r="RJC60" s="41" t="str">
        <f t="shared" si="437"/>
        <v>Post-PR24</v>
      </c>
      <c r="RJD60" s="41" t="str">
        <f t="shared" si="437"/>
        <v>Post-PR24</v>
      </c>
      <c r="RJE60" s="41" t="str">
        <f t="shared" si="437"/>
        <v>Post-PR24</v>
      </c>
      <c r="RJF60" s="41" t="str">
        <f t="shared" si="437"/>
        <v>Post-PR24</v>
      </c>
      <c r="RJG60" s="41" t="str">
        <f t="shared" si="437"/>
        <v>Post-PR24</v>
      </c>
      <c r="RJH60" s="41" t="str">
        <f t="shared" si="437"/>
        <v>Post-PR24</v>
      </c>
      <c r="RJI60" s="41" t="str">
        <f t="shared" si="437"/>
        <v>Post-PR24</v>
      </c>
      <c r="RJJ60" s="41" t="str">
        <f t="shared" si="437"/>
        <v>Post-PR24</v>
      </c>
      <c r="RJK60" s="41" t="str">
        <f t="shared" si="437"/>
        <v>Post-PR24</v>
      </c>
      <c r="RJL60" s="41" t="str">
        <f t="shared" si="437"/>
        <v>Post-PR24</v>
      </c>
      <c r="RJM60" s="41" t="str">
        <f t="shared" si="437"/>
        <v>Post-PR24</v>
      </c>
      <c r="RJN60" s="41" t="str">
        <f t="shared" si="437"/>
        <v>Post-PR24</v>
      </c>
      <c r="RJO60" s="41" t="str">
        <f t="shared" si="437"/>
        <v>Post-PR24</v>
      </c>
      <c r="RJP60" s="41" t="str">
        <f t="shared" si="437"/>
        <v>Post-PR24</v>
      </c>
      <c r="RJQ60" s="41" t="str">
        <f t="shared" si="437"/>
        <v>Post-PR24</v>
      </c>
      <c r="RJR60" s="41" t="str">
        <f t="shared" si="437"/>
        <v>Post-PR24</v>
      </c>
      <c r="RJS60" s="41" t="str">
        <f t="shared" si="437"/>
        <v>Post-PR24</v>
      </c>
      <c r="RJT60" s="41" t="str">
        <f t="shared" si="437"/>
        <v>Post-PR24</v>
      </c>
      <c r="RJU60" s="41" t="str">
        <f t="shared" si="437"/>
        <v>Post-PR24</v>
      </c>
      <c r="RJV60" s="41" t="str">
        <f t="shared" si="437"/>
        <v>Post-PR24</v>
      </c>
      <c r="RJW60" s="41" t="str">
        <f t="shared" si="437"/>
        <v>Post-PR24</v>
      </c>
      <c r="RJX60" s="41" t="str">
        <f t="shared" si="437"/>
        <v>Post-PR24</v>
      </c>
      <c r="RJY60" s="41" t="str">
        <f t="shared" si="437"/>
        <v>Post-PR24</v>
      </c>
      <c r="RJZ60" s="41" t="str">
        <f t="shared" si="437"/>
        <v>Post-PR24</v>
      </c>
      <c r="RKA60" s="41" t="str">
        <f t="shared" si="437"/>
        <v>Post-PR24</v>
      </c>
      <c r="RKB60" s="41" t="str">
        <f t="shared" si="437"/>
        <v>Post-PR24</v>
      </c>
      <c r="RKC60" s="41" t="str">
        <f t="shared" si="437"/>
        <v>Post-PR24</v>
      </c>
      <c r="RKD60" s="41" t="str">
        <f t="shared" si="437"/>
        <v>Post-PR24</v>
      </c>
      <c r="RKE60" s="41" t="str">
        <f t="shared" si="437"/>
        <v>Post-PR24</v>
      </c>
      <c r="RKF60" s="41" t="str">
        <f t="shared" si="437"/>
        <v>Post-PR24</v>
      </c>
      <c r="RKG60" s="41" t="str">
        <f t="shared" si="437"/>
        <v>Post-PR24</v>
      </c>
      <c r="RKH60" s="41" t="str">
        <f t="shared" si="437"/>
        <v>Post-PR24</v>
      </c>
      <c r="RKI60" s="41" t="str">
        <f t="shared" si="437"/>
        <v>Post-PR24</v>
      </c>
      <c r="RKJ60" s="41" t="str">
        <f t="shared" si="437"/>
        <v>Post-PR24</v>
      </c>
      <c r="RKK60" s="41" t="str">
        <f t="shared" si="437"/>
        <v>Post-PR24</v>
      </c>
      <c r="RKL60" s="41" t="str">
        <f t="shared" si="437"/>
        <v>Post-PR24</v>
      </c>
      <c r="RKM60" s="41" t="str">
        <f t="shared" si="437"/>
        <v>Post-PR24</v>
      </c>
      <c r="RKN60" s="41" t="str">
        <f t="shared" si="437"/>
        <v>Post-PR24</v>
      </c>
      <c r="RKO60" s="41" t="str">
        <f t="shared" si="437"/>
        <v>Post-PR24</v>
      </c>
      <c r="RKP60" s="41" t="str">
        <f t="shared" si="437"/>
        <v>Post-PR24</v>
      </c>
      <c r="RKQ60" s="41" t="str">
        <f t="shared" si="437"/>
        <v>Post-PR24</v>
      </c>
      <c r="RKR60" s="41" t="str">
        <f t="shared" si="437"/>
        <v>Post-PR24</v>
      </c>
      <c r="RKS60" s="41" t="str">
        <f t="shared" si="437"/>
        <v>Post-PR24</v>
      </c>
      <c r="RKT60" s="41" t="str">
        <f t="shared" si="437"/>
        <v>Post-PR24</v>
      </c>
      <c r="RKU60" s="41" t="str">
        <f t="shared" si="437"/>
        <v>Post-PR24</v>
      </c>
      <c r="RKV60" s="41" t="str">
        <f t="shared" si="437"/>
        <v>Post-PR24</v>
      </c>
      <c r="RKW60" s="41" t="str">
        <f t="shared" si="437"/>
        <v>Post-PR24</v>
      </c>
      <c r="RKX60" s="41" t="str">
        <f t="shared" si="437"/>
        <v>Post-PR24</v>
      </c>
      <c r="RKY60" s="41" t="str">
        <f t="shared" si="437"/>
        <v>Post-PR24</v>
      </c>
      <c r="RKZ60" s="41" t="str">
        <f t="shared" si="437"/>
        <v>Post-PR24</v>
      </c>
      <c r="RLA60" s="41" t="str">
        <f t="shared" si="437"/>
        <v>Post-PR24</v>
      </c>
      <c r="RLB60" s="41" t="str">
        <f t="shared" si="437"/>
        <v>Post-PR24</v>
      </c>
      <c r="RLC60" s="41" t="str">
        <f t="shared" si="437"/>
        <v>Post-PR24</v>
      </c>
      <c r="RLD60" s="41" t="str">
        <f t="shared" si="437"/>
        <v>Post-PR24</v>
      </c>
      <c r="RLE60" s="41" t="str">
        <f t="shared" si="437"/>
        <v>Post-PR24</v>
      </c>
      <c r="RLF60" s="41" t="str">
        <f t="shared" si="437"/>
        <v>Post-PR24</v>
      </c>
      <c r="RLG60" s="41" t="str">
        <f t="shared" si="437"/>
        <v>Post-PR24</v>
      </c>
      <c r="RLH60" s="41" t="str">
        <f t="shared" si="437"/>
        <v>Post-PR24</v>
      </c>
      <c r="RLI60" s="41" t="str">
        <f t="shared" si="437"/>
        <v>Post-PR24</v>
      </c>
      <c r="RLJ60" s="41" t="str">
        <f t="shared" si="437"/>
        <v>Post-PR24</v>
      </c>
      <c r="RLK60" s="41" t="str">
        <f t="shared" ref="RLK60:RNV60" si="438" xml:space="preserve"> IF(RLK58 = 1, "Pre PR24", IF(RLK59 = 1, "PR24", "Post-PR24"))</f>
        <v>Post-PR24</v>
      </c>
      <c r="RLL60" s="41" t="str">
        <f t="shared" si="438"/>
        <v>Post-PR24</v>
      </c>
      <c r="RLM60" s="41" t="str">
        <f t="shared" si="438"/>
        <v>Post-PR24</v>
      </c>
      <c r="RLN60" s="41" t="str">
        <f t="shared" si="438"/>
        <v>Post-PR24</v>
      </c>
      <c r="RLO60" s="41" t="str">
        <f t="shared" si="438"/>
        <v>Post-PR24</v>
      </c>
      <c r="RLP60" s="41" t="str">
        <f t="shared" si="438"/>
        <v>Post-PR24</v>
      </c>
      <c r="RLQ60" s="41" t="str">
        <f t="shared" si="438"/>
        <v>Post-PR24</v>
      </c>
      <c r="RLR60" s="41" t="str">
        <f t="shared" si="438"/>
        <v>Post-PR24</v>
      </c>
      <c r="RLS60" s="41" t="str">
        <f t="shared" si="438"/>
        <v>Post-PR24</v>
      </c>
      <c r="RLT60" s="41" t="str">
        <f t="shared" si="438"/>
        <v>Post-PR24</v>
      </c>
      <c r="RLU60" s="41" t="str">
        <f t="shared" si="438"/>
        <v>Post-PR24</v>
      </c>
      <c r="RLV60" s="41" t="str">
        <f t="shared" si="438"/>
        <v>Post-PR24</v>
      </c>
      <c r="RLW60" s="41" t="str">
        <f t="shared" si="438"/>
        <v>Post-PR24</v>
      </c>
      <c r="RLX60" s="41" t="str">
        <f t="shared" si="438"/>
        <v>Post-PR24</v>
      </c>
      <c r="RLY60" s="41" t="str">
        <f t="shared" si="438"/>
        <v>Post-PR24</v>
      </c>
      <c r="RLZ60" s="41" t="str">
        <f t="shared" si="438"/>
        <v>Post-PR24</v>
      </c>
      <c r="RMA60" s="41" t="str">
        <f t="shared" si="438"/>
        <v>Post-PR24</v>
      </c>
      <c r="RMB60" s="41" t="str">
        <f t="shared" si="438"/>
        <v>Post-PR24</v>
      </c>
      <c r="RMC60" s="41" t="str">
        <f t="shared" si="438"/>
        <v>Post-PR24</v>
      </c>
      <c r="RMD60" s="41" t="str">
        <f t="shared" si="438"/>
        <v>Post-PR24</v>
      </c>
      <c r="RME60" s="41" t="str">
        <f t="shared" si="438"/>
        <v>Post-PR24</v>
      </c>
      <c r="RMF60" s="41" t="str">
        <f t="shared" si="438"/>
        <v>Post-PR24</v>
      </c>
      <c r="RMG60" s="41" t="str">
        <f t="shared" si="438"/>
        <v>Post-PR24</v>
      </c>
      <c r="RMH60" s="41" t="str">
        <f t="shared" si="438"/>
        <v>Post-PR24</v>
      </c>
      <c r="RMI60" s="41" t="str">
        <f t="shared" si="438"/>
        <v>Post-PR24</v>
      </c>
      <c r="RMJ60" s="41" t="str">
        <f t="shared" si="438"/>
        <v>Post-PR24</v>
      </c>
      <c r="RMK60" s="41" t="str">
        <f t="shared" si="438"/>
        <v>Post-PR24</v>
      </c>
      <c r="RML60" s="41" t="str">
        <f t="shared" si="438"/>
        <v>Post-PR24</v>
      </c>
      <c r="RMM60" s="41" t="str">
        <f t="shared" si="438"/>
        <v>Post-PR24</v>
      </c>
      <c r="RMN60" s="41" t="str">
        <f t="shared" si="438"/>
        <v>Post-PR24</v>
      </c>
      <c r="RMO60" s="41" t="str">
        <f t="shared" si="438"/>
        <v>Post-PR24</v>
      </c>
      <c r="RMP60" s="41" t="str">
        <f t="shared" si="438"/>
        <v>Post-PR24</v>
      </c>
      <c r="RMQ60" s="41" t="str">
        <f t="shared" si="438"/>
        <v>Post-PR24</v>
      </c>
      <c r="RMR60" s="41" t="str">
        <f t="shared" si="438"/>
        <v>Post-PR24</v>
      </c>
      <c r="RMS60" s="41" t="str">
        <f t="shared" si="438"/>
        <v>Post-PR24</v>
      </c>
      <c r="RMT60" s="41" t="str">
        <f t="shared" si="438"/>
        <v>Post-PR24</v>
      </c>
      <c r="RMU60" s="41" t="str">
        <f t="shared" si="438"/>
        <v>Post-PR24</v>
      </c>
      <c r="RMV60" s="41" t="str">
        <f t="shared" si="438"/>
        <v>Post-PR24</v>
      </c>
      <c r="RMW60" s="41" t="str">
        <f t="shared" si="438"/>
        <v>Post-PR24</v>
      </c>
      <c r="RMX60" s="41" t="str">
        <f t="shared" si="438"/>
        <v>Post-PR24</v>
      </c>
      <c r="RMY60" s="41" t="str">
        <f t="shared" si="438"/>
        <v>Post-PR24</v>
      </c>
      <c r="RMZ60" s="41" t="str">
        <f t="shared" si="438"/>
        <v>Post-PR24</v>
      </c>
      <c r="RNA60" s="41" t="str">
        <f t="shared" si="438"/>
        <v>Post-PR24</v>
      </c>
      <c r="RNB60" s="41" t="str">
        <f t="shared" si="438"/>
        <v>Post-PR24</v>
      </c>
      <c r="RNC60" s="41" t="str">
        <f t="shared" si="438"/>
        <v>Post-PR24</v>
      </c>
      <c r="RND60" s="41" t="str">
        <f t="shared" si="438"/>
        <v>Post-PR24</v>
      </c>
      <c r="RNE60" s="41" t="str">
        <f t="shared" si="438"/>
        <v>Post-PR24</v>
      </c>
      <c r="RNF60" s="41" t="str">
        <f t="shared" si="438"/>
        <v>Post-PR24</v>
      </c>
      <c r="RNG60" s="41" t="str">
        <f t="shared" si="438"/>
        <v>Post-PR24</v>
      </c>
      <c r="RNH60" s="41" t="str">
        <f t="shared" si="438"/>
        <v>Post-PR24</v>
      </c>
      <c r="RNI60" s="41" t="str">
        <f t="shared" si="438"/>
        <v>Post-PR24</v>
      </c>
      <c r="RNJ60" s="41" t="str">
        <f t="shared" si="438"/>
        <v>Post-PR24</v>
      </c>
      <c r="RNK60" s="41" t="str">
        <f t="shared" si="438"/>
        <v>Post-PR24</v>
      </c>
      <c r="RNL60" s="41" t="str">
        <f t="shared" si="438"/>
        <v>Post-PR24</v>
      </c>
      <c r="RNM60" s="41" t="str">
        <f t="shared" si="438"/>
        <v>Post-PR24</v>
      </c>
      <c r="RNN60" s="41" t="str">
        <f t="shared" si="438"/>
        <v>Post-PR24</v>
      </c>
      <c r="RNO60" s="41" t="str">
        <f t="shared" si="438"/>
        <v>Post-PR24</v>
      </c>
      <c r="RNP60" s="41" t="str">
        <f t="shared" si="438"/>
        <v>Post-PR24</v>
      </c>
      <c r="RNQ60" s="41" t="str">
        <f t="shared" si="438"/>
        <v>Post-PR24</v>
      </c>
      <c r="RNR60" s="41" t="str">
        <f t="shared" si="438"/>
        <v>Post-PR24</v>
      </c>
      <c r="RNS60" s="41" t="str">
        <f t="shared" si="438"/>
        <v>Post-PR24</v>
      </c>
      <c r="RNT60" s="41" t="str">
        <f t="shared" si="438"/>
        <v>Post-PR24</v>
      </c>
      <c r="RNU60" s="41" t="str">
        <f t="shared" si="438"/>
        <v>Post-PR24</v>
      </c>
      <c r="RNV60" s="41" t="str">
        <f t="shared" si="438"/>
        <v>Post-PR24</v>
      </c>
      <c r="RNW60" s="41" t="str">
        <f t="shared" ref="RNW60:RQH60" si="439" xml:space="preserve"> IF(RNW58 = 1, "Pre PR24", IF(RNW59 = 1, "PR24", "Post-PR24"))</f>
        <v>Post-PR24</v>
      </c>
      <c r="RNX60" s="41" t="str">
        <f t="shared" si="439"/>
        <v>Post-PR24</v>
      </c>
      <c r="RNY60" s="41" t="str">
        <f t="shared" si="439"/>
        <v>Post-PR24</v>
      </c>
      <c r="RNZ60" s="41" t="str">
        <f t="shared" si="439"/>
        <v>Post-PR24</v>
      </c>
      <c r="ROA60" s="41" t="str">
        <f t="shared" si="439"/>
        <v>Post-PR24</v>
      </c>
      <c r="ROB60" s="41" t="str">
        <f t="shared" si="439"/>
        <v>Post-PR24</v>
      </c>
      <c r="ROC60" s="41" t="str">
        <f t="shared" si="439"/>
        <v>Post-PR24</v>
      </c>
      <c r="ROD60" s="41" t="str">
        <f t="shared" si="439"/>
        <v>Post-PR24</v>
      </c>
      <c r="ROE60" s="41" t="str">
        <f t="shared" si="439"/>
        <v>Post-PR24</v>
      </c>
      <c r="ROF60" s="41" t="str">
        <f t="shared" si="439"/>
        <v>Post-PR24</v>
      </c>
      <c r="ROG60" s="41" t="str">
        <f t="shared" si="439"/>
        <v>Post-PR24</v>
      </c>
      <c r="ROH60" s="41" t="str">
        <f t="shared" si="439"/>
        <v>Post-PR24</v>
      </c>
      <c r="ROI60" s="41" t="str">
        <f t="shared" si="439"/>
        <v>Post-PR24</v>
      </c>
      <c r="ROJ60" s="41" t="str">
        <f t="shared" si="439"/>
        <v>Post-PR24</v>
      </c>
      <c r="ROK60" s="41" t="str">
        <f t="shared" si="439"/>
        <v>Post-PR24</v>
      </c>
      <c r="ROL60" s="41" t="str">
        <f t="shared" si="439"/>
        <v>Post-PR24</v>
      </c>
      <c r="ROM60" s="41" t="str">
        <f t="shared" si="439"/>
        <v>Post-PR24</v>
      </c>
      <c r="RON60" s="41" t="str">
        <f t="shared" si="439"/>
        <v>Post-PR24</v>
      </c>
      <c r="ROO60" s="41" t="str">
        <f t="shared" si="439"/>
        <v>Post-PR24</v>
      </c>
      <c r="ROP60" s="41" t="str">
        <f t="shared" si="439"/>
        <v>Post-PR24</v>
      </c>
      <c r="ROQ60" s="41" t="str">
        <f t="shared" si="439"/>
        <v>Post-PR24</v>
      </c>
      <c r="ROR60" s="41" t="str">
        <f t="shared" si="439"/>
        <v>Post-PR24</v>
      </c>
      <c r="ROS60" s="41" t="str">
        <f t="shared" si="439"/>
        <v>Post-PR24</v>
      </c>
      <c r="ROT60" s="41" t="str">
        <f t="shared" si="439"/>
        <v>Post-PR24</v>
      </c>
      <c r="ROU60" s="41" t="str">
        <f t="shared" si="439"/>
        <v>Post-PR24</v>
      </c>
      <c r="ROV60" s="41" t="str">
        <f t="shared" si="439"/>
        <v>Post-PR24</v>
      </c>
      <c r="ROW60" s="41" t="str">
        <f t="shared" si="439"/>
        <v>Post-PR24</v>
      </c>
      <c r="ROX60" s="41" t="str">
        <f t="shared" si="439"/>
        <v>Post-PR24</v>
      </c>
      <c r="ROY60" s="41" t="str">
        <f t="shared" si="439"/>
        <v>Post-PR24</v>
      </c>
      <c r="ROZ60" s="41" t="str">
        <f t="shared" si="439"/>
        <v>Post-PR24</v>
      </c>
      <c r="RPA60" s="41" t="str">
        <f t="shared" si="439"/>
        <v>Post-PR24</v>
      </c>
      <c r="RPB60" s="41" t="str">
        <f t="shared" si="439"/>
        <v>Post-PR24</v>
      </c>
      <c r="RPC60" s="41" t="str">
        <f t="shared" si="439"/>
        <v>Post-PR24</v>
      </c>
      <c r="RPD60" s="41" t="str">
        <f t="shared" si="439"/>
        <v>Post-PR24</v>
      </c>
      <c r="RPE60" s="41" t="str">
        <f t="shared" si="439"/>
        <v>Post-PR24</v>
      </c>
      <c r="RPF60" s="41" t="str">
        <f t="shared" si="439"/>
        <v>Post-PR24</v>
      </c>
      <c r="RPG60" s="41" t="str">
        <f t="shared" si="439"/>
        <v>Post-PR24</v>
      </c>
      <c r="RPH60" s="41" t="str">
        <f t="shared" si="439"/>
        <v>Post-PR24</v>
      </c>
      <c r="RPI60" s="41" t="str">
        <f t="shared" si="439"/>
        <v>Post-PR24</v>
      </c>
      <c r="RPJ60" s="41" t="str">
        <f t="shared" si="439"/>
        <v>Post-PR24</v>
      </c>
      <c r="RPK60" s="41" t="str">
        <f t="shared" si="439"/>
        <v>Post-PR24</v>
      </c>
      <c r="RPL60" s="41" t="str">
        <f t="shared" si="439"/>
        <v>Post-PR24</v>
      </c>
      <c r="RPM60" s="41" t="str">
        <f t="shared" si="439"/>
        <v>Post-PR24</v>
      </c>
      <c r="RPN60" s="41" t="str">
        <f t="shared" si="439"/>
        <v>Post-PR24</v>
      </c>
      <c r="RPO60" s="41" t="str">
        <f t="shared" si="439"/>
        <v>Post-PR24</v>
      </c>
      <c r="RPP60" s="41" t="str">
        <f t="shared" si="439"/>
        <v>Post-PR24</v>
      </c>
      <c r="RPQ60" s="41" t="str">
        <f t="shared" si="439"/>
        <v>Post-PR24</v>
      </c>
      <c r="RPR60" s="41" t="str">
        <f t="shared" si="439"/>
        <v>Post-PR24</v>
      </c>
      <c r="RPS60" s="41" t="str">
        <f t="shared" si="439"/>
        <v>Post-PR24</v>
      </c>
      <c r="RPT60" s="41" t="str">
        <f t="shared" si="439"/>
        <v>Post-PR24</v>
      </c>
      <c r="RPU60" s="41" t="str">
        <f t="shared" si="439"/>
        <v>Post-PR24</v>
      </c>
      <c r="RPV60" s="41" t="str">
        <f t="shared" si="439"/>
        <v>Post-PR24</v>
      </c>
      <c r="RPW60" s="41" t="str">
        <f t="shared" si="439"/>
        <v>Post-PR24</v>
      </c>
      <c r="RPX60" s="41" t="str">
        <f t="shared" si="439"/>
        <v>Post-PR24</v>
      </c>
      <c r="RPY60" s="41" t="str">
        <f t="shared" si="439"/>
        <v>Post-PR24</v>
      </c>
      <c r="RPZ60" s="41" t="str">
        <f t="shared" si="439"/>
        <v>Post-PR24</v>
      </c>
      <c r="RQA60" s="41" t="str">
        <f t="shared" si="439"/>
        <v>Post-PR24</v>
      </c>
      <c r="RQB60" s="41" t="str">
        <f t="shared" si="439"/>
        <v>Post-PR24</v>
      </c>
      <c r="RQC60" s="41" t="str">
        <f t="shared" si="439"/>
        <v>Post-PR24</v>
      </c>
      <c r="RQD60" s="41" t="str">
        <f t="shared" si="439"/>
        <v>Post-PR24</v>
      </c>
      <c r="RQE60" s="41" t="str">
        <f t="shared" si="439"/>
        <v>Post-PR24</v>
      </c>
      <c r="RQF60" s="41" t="str">
        <f t="shared" si="439"/>
        <v>Post-PR24</v>
      </c>
      <c r="RQG60" s="41" t="str">
        <f t="shared" si="439"/>
        <v>Post-PR24</v>
      </c>
      <c r="RQH60" s="41" t="str">
        <f t="shared" si="439"/>
        <v>Post-PR24</v>
      </c>
      <c r="RQI60" s="41" t="str">
        <f t="shared" ref="RQI60:RST60" si="440" xml:space="preserve"> IF(RQI58 = 1, "Pre PR24", IF(RQI59 = 1, "PR24", "Post-PR24"))</f>
        <v>Post-PR24</v>
      </c>
      <c r="RQJ60" s="41" t="str">
        <f t="shared" si="440"/>
        <v>Post-PR24</v>
      </c>
      <c r="RQK60" s="41" t="str">
        <f t="shared" si="440"/>
        <v>Post-PR24</v>
      </c>
      <c r="RQL60" s="41" t="str">
        <f t="shared" si="440"/>
        <v>Post-PR24</v>
      </c>
      <c r="RQM60" s="41" t="str">
        <f t="shared" si="440"/>
        <v>Post-PR24</v>
      </c>
      <c r="RQN60" s="41" t="str">
        <f t="shared" si="440"/>
        <v>Post-PR24</v>
      </c>
      <c r="RQO60" s="41" t="str">
        <f t="shared" si="440"/>
        <v>Post-PR24</v>
      </c>
      <c r="RQP60" s="41" t="str">
        <f t="shared" si="440"/>
        <v>Post-PR24</v>
      </c>
      <c r="RQQ60" s="41" t="str">
        <f t="shared" si="440"/>
        <v>Post-PR24</v>
      </c>
      <c r="RQR60" s="41" t="str">
        <f t="shared" si="440"/>
        <v>Post-PR24</v>
      </c>
      <c r="RQS60" s="41" t="str">
        <f t="shared" si="440"/>
        <v>Post-PR24</v>
      </c>
      <c r="RQT60" s="41" t="str">
        <f t="shared" si="440"/>
        <v>Post-PR24</v>
      </c>
      <c r="RQU60" s="41" t="str">
        <f t="shared" si="440"/>
        <v>Post-PR24</v>
      </c>
      <c r="RQV60" s="41" t="str">
        <f t="shared" si="440"/>
        <v>Post-PR24</v>
      </c>
      <c r="RQW60" s="41" t="str">
        <f t="shared" si="440"/>
        <v>Post-PR24</v>
      </c>
      <c r="RQX60" s="41" t="str">
        <f t="shared" si="440"/>
        <v>Post-PR24</v>
      </c>
      <c r="RQY60" s="41" t="str">
        <f t="shared" si="440"/>
        <v>Post-PR24</v>
      </c>
      <c r="RQZ60" s="41" t="str">
        <f t="shared" si="440"/>
        <v>Post-PR24</v>
      </c>
      <c r="RRA60" s="41" t="str">
        <f t="shared" si="440"/>
        <v>Post-PR24</v>
      </c>
      <c r="RRB60" s="41" t="str">
        <f t="shared" si="440"/>
        <v>Post-PR24</v>
      </c>
      <c r="RRC60" s="41" t="str">
        <f t="shared" si="440"/>
        <v>Post-PR24</v>
      </c>
      <c r="RRD60" s="41" t="str">
        <f t="shared" si="440"/>
        <v>Post-PR24</v>
      </c>
      <c r="RRE60" s="41" t="str">
        <f t="shared" si="440"/>
        <v>Post-PR24</v>
      </c>
      <c r="RRF60" s="41" t="str">
        <f t="shared" si="440"/>
        <v>Post-PR24</v>
      </c>
      <c r="RRG60" s="41" t="str">
        <f t="shared" si="440"/>
        <v>Post-PR24</v>
      </c>
      <c r="RRH60" s="41" t="str">
        <f t="shared" si="440"/>
        <v>Post-PR24</v>
      </c>
      <c r="RRI60" s="41" t="str">
        <f t="shared" si="440"/>
        <v>Post-PR24</v>
      </c>
      <c r="RRJ60" s="41" t="str">
        <f t="shared" si="440"/>
        <v>Post-PR24</v>
      </c>
      <c r="RRK60" s="41" t="str">
        <f t="shared" si="440"/>
        <v>Post-PR24</v>
      </c>
      <c r="RRL60" s="41" t="str">
        <f t="shared" si="440"/>
        <v>Post-PR24</v>
      </c>
      <c r="RRM60" s="41" t="str">
        <f t="shared" si="440"/>
        <v>Post-PR24</v>
      </c>
      <c r="RRN60" s="41" t="str">
        <f t="shared" si="440"/>
        <v>Post-PR24</v>
      </c>
      <c r="RRO60" s="41" t="str">
        <f t="shared" si="440"/>
        <v>Post-PR24</v>
      </c>
      <c r="RRP60" s="41" t="str">
        <f t="shared" si="440"/>
        <v>Post-PR24</v>
      </c>
      <c r="RRQ60" s="41" t="str">
        <f t="shared" si="440"/>
        <v>Post-PR24</v>
      </c>
      <c r="RRR60" s="41" t="str">
        <f t="shared" si="440"/>
        <v>Post-PR24</v>
      </c>
      <c r="RRS60" s="41" t="str">
        <f t="shared" si="440"/>
        <v>Post-PR24</v>
      </c>
      <c r="RRT60" s="41" t="str">
        <f t="shared" si="440"/>
        <v>Post-PR24</v>
      </c>
      <c r="RRU60" s="41" t="str">
        <f t="shared" si="440"/>
        <v>Post-PR24</v>
      </c>
      <c r="RRV60" s="41" t="str">
        <f t="shared" si="440"/>
        <v>Post-PR24</v>
      </c>
      <c r="RRW60" s="41" t="str">
        <f t="shared" si="440"/>
        <v>Post-PR24</v>
      </c>
      <c r="RRX60" s="41" t="str">
        <f t="shared" si="440"/>
        <v>Post-PR24</v>
      </c>
      <c r="RRY60" s="41" t="str">
        <f t="shared" si="440"/>
        <v>Post-PR24</v>
      </c>
      <c r="RRZ60" s="41" t="str">
        <f t="shared" si="440"/>
        <v>Post-PR24</v>
      </c>
      <c r="RSA60" s="41" t="str">
        <f t="shared" si="440"/>
        <v>Post-PR24</v>
      </c>
      <c r="RSB60" s="41" t="str">
        <f t="shared" si="440"/>
        <v>Post-PR24</v>
      </c>
      <c r="RSC60" s="41" t="str">
        <f t="shared" si="440"/>
        <v>Post-PR24</v>
      </c>
      <c r="RSD60" s="41" t="str">
        <f t="shared" si="440"/>
        <v>Post-PR24</v>
      </c>
      <c r="RSE60" s="41" t="str">
        <f t="shared" si="440"/>
        <v>Post-PR24</v>
      </c>
      <c r="RSF60" s="41" t="str">
        <f t="shared" si="440"/>
        <v>Post-PR24</v>
      </c>
      <c r="RSG60" s="41" t="str">
        <f t="shared" si="440"/>
        <v>Post-PR24</v>
      </c>
      <c r="RSH60" s="41" t="str">
        <f t="shared" si="440"/>
        <v>Post-PR24</v>
      </c>
      <c r="RSI60" s="41" t="str">
        <f t="shared" si="440"/>
        <v>Post-PR24</v>
      </c>
      <c r="RSJ60" s="41" t="str">
        <f t="shared" si="440"/>
        <v>Post-PR24</v>
      </c>
      <c r="RSK60" s="41" t="str">
        <f t="shared" si="440"/>
        <v>Post-PR24</v>
      </c>
      <c r="RSL60" s="41" t="str">
        <f t="shared" si="440"/>
        <v>Post-PR24</v>
      </c>
      <c r="RSM60" s="41" t="str">
        <f t="shared" si="440"/>
        <v>Post-PR24</v>
      </c>
      <c r="RSN60" s="41" t="str">
        <f t="shared" si="440"/>
        <v>Post-PR24</v>
      </c>
      <c r="RSO60" s="41" t="str">
        <f t="shared" si="440"/>
        <v>Post-PR24</v>
      </c>
      <c r="RSP60" s="41" t="str">
        <f t="shared" si="440"/>
        <v>Post-PR24</v>
      </c>
      <c r="RSQ60" s="41" t="str">
        <f t="shared" si="440"/>
        <v>Post-PR24</v>
      </c>
      <c r="RSR60" s="41" t="str">
        <f t="shared" si="440"/>
        <v>Post-PR24</v>
      </c>
      <c r="RSS60" s="41" t="str">
        <f t="shared" si="440"/>
        <v>Post-PR24</v>
      </c>
      <c r="RST60" s="41" t="str">
        <f t="shared" si="440"/>
        <v>Post-PR24</v>
      </c>
      <c r="RSU60" s="41" t="str">
        <f t="shared" ref="RSU60:RVF60" si="441" xml:space="preserve"> IF(RSU58 = 1, "Pre PR24", IF(RSU59 = 1, "PR24", "Post-PR24"))</f>
        <v>Post-PR24</v>
      </c>
      <c r="RSV60" s="41" t="str">
        <f t="shared" si="441"/>
        <v>Post-PR24</v>
      </c>
      <c r="RSW60" s="41" t="str">
        <f t="shared" si="441"/>
        <v>Post-PR24</v>
      </c>
      <c r="RSX60" s="41" t="str">
        <f t="shared" si="441"/>
        <v>Post-PR24</v>
      </c>
      <c r="RSY60" s="41" t="str">
        <f t="shared" si="441"/>
        <v>Post-PR24</v>
      </c>
      <c r="RSZ60" s="41" t="str">
        <f t="shared" si="441"/>
        <v>Post-PR24</v>
      </c>
      <c r="RTA60" s="41" t="str">
        <f t="shared" si="441"/>
        <v>Post-PR24</v>
      </c>
      <c r="RTB60" s="41" t="str">
        <f t="shared" si="441"/>
        <v>Post-PR24</v>
      </c>
      <c r="RTC60" s="41" t="str">
        <f t="shared" si="441"/>
        <v>Post-PR24</v>
      </c>
      <c r="RTD60" s="41" t="str">
        <f t="shared" si="441"/>
        <v>Post-PR24</v>
      </c>
      <c r="RTE60" s="41" t="str">
        <f t="shared" si="441"/>
        <v>Post-PR24</v>
      </c>
      <c r="RTF60" s="41" t="str">
        <f t="shared" si="441"/>
        <v>Post-PR24</v>
      </c>
      <c r="RTG60" s="41" t="str">
        <f t="shared" si="441"/>
        <v>Post-PR24</v>
      </c>
      <c r="RTH60" s="41" t="str">
        <f t="shared" si="441"/>
        <v>Post-PR24</v>
      </c>
      <c r="RTI60" s="41" t="str">
        <f t="shared" si="441"/>
        <v>Post-PR24</v>
      </c>
      <c r="RTJ60" s="41" t="str">
        <f t="shared" si="441"/>
        <v>Post-PR24</v>
      </c>
      <c r="RTK60" s="41" t="str">
        <f t="shared" si="441"/>
        <v>Post-PR24</v>
      </c>
      <c r="RTL60" s="41" t="str">
        <f t="shared" si="441"/>
        <v>Post-PR24</v>
      </c>
      <c r="RTM60" s="41" t="str">
        <f t="shared" si="441"/>
        <v>Post-PR24</v>
      </c>
      <c r="RTN60" s="41" t="str">
        <f t="shared" si="441"/>
        <v>Post-PR24</v>
      </c>
      <c r="RTO60" s="41" t="str">
        <f t="shared" si="441"/>
        <v>Post-PR24</v>
      </c>
      <c r="RTP60" s="41" t="str">
        <f t="shared" si="441"/>
        <v>Post-PR24</v>
      </c>
      <c r="RTQ60" s="41" t="str">
        <f t="shared" si="441"/>
        <v>Post-PR24</v>
      </c>
      <c r="RTR60" s="41" t="str">
        <f t="shared" si="441"/>
        <v>Post-PR24</v>
      </c>
      <c r="RTS60" s="41" t="str">
        <f t="shared" si="441"/>
        <v>Post-PR24</v>
      </c>
      <c r="RTT60" s="41" t="str">
        <f t="shared" si="441"/>
        <v>Post-PR24</v>
      </c>
      <c r="RTU60" s="41" t="str">
        <f t="shared" si="441"/>
        <v>Post-PR24</v>
      </c>
      <c r="RTV60" s="41" t="str">
        <f t="shared" si="441"/>
        <v>Post-PR24</v>
      </c>
      <c r="RTW60" s="41" t="str">
        <f t="shared" si="441"/>
        <v>Post-PR24</v>
      </c>
      <c r="RTX60" s="41" t="str">
        <f t="shared" si="441"/>
        <v>Post-PR24</v>
      </c>
      <c r="RTY60" s="41" t="str">
        <f t="shared" si="441"/>
        <v>Post-PR24</v>
      </c>
      <c r="RTZ60" s="41" t="str">
        <f t="shared" si="441"/>
        <v>Post-PR24</v>
      </c>
      <c r="RUA60" s="41" t="str">
        <f t="shared" si="441"/>
        <v>Post-PR24</v>
      </c>
      <c r="RUB60" s="41" t="str">
        <f t="shared" si="441"/>
        <v>Post-PR24</v>
      </c>
      <c r="RUC60" s="41" t="str">
        <f t="shared" si="441"/>
        <v>Post-PR24</v>
      </c>
      <c r="RUD60" s="41" t="str">
        <f t="shared" si="441"/>
        <v>Post-PR24</v>
      </c>
      <c r="RUE60" s="41" t="str">
        <f t="shared" si="441"/>
        <v>Post-PR24</v>
      </c>
      <c r="RUF60" s="41" t="str">
        <f t="shared" si="441"/>
        <v>Post-PR24</v>
      </c>
      <c r="RUG60" s="41" t="str">
        <f t="shared" si="441"/>
        <v>Post-PR24</v>
      </c>
      <c r="RUH60" s="41" t="str">
        <f t="shared" si="441"/>
        <v>Post-PR24</v>
      </c>
      <c r="RUI60" s="41" t="str">
        <f t="shared" si="441"/>
        <v>Post-PR24</v>
      </c>
      <c r="RUJ60" s="41" t="str">
        <f t="shared" si="441"/>
        <v>Post-PR24</v>
      </c>
      <c r="RUK60" s="41" t="str">
        <f t="shared" si="441"/>
        <v>Post-PR24</v>
      </c>
      <c r="RUL60" s="41" t="str">
        <f t="shared" si="441"/>
        <v>Post-PR24</v>
      </c>
      <c r="RUM60" s="41" t="str">
        <f t="shared" si="441"/>
        <v>Post-PR24</v>
      </c>
      <c r="RUN60" s="41" t="str">
        <f t="shared" si="441"/>
        <v>Post-PR24</v>
      </c>
      <c r="RUO60" s="41" t="str">
        <f t="shared" si="441"/>
        <v>Post-PR24</v>
      </c>
      <c r="RUP60" s="41" t="str">
        <f t="shared" si="441"/>
        <v>Post-PR24</v>
      </c>
      <c r="RUQ60" s="41" t="str">
        <f t="shared" si="441"/>
        <v>Post-PR24</v>
      </c>
      <c r="RUR60" s="41" t="str">
        <f t="shared" si="441"/>
        <v>Post-PR24</v>
      </c>
      <c r="RUS60" s="41" t="str">
        <f t="shared" si="441"/>
        <v>Post-PR24</v>
      </c>
      <c r="RUT60" s="41" t="str">
        <f t="shared" si="441"/>
        <v>Post-PR24</v>
      </c>
      <c r="RUU60" s="41" t="str">
        <f t="shared" si="441"/>
        <v>Post-PR24</v>
      </c>
      <c r="RUV60" s="41" t="str">
        <f t="shared" si="441"/>
        <v>Post-PR24</v>
      </c>
      <c r="RUW60" s="41" t="str">
        <f t="shared" si="441"/>
        <v>Post-PR24</v>
      </c>
      <c r="RUX60" s="41" t="str">
        <f t="shared" si="441"/>
        <v>Post-PR24</v>
      </c>
      <c r="RUY60" s="41" t="str">
        <f t="shared" si="441"/>
        <v>Post-PR24</v>
      </c>
      <c r="RUZ60" s="41" t="str">
        <f t="shared" si="441"/>
        <v>Post-PR24</v>
      </c>
      <c r="RVA60" s="41" t="str">
        <f t="shared" si="441"/>
        <v>Post-PR24</v>
      </c>
      <c r="RVB60" s="41" t="str">
        <f t="shared" si="441"/>
        <v>Post-PR24</v>
      </c>
      <c r="RVC60" s="41" t="str">
        <f t="shared" si="441"/>
        <v>Post-PR24</v>
      </c>
      <c r="RVD60" s="41" t="str">
        <f t="shared" si="441"/>
        <v>Post-PR24</v>
      </c>
      <c r="RVE60" s="41" t="str">
        <f t="shared" si="441"/>
        <v>Post-PR24</v>
      </c>
      <c r="RVF60" s="41" t="str">
        <f t="shared" si="441"/>
        <v>Post-PR24</v>
      </c>
      <c r="RVG60" s="41" t="str">
        <f t="shared" ref="RVG60:RXR60" si="442" xml:space="preserve"> IF(RVG58 = 1, "Pre PR24", IF(RVG59 = 1, "PR24", "Post-PR24"))</f>
        <v>Post-PR24</v>
      </c>
      <c r="RVH60" s="41" t="str">
        <f t="shared" si="442"/>
        <v>Post-PR24</v>
      </c>
      <c r="RVI60" s="41" t="str">
        <f t="shared" si="442"/>
        <v>Post-PR24</v>
      </c>
      <c r="RVJ60" s="41" t="str">
        <f t="shared" si="442"/>
        <v>Post-PR24</v>
      </c>
      <c r="RVK60" s="41" t="str">
        <f t="shared" si="442"/>
        <v>Post-PR24</v>
      </c>
      <c r="RVL60" s="41" t="str">
        <f t="shared" si="442"/>
        <v>Post-PR24</v>
      </c>
      <c r="RVM60" s="41" t="str">
        <f t="shared" si="442"/>
        <v>Post-PR24</v>
      </c>
      <c r="RVN60" s="41" t="str">
        <f t="shared" si="442"/>
        <v>Post-PR24</v>
      </c>
      <c r="RVO60" s="41" t="str">
        <f t="shared" si="442"/>
        <v>Post-PR24</v>
      </c>
      <c r="RVP60" s="41" t="str">
        <f t="shared" si="442"/>
        <v>Post-PR24</v>
      </c>
      <c r="RVQ60" s="41" t="str">
        <f t="shared" si="442"/>
        <v>Post-PR24</v>
      </c>
      <c r="RVR60" s="41" t="str">
        <f t="shared" si="442"/>
        <v>Post-PR24</v>
      </c>
      <c r="RVS60" s="41" t="str">
        <f t="shared" si="442"/>
        <v>Post-PR24</v>
      </c>
      <c r="RVT60" s="41" t="str">
        <f t="shared" si="442"/>
        <v>Post-PR24</v>
      </c>
      <c r="RVU60" s="41" t="str">
        <f t="shared" si="442"/>
        <v>Post-PR24</v>
      </c>
      <c r="RVV60" s="41" t="str">
        <f t="shared" si="442"/>
        <v>Post-PR24</v>
      </c>
      <c r="RVW60" s="41" t="str">
        <f t="shared" si="442"/>
        <v>Post-PR24</v>
      </c>
      <c r="RVX60" s="41" t="str">
        <f t="shared" si="442"/>
        <v>Post-PR24</v>
      </c>
      <c r="RVY60" s="41" t="str">
        <f t="shared" si="442"/>
        <v>Post-PR24</v>
      </c>
      <c r="RVZ60" s="41" t="str">
        <f t="shared" si="442"/>
        <v>Post-PR24</v>
      </c>
      <c r="RWA60" s="41" t="str">
        <f t="shared" si="442"/>
        <v>Post-PR24</v>
      </c>
      <c r="RWB60" s="41" t="str">
        <f t="shared" si="442"/>
        <v>Post-PR24</v>
      </c>
      <c r="RWC60" s="41" t="str">
        <f t="shared" si="442"/>
        <v>Post-PR24</v>
      </c>
      <c r="RWD60" s="41" t="str">
        <f t="shared" si="442"/>
        <v>Post-PR24</v>
      </c>
      <c r="RWE60" s="41" t="str">
        <f t="shared" si="442"/>
        <v>Post-PR24</v>
      </c>
      <c r="RWF60" s="41" t="str">
        <f t="shared" si="442"/>
        <v>Post-PR24</v>
      </c>
      <c r="RWG60" s="41" t="str">
        <f t="shared" si="442"/>
        <v>Post-PR24</v>
      </c>
      <c r="RWH60" s="41" t="str">
        <f t="shared" si="442"/>
        <v>Post-PR24</v>
      </c>
      <c r="RWI60" s="41" t="str">
        <f t="shared" si="442"/>
        <v>Post-PR24</v>
      </c>
      <c r="RWJ60" s="41" t="str">
        <f t="shared" si="442"/>
        <v>Post-PR24</v>
      </c>
      <c r="RWK60" s="41" t="str">
        <f t="shared" si="442"/>
        <v>Post-PR24</v>
      </c>
      <c r="RWL60" s="41" t="str">
        <f t="shared" si="442"/>
        <v>Post-PR24</v>
      </c>
      <c r="RWM60" s="41" t="str">
        <f t="shared" si="442"/>
        <v>Post-PR24</v>
      </c>
      <c r="RWN60" s="41" t="str">
        <f t="shared" si="442"/>
        <v>Post-PR24</v>
      </c>
      <c r="RWO60" s="41" t="str">
        <f t="shared" si="442"/>
        <v>Post-PR24</v>
      </c>
      <c r="RWP60" s="41" t="str">
        <f t="shared" si="442"/>
        <v>Post-PR24</v>
      </c>
      <c r="RWQ60" s="41" t="str">
        <f t="shared" si="442"/>
        <v>Post-PR24</v>
      </c>
      <c r="RWR60" s="41" t="str">
        <f t="shared" si="442"/>
        <v>Post-PR24</v>
      </c>
      <c r="RWS60" s="41" t="str">
        <f t="shared" si="442"/>
        <v>Post-PR24</v>
      </c>
      <c r="RWT60" s="41" t="str">
        <f t="shared" si="442"/>
        <v>Post-PR24</v>
      </c>
      <c r="RWU60" s="41" t="str">
        <f t="shared" si="442"/>
        <v>Post-PR24</v>
      </c>
      <c r="RWV60" s="41" t="str">
        <f t="shared" si="442"/>
        <v>Post-PR24</v>
      </c>
      <c r="RWW60" s="41" t="str">
        <f t="shared" si="442"/>
        <v>Post-PR24</v>
      </c>
      <c r="RWX60" s="41" t="str">
        <f t="shared" si="442"/>
        <v>Post-PR24</v>
      </c>
      <c r="RWY60" s="41" t="str">
        <f t="shared" si="442"/>
        <v>Post-PR24</v>
      </c>
      <c r="RWZ60" s="41" t="str">
        <f t="shared" si="442"/>
        <v>Post-PR24</v>
      </c>
      <c r="RXA60" s="41" t="str">
        <f t="shared" si="442"/>
        <v>Post-PR24</v>
      </c>
      <c r="RXB60" s="41" t="str">
        <f t="shared" si="442"/>
        <v>Post-PR24</v>
      </c>
      <c r="RXC60" s="41" t="str">
        <f t="shared" si="442"/>
        <v>Post-PR24</v>
      </c>
      <c r="RXD60" s="41" t="str">
        <f t="shared" si="442"/>
        <v>Post-PR24</v>
      </c>
      <c r="RXE60" s="41" t="str">
        <f t="shared" si="442"/>
        <v>Post-PR24</v>
      </c>
      <c r="RXF60" s="41" t="str">
        <f t="shared" si="442"/>
        <v>Post-PR24</v>
      </c>
      <c r="RXG60" s="41" t="str">
        <f t="shared" si="442"/>
        <v>Post-PR24</v>
      </c>
      <c r="RXH60" s="41" t="str">
        <f t="shared" si="442"/>
        <v>Post-PR24</v>
      </c>
      <c r="RXI60" s="41" t="str">
        <f t="shared" si="442"/>
        <v>Post-PR24</v>
      </c>
      <c r="RXJ60" s="41" t="str">
        <f t="shared" si="442"/>
        <v>Post-PR24</v>
      </c>
      <c r="RXK60" s="41" t="str">
        <f t="shared" si="442"/>
        <v>Post-PR24</v>
      </c>
      <c r="RXL60" s="41" t="str">
        <f t="shared" si="442"/>
        <v>Post-PR24</v>
      </c>
      <c r="RXM60" s="41" t="str">
        <f t="shared" si="442"/>
        <v>Post-PR24</v>
      </c>
      <c r="RXN60" s="41" t="str">
        <f t="shared" si="442"/>
        <v>Post-PR24</v>
      </c>
      <c r="RXO60" s="41" t="str">
        <f t="shared" si="442"/>
        <v>Post-PR24</v>
      </c>
      <c r="RXP60" s="41" t="str">
        <f t="shared" si="442"/>
        <v>Post-PR24</v>
      </c>
      <c r="RXQ60" s="41" t="str">
        <f t="shared" si="442"/>
        <v>Post-PR24</v>
      </c>
      <c r="RXR60" s="41" t="str">
        <f t="shared" si="442"/>
        <v>Post-PR24</v>
      </c>
      <c r="RXS60" s="41" t="str">
        <f t="shared" ref="RXS60:SAD60" si="443" xml:space="preserve"> IF(RXS58 = 1, "Pre PR24", IF(RXS59 = 1, "PR24", "Post-PR24"))</f>
        <v>Post-PR24</v>
      </c>
      <c r="RXT60" s="41" t="str">
        <f t="shared" si="443"/>
        <v>Post-PR24</v>
      </c>
      <c r="RXU60" s="41" t="str">
        <f t="shared" si="443"/>
        <v>Post-PR24</v>
      </c>
      <c r="RXV60" s="41" t="str">
        <f t="shared" si="443"/>
        <v>Post-PR24</v>
      </c>
      <c r="RXW60" s="41" t="str">
        <f t="shared" si="443"/>
        <v>Post-PR24</v>
      </c>
      <c r="RXX60" s="41" t="str">
        <f t="shared" si="443"/>
        <v>Post-PR24</v>
      </c>
      <c r="RXY60" s="41" t="str">
        <f t="shared" si="443"/>
        <v>Post-PR24</v>
      </c>
      <c r="RXZ60" s="41" t="str">
        <f t="shared" si="443"/>
        <v>Post-PR24</v>
      </c>
      <c r="RYA60" s="41" t="str">
        <f t="shared" si="443"/>
        <v>Post-PR24</v>
      </c>
      <c r="RYB60" s="41" t="str">
        <f t="shared" si="443"/>
        <v>Post-PR24</v>
      </c>
      <c r="RYC60" s="41" t="str">
        <f t="shared" si="443"/>
        <v>Post-PR24</v>
      </c>
      <c r="RYD60" s="41" t="str">
        <f t="shared" si="443"/>
        <v>Post-PR24</v>
      </c>
      <c r="RYE60" s="41" t="str">
        <f t="shared" si="443"/>
        <v>Post-PR24</v>
      </c>
      <c r="RYF60" s="41" t="str">
        <f t="shared" si="443"/>
        <v>Post-PR24</v>
      </c>
      <c r="RYG60" s="41" t="str">
        <f t="shared" si="443"/>
        <v>Post-PR24</v>
      </c>
      <c r="RYH60" s="41" t="str">
        <f t="shared" si="443"/>
        <v>Post-PR24</v>
      </c>
      <c r="RYI60" s="41" t="str">
        <f t="shared" si="443"/>
        <v>Post-PR24</v>
      </c>
      <c r="RYJ60" s="41" t="str">
        <f t="shared" si="443"/>
        <v>Post-PR24</v>
      </c>
      <c r="RYK60" s="41" t="str">
        <f t="shared" si="443"/>
        <v>Post-PR24</v>
      </c>
      <c r="RYL60" s="41" t="str">
        <f t="shared" si="443"/>
        <v>Post-PR24</v>
      </c>
      <c r="RYM60" s="41" t="str">
        <f t="shared" si="443"/>
        <v>Post-PR24</v>
      </c>
      <c r="RYN60" s="41" t="str">
        <f t="shared" si="443"/>
        <v>Post-PR24</v>
      </c>
      <c r="RYO60" s="41" t="str">
        <f t="shared" si="443"/>
        <v>Post-PR24</v>
      </c>
      <c r="RYP60" s="41" t="str">
        <f t="shared" si="443"/>
        <v>Post-PR24</v>
      </c>
      <c r="RYQ60" s="41" t="str">
        <f t="shared" si="443"/>
        <v>Post-PR24</v>
      </c>
      <c r="RYR60" s="41" t="str">
        <f t="shared" si="443"/>
        <v>Post-PR24</v>
      </c>
      <c r="RYS60" s="41" t="str">
        <f t="shared" si="443"/>
        <v>Post-PR24</v>
      </c>
      <c r="RYT60" s="41" t="str">
        <f t="shared" si="443"/>
        <v>Post-PR24</v>
      </c>
      <c r="RYU60" s="41" t="str">
        <f t="shared" si="443"/>
        <v>Post-PR24</v>
      </c>
      <c r="RYV60" s="41" t="str">
        <f t="shared" si="443"/>
        <v>Post-PR24</v>
      </c>
      <c r="RYW60" s="41" t="str">
        <f t="shared" si="443"/>
        <v>Post-PR24</v>
      </c>
      <c r="RYX60" s="41" t="str">
        <f t="shared" si="443"/>
        <v>Post-PR24</v>
      </c>
      <c r="RYY60" s="41" t="str">
        <f t="shared" si="443"/>
        <v>Post-PR24</v>
      </c>
      <c r="RYZ60" s="41" t="str">
        <f t="shared" si="443"/>
        <v>Post-PR24</v>
      </c>
      <c r="RZA60" s="41" t="str">
        <f t="shared" si="443"/>
        <v>Post-PR24</v>
      </c>
      <c r="RZB60" s="41" t="str">
        <f t="shared" si="443"/>
        <v>Post-PR24</v>
      </c>
      <c r="RZC60" s="41" t="str">
        <f t="shared" si="443"/>
        <v>Post-PR24</v>
      </c>
      <c r="RZD60" s="41" t="str">
        <f t="shared" si="443"/>
        <v>Post-PR24</v>
      </c>
      <c r="RZE60" s="41" t="str">
        <f t="shared" si="443"/>
        <v>Post-PR24</v>
      </c>
      <c r="RZF60" s="41" t="str">
        <f t="shared" si="443"/>
        <v>Post-PR24</v>
      </c>
      <c r="RZG60" s="41" t="str">
        <f t="shared" si="443"/>
        <v>Post-PR24</v>
      </c>
      <c r="RZH60" s="41" t="str">
        <f t="shared" si="443"/>
        <v>Post-PR24</v>
      </c>
      <c r="RZI60" s="41" t="str">
        <f t="shared" si="443"/>
        <v>Post-PR24</v>
      </c>
      <c r="RZJ60" s="41" t="str">
        <f t="shared" si="443"/>
        <v>Post-PR24</v>
      </c>
      <c r="RZK60" s="41" t="str">
        <f t="shared" si="443"/>
        <v>Post-PR24</v>
      </c>
      <c r="RZL60" s="41" t="str">
        <f t="shared" si="443"/>
        <v>Post-PR24</v>
      </c>
      <c r="RZM60" s="41" t="str">
        <f t="shared" si="443"/>
        <v>Post-PR24</v>
      </c>
      <c r="RZN60" s="41" t="str">
        <f t="shared" si="443"/>
        <v>Post-PR24</v>
      </c>
      <c r="RZO60" s="41" t="str">
        <f t="shared" si="443"/>
        <v>Post-PR24</v>
      </c>
      <c r="RZP60" s="41" t="str">
        <f t="shared" si="443"/>
        <v>Post-PR24</v>
      </c>
      <c r="RZQ60" s="41" t="str">
        <f t="shared" si="443"/>
        <v>Post-PR24</v>
      </c>
      <c r="RZR60" s="41" t="str">
        <f t="shared" si="443"/>
        <v>Post-PR24</v>
      </c>
      <c r="RZS60" s="41" t="str">
        <f t="shared" si="443"/>
        <v>Post-PR24</v>
      </c>
      <c r="RZT60" s="41" t="str">
        <f t="shared" si="443"/>
        <v>Post-PR24</v>
      </c>
      <c r="RZU60" s="41" t="str">
        <f t="shared" si="443"/>
        <v>Post-PR24</v>
      </c>
      <c r="RZV60" s="41" t="str">
        <f t="shared" si="443"/>
        <v>Post-PR24</v>
      </c>
      <c r="RZW60" s="41" t="str">
        <f t="shared" si="443"/>
        <v>Post-PR24</v>
      </c>
      <c r="RZX60" s="41" t="str">
        <f t="shared" si="443"/>
        <v>Post-PR24</v>
      </c>
      <c r="RZY60" s="41" t="str">
        <f t="shared" si="443"/>
        <v>Post-PR24</v>
      </c>
      <c r="RZZ60" s="41" t="str">
        <f t="shared" si="443"/>
        <v>Post-PR24</v>
      </c>
      <c r="SAA60" s="41" t="str">
        <f t="shared" si="443"/>
        <v>Post-PR24</v>
      </c>
      <c r="SAB60" s="41" t="str">
        <f t="shared" si="443"/>
        <v>Post-PR24</v>
      </c>
      <c r="SAC60" s="41" t="str">
        <f t="shared" si="443"/>
        <v>Post-PR24</v>
      </c>
      <c r="SAD60" s="41" t="str">
        <f t="shared" si="443"/>
        <v>Post-PR24</v>
      </c>
      <c r="SAE60" s="41" t="str">
        <f t="shared" ref="SAE60:SCP60" si="444" xml:space="preserve"> IF(SAE58 = 1, "Pre PR24", IF(SAE59 = 1, "PR24", "Post-PR24"))</f>
        <v>Post-PR24</v>
      </c>
      <c r="SAF60" s="41" t="str">
        <f t="shared" si="444"/>
        <v>Post-PR24</v>
      </c>
      <c r="SAG60" s="41" t="str">
        <f t="shared" si="444"/>
        <v>Post-PR24</v>
      </c>
      <c r="SAH60" s="41" t="str">
        <f t="shared" si="444"/>
        <v>Post-PR24</v>
      </c>
      <c r="SAI60" s="41" t="str">
        <f t="shared" si="444"/>
        <v>Post-PR24</v>
      </c>
      <c r="SAJ60" s="41" t="str">
        <f t="shared" si="444"/>
        <v>Post-PR24</v>
      </c>
      <c r="SAK60" s="41" t="str">
        <f t="shared" si="444"/>
        <v>Post-PR24</v>
      </c>
      <c r="SAL60" s="41" t="str">
        <f t="shared" si="444"/>
        <v>Post-PR24</v>
      </c>
      <c r="SAM60" s="41" t="str">
        <f t="shared" si="444"/>
        <v>Post-PR24</v>
      </c>
      <c r="SAN60" s="41" t="str">
        <f t="shared" si="444"/>
        <v>Post-PR24</v>
      </c>
      <c r="SAO60" s="41" t="str">
        <f t="shared" si="444"/>
        <v>Post-PR24</v>
      </c>
      <c r="SAP60" s="41" t="str">
        <f t="shared" si="444"/>
        <v>Post-PR24</v>
      </c>
      <c r="SAQ60" s="41" t="str">
        <f t="shared" si="444"/>
        <v>Post-PR24</v>
      </c>
      <c r="SAR60" s="41" t="str">
        <f t="shared" si="444"/>
        <v>Post-PR24</v>
      </c>
      <c r="SAS60" s="41" t="str">
        <f t="shared" si="444"/>
        <v>Post-PR24</v>
      </c>
      <c r="SAT60" s="41" t="str">
        <f t="shared" si="444"/>
        <v>Post-PR24</v>
      </c>
      <c r="SAU60" s="41" t="str">
        <f t="shared" si="444"/>
        <v>Post-PR24</v>
      </c>
      <c r="SAV60" s="41" t="str">
        <f t="shared" si="444"/>
        <v>Post-PR24</v>
      </c>
      <c r="SAW60" s="41" t="str">
        <f t="shared" si="444"/>
        <v>Post-PR24</v>
      </c>
      <c r="SAX60" s="41" t="str">
        <f t="shared" si="444"/>
        <v>Post-PR24</v>
      </c>
      <c r="SAY60" s="41" t="str">
        <f t="shared" si="444"/>
        <v>Post-PR24</v>
      </c>
      <c r="SAZ60" s="41" t="str">
        <f t="shared" si="444"/>
        <v>Post-PR24</v>
      </c>
      <c r="SBA60" s="41" t="str">
        <f t="shared" si="444"/>
        <v>Post-PR24</v>
      </c>
      <c r="SBB60" s="41" t="str">
        <f t="shared" si="444"/>
        <v>Post-PR24</v>
      </c>
      <c r="SBC60" s="41" t="str">
        <f t="shared" si="444"/>
        <v>Post-PR24</v>
      </c>
      <c r="SBD60" s="41" t="str">
        <f t="shared" si="444"/>
        <v>Post-PR24</v>
      </c>
      <c r="SBE60" s="41" t="str">
        <f t="shared" si="444"/>
        <v>Post-PR24</v>
      </c>
      <c r="SBF60" s="41" t="str">
        <f t="shared" si="444"/>
        <v>Post-PR24</v>
      </c>
      <c r="SBG60" s="41" t="str">
        <f t="shared" si="444"/>
        <v>Post-PR24</v>
      </c>
      <c r="SBH60" s="41" t="str">
        <f t="shared" si="444"/>
        <v>Post-PR24</v>
      </c>
      <c r="SBI60" s="41" t="str">
        <f t="shared" si="444"/>
        <v>Post-PR24</v>
      </c>
      <c r="SBJ60" s="41" t="str">
        <f t="shared" si="444"/>
        <v>Post-PR24</v>
      </c>
      <c r="SBK60" s="41" t="str">
        <f t="shared" si="444"/>
        <v>Post-PR24</v>
      </c>
      <c r="SBL60" s="41" t="str">
        <f t="shared" si="444"/>
        <v>Post-PR24</v>
      </c>
      <c r="SBM60" s="41" t="str">
        <f t="shared" si="444"/>
        <v>Post-PR24</v>
      </c>
      <c r="SBN60" s="41" t="str">
        <f t="shared" si="444"/>
        <v>Post-PR24</v>
      </c>
      <c r="SBO60" s="41" t="str">
        <f t="shared" si="444"/>
        <v>Post-PR24</v>
      </c>
      <c r="SBP60" s="41" t="str">
        <f t="shared" si="444"/>
        <v>Post-PR24</v>
      </c>
      <c r="SBQ60" s="41" t="str">
        <f t="shared" si="444"/>
        <v>Post-PR24</v>
      </c>
      <c r="SBR60" s="41" t="str">
        <f t="shared" si="444"/>
        <v>Post-PR24</v>
      </c>
      <c r="SBS60" s="41" t="str">
        <f t="shared" si="444"/>
        <v>Post-PR24</v>
      </c>
      <c r="SBT60" s="41" t="str">
        <f t="shared" si="444"/>
        <v>Post-PR24</v>
      </c>
      <c r="SBU60" s="41" t="str">
        <f t="shared" si="444"/>
        <v>Post-PR24</v>
      </c>
      <c r="SBV60" s="41" t="str">
        <f t="shared" si="444"/>
        <v>Post-PR24</v>
      </c>
      <c r="SBW60" s="41" t="str">
        <f t="shared" si="444"/>
        <v>Post-PR24</v>
      </c>
      <c r="SBX60" s="41" t="str">
        <f t="shared" si="444"/>
        <v>Post-PR24</v>
      </c>
      <c r="SBY60" s="41" t="str">
        <f t="shared" si="444"/>
        <v>Post-PR24</v>
      </c>
      <c r="SBZ60" s="41" t="str">
        <f t="shared" si="444"/>
        <v>Post-PR24</v>
      </c>
      <c r="SCA60" s="41" t="str">
        <f t="shared" si="444"/>
        <v>Post-PR24</v>
      </c>
      <c r="SCB60" s="41" t="str">
        <f t="shared" si="444"/>
        <v>Post-PR24</v>
      </c>
      <c r="SCC60" s="41" t="str">
        <f t="shared" si="444"/>
        <v>Post-PR24</v>
      </c>
      <c r="SCD60" s="41" t="str">
        <f t="shared" si="444"/>
        <v>Post-PR24</v>
      </c>
      <c r="SCE60" s="41" t="str">
        <f t="shared" si="444"/>
        <v>Post-PR24</v>
      </c>
      <c r="SCF60" s="41" t="str">
        <f t="shared" si="444"/>
        <v>Post-PR24</v>
      </c>
      <c r="SCG60" s="41" t="str">
        <f t="shared" si="444"/>
        <v>Post-PR24</v>
      </c>
      <c r="SCH60" s="41" t="str">
        <f t="shared" si="444"/>
        <v>Post-PR24</v>
      </c>
      <c r="SCI60" s="41" t="str">
        <f t="shared" si="444"/>
        <v>Post-PR24</v>
      </c>
      <c r="SCJ60" s="41" t="str">
        <f t="shared" si="444"/>
        <v>Post-PR24</v>
      </c>
      <c r="SCK60" s="41" t="str">
        <f t="shared" si="444"/>
        <v>Post-PR24</v>
      </c>
      <c r="SCL60" s="41" t="str">
        <f t="shared" si="444"/>
        <v>Post-PR24</v>
      </c>
      <c r="SCM60" s="41" t="str">
        <f t="shared" si="444"/>
        <v>Post-PR24</v>
      </c>
      <c r="SCN60" s="41" t="str">
        <f t="shared" si="444"/>
        <v>Post-PR24</v>
      </c>
      <c r="SCO60" s="41" t="str">
        <f t="shared" si="444"/>
        <v>Post-PR24</v>
      </c>
      <c r="SCP60" s="41" t="str">
        <f t="shared" si="444"/>
        <v>Post-PR24</v>
      </c>
      <c r="SCQ60" s="41" t="str">
        <f t="shared" ref="SCQ60:SFB60" si="445" xml:space="preserve"> IF(SCQ58 = 1, "Pre PR24", IF(SCQ59 = 1, "PR24", "Post-PR24"))</f>
        <v>Post-PR24</v>
      </c>
      <c r="SCR60" s="41" t="str">
        <f t="shared" si="445"/>
        <v>Post-PR24</v>
      </c>
      <c r="SCS60" s="41" t="str">
        <f t="shared" si="445"/>
        <v>Post-PR24</v>
      </c>
      <c r="SCT60" s="41" t="str">
        <f t="shared" si="445"/>
        <v>Post-PR24</v>
      </c>
      <c r="SCU60" s="41" t="str">
        <f t="shared" si="445"/>
        <v>Post-PR24</v>
      </c>
      <c r="SCV60" s="41" t="str">
        <f t="shared" si="445"/>
        <v>Post-PR24</v>
      </c>
      <c r="SCW60" s="41" t="str">
        <f t="shared" si="445"/>
        <v>Post-PR24</v>
      </c>
      <c r="SCX60" s="41" t="str">
        <f t="shared" si="445"/>
        <v>Post-PR24</v>
      </c>
      <c r="SCY60" s="41" t="str">
        <f t="shared" si="445"/>
        <v>Post-PR24</v>
      </c>
      <c r="SCZ60" s="41" t="str">
        <f t="shared" si="445"/>
        <v>Post-PR24</v>
      </c>
      <c r="SDA60" s="41" t="str">
        <f t="shared" si="445"/>
        <v>Post-PR24</v>
      </c>
      <c r="SDB60" s="41" t="str">
        <f t="shared" si="445"/>
        <v>Post-PR24</v>
      </c>
      <c r="SDC60" s="41" t="str">
        <f t="shared" si="445"/>
        <v>Post-PR24</v>
      </c>
      <c r="SDD60" s="41" t="str">
        <f t="shared" si="445"/>
        <v>Post-PR24</v>
      </c>
      <c r="SDE60" s="41" t="str">
        <f t="shared" si="445"/>
        <v>Post-PR24</v>
      </c>
      <c r="SDF60" s="41" t="str">
        <f t="shared" si="445"/>
        <v>Post-PR24</v>
      </c>
      <c r="SDG60" s="41" t="str">
        <f t="shared" si="445"/>
        <v>Post-PR24</v>
      </c>
      <c r="SDH60" s="41" t="str">
        <f t="shared" si="445"/>
        <v>Post-PR24</v>
      </c>
      <c r="SDI60" s="41" t="str">
        <f t="shared" si="445"/>
        <v>Post-PR24</v>
      </c>
      <c r="SDJ60" s="41" t="str">
        <f t="shared" si="445"/>
        <v>Post-PR24</v>
      </c>
      <c r="SDK60" s="41" t="str">
        <f t="shared" si="445"/>
        <v>Post-PR24</v>
      </c>
      <c r="SDL60" s="41" t="str">
        <f t="shared" si="445"/>
        <v>Post-PR24</v>
      </c>
      <c r="SDM60" s="41" t="str">
        <f t="shared" si="445"/>
        <v>Post-PR24</v>
      </c>
      <c r="SDN60" s="41" t="str">
        <f t="shared" si="445"/>
        <v>Post-PR24</v>
      </c>
      <c r="SDO60" s="41" t="str">
        <f t="shared" si="445"/>
        <v>Post-PR24</v>
      </c>
      <c r="SDP60" s="41" t="str">
        <f t="shared" si="445"/>
        <v>Post-PR24</v>
      </c>
      <c r="SDQ60" s="41" t="str">
        <f t="shared" si="445"/>
        <v>Post-PR24</v>
      </c>
      <c r="SDR60" s="41" t="str">
        <f t="shared" si="445"/>
        <v>Post-PR24</v>
      </c>
      <c r="SDS60" s="41" t="str">
        <f t="shared" si="445"/>
        <v>Post-PR24</v>
      </c>
      <c r="SDT60" s="41" t="str">
        <f t="shared" si="445"/>
        <v>Post-PR24</v>
      </c>
      <c r="SDU60" s="41" t="str">
        <f t="shared" si="445"/>
        <v>Post-PR24</v>
      </c>
      <c r="SDV60" s="41" t="str">
        <f t="shared" si="445"/>
        <v>Post-PR24</v>
      </c>
      <c r="SDW60" s="41" t="str">
        <f t="shared" si="445"/>
        <v>Post-PR24</v>
      </c>
      <c r="SDX60" s="41" t="str">
        <f t="shared" si="445"/>
        <v>Post-PR24</v>
      </c>
      <c r="SDY60" s="41" t="str">
        <f t="shared" si="445"/>
        <v>Post-PR24</v>
      </c>
      <c r="SDZ60" s="41" t="str">
        <f t="shared" si="445"/>
        <v>Post-PR24</v>
      </c>
      <c r="SEA60" s="41" t="str">
        <f t="shared" si="445"/>
        <v>Post-PR24</v>
      </c>
      <c r="SEB60" s="41" t="str">
        <f t="shared" si="445"/>
        <v>Post-PR24</v>
      </c>
      <c r="SEC60" s="41" t="str">
        <f t="shared" si="445"/>
        <v>Post-PR24</v>
      </c>
      <c r="SED60" s="41" t="str">
        <f t="shared" si="445"/>
        <v>Post-PR24</v>
      </c>
      <c r="SEE60" s="41" t="str">
        <f t="shared" si="445"/>
        <v>Post-PR24</v>
      </c>
      <c r="SEF60" s="41" t="str">
        <f t="shared" si="445"/>
        <v>Post-PR24</v>
      </c>
      <c r="SEG60" s="41" t="str">
        <f t="shared" si="445"/>
        <v>Post-PR24</v>
      </c>
      <c r="SEH60" s="41" t="str">
        <f t="shared" si="445"/>
        <v>Post-PR24</v>
      </c>
      <c r="SEI60" s="41" t="str">
        <f t="shared" si="445"/>
        <v>Post-PR24</v>
      </c>
      <c r="SEJ60" s="41" t="str">
        <f t="shared" si="445"/>
        <v>Post-PR24</v>
      </c>
      <c r="SEK60" s="41" t="str">
        <f t="shared" si="445"/>
        <v>Post-PR24</v>
      </c>
      <c r="SEL60" s="41" t="str">
        <f t="shared" si="445"/>
        <v>Post-PR24</v>
      </c>
      <c r="SEM60" s="41" t="str">
        <f t="shared" si="445"/>
        <v>Post-PR24</v>
      </c>
      <c r="SEN60" s="41" t="str">
        <f t="shared" si="445"/>
        <v>Post-PR24</v>
      </c>
      <c r="SEO60" s="41" t="str">
        <f t="shared" si="445"/>
        <v>Post-PR24</v>
      </c>
      <c r="SEP60" s="41" t="str">
        <f t="shared" si="445"/>
        <v>Post-PR24</v>
      </c>
      <c r="SEQ60" s="41" t="str">
        <f t="shared" si="445"/>
        <v>Post-PR24</v>
      </c>
      <c r="SER60" s="41" t="str">
        <f t="shared" si="445"/>
        <v>Post-PR24</v>
      </c>
      <c r="SES60" s="41" t="str">
        <f t="shared" si="445"/>
        <v>Post-PR24</v>
      </c>
      <c r="SET60" s="41" t="str">
        <f t="shared" si="445"/>
        <v>Post-PR24</v>
      </c>
      <c r="SEU60" s="41" t="str">
        <f t="shared" si="445"/>
        <v>Post-PR24</v>
      </c>
      <c r="SEV60" s="41" t="str">
        <f t="shared" si="445"/>
        <v>Post-PR24</v>
      </c>
      <c r="SEW60" s="41" t="str">
        <f t="shared" si="445"/>
        <v>Post-PR24</v>
      </c>
      <c r="SEX60" s="41" t="str">
        <f t="shared" si="445"/>
        <v>Post-PR24</v>
      </c>
      <c r="SEY60" s="41" t="str">
        <f t="shared" si="445"/>
        <v>Post-PR24</v>
      </c>
      <c r="SEZ60" s="41" t="str">
        <f t="shared" si="445"/>
        <v>Post-PR24</v>
      </c>
      <c r="SFA60" s="41" t="str">
        <f t="shared" si="445"/>
        <v>Post-PR24</v>
      </c>
      <c r="SFB60" s="41" t="str">
        <f t="shared" si="445"/>
        <v>Post-PR24</v>
      </c>
      <c r="SFC60" s="41" t="str">
        <f t="shared" ref="SFC60:SHN60" si="446" xml:space="preserve"> IF(SFC58 = 1, "Pre PR24", IF(SFC59 = 1, "PR24", "Post-PR24"))</f>
        <v>Post-PR24</v>
      </c>
      <c r="SFD60" s="41" t="str">
        <f t="shared" si="446"/>
        <v>Post-PR24</v>
      </c>
      <c r="SFE60" s="41" t="str">
        <f t="shared" si="446"/>
        <v>Post-PR24</v>
      </c>
      <c r="SFF60" s="41" t="str">
        <f t="shared" si="446"/>
        <v>Post-PR24</v>
      </c>
      <c r="SFG60" s="41" t="str">
        <f t="shared" si="446"/>
        <v>Post-PR24</v>
      </c>
      <c r="SFH60" s="41" t="str">
        <f t="shared" si="446"/>
        <v>Post-PR24</v>
      </c>
      <c r="SFI60" s="41" t="str">
        <f t="shared" si="446"/>
        <v>Post-PR24</v>
      </c>
      <c r="SFJ60" s="41" t="str">
        <f t="shared" si="446"/>
        <v>Post-PR24</v>
      </c>
      <c r="SFK60" s="41" t="str">
        <f t="shared" si="446"/>
        <v>Post-PR24</v>
      </c>
      <c r="SFL60" s="41" t="str">
        <f t="shared" si="446"/>
        <v>Post-PR24</v>
      </c>
      <c r="SFM60" s="41" t="str">
        <f t="shared" si="446"/>
        <v>Post-PR24</v>
      </c>
      <c r="SFN60" s="41" t="str">
        <f t="shared" si="446"/>
        <v>Post-PR24</v>
      </c>
      <c r="SFO60" s="41" t="str">
        <f t="shared" si="446"/>
        <v>Post-PR24</v>
      </c>
      <c r="SFP60" s="41" t="str">
        <f t="shared" si="446"/>
        <v>Post-PR24</v>
      </c>
      <c r="SFQ60" s="41" t="str">
        <f t="shared" si="446"/>
        <v>Post-PR24</v>
      </c>
      <c r="SFR60" s="41" t="str">
        <f t="shared" si="446"/>
        <v>Post-PR24</v>
      </c>
      <c r="SFS60" s="41" t="str">
        <f t="shared" si="446"/>
        <v>Post-PR24</v>
      </c>
      <c r="SFT60" s="41" t="str">
        <f t="shared" si="446"/>
        <v>Post-PR24</v>
      </c>
      <c r="SFU60" s="41" t="str">
        <f t="shared" si="446"/>
        <v>Post-PR24</v>
      </c>
      <c r="SFV60" s="41" t="str">
        <f t="shared" si="446"/>
        <v>Post-PR24</v>
      </c>
      <c r="SFW60" s="41" t="str">
        <f t="shared" si="446"/>
        <v>Post-PR24</v>
      </c>
      <c r="SFX60" s="41" t="str">
        <f t="shared" si="446"/>
        <v>Post-PR24</v>
      </c>
      <c r="SFY60" s="41" t="str">
        <f t="shared" si="446"/>
        <v>Post-PR24</v>
      </c>
      <c r="SFZ60" s="41" t="str">
        <f t="shared" si="446"/>
        <v>Post-PR24</v>
      </c>
      <c r="SGA60" s="41" t="str">
        <f t="shared" si="446"/>
        <v>Post-PR24</v>
      </c>
      <c r="SGB60" s="41" t="str">
        <f t="shared" si="446"/>
        <v>Post-PR24</v>
      </c>
      <c r="SGC60" s="41" t="str">
        <f t="shared" si="446"/>
        <v>Post-PR24</v>
      </c>
      <c r="SGD60" s="41" t="str">
        <f t="shared" si="446"/>
        <v>Post-PR24</v>
      </c>
      <c r="SGE60" s="41" t="str">
        <f t="shared" si="446"/>
        <v>Post-PR24</v>
      </c>
      <c r="SGF60" s="41" t="str">
        <f t="shared" si="446"/>
        <v>Post-PR24</v>
      </c>
      <c r="SGG60" s="41" t="str">
        <f t="shared" si="446"/>
        <v>Post-PR24</v>
      </c>
      <c r="SGH60" s="41" t="str">
        <f t="shared" si="446"/>
        <v>Post-PR24</v>
      </c>
      <c r="SGI60" s="41" t="str">
        <f t="shared" si="446"/>
        <v>Post-PR24</v>
      </c>
      <c r="SGJ60" s="41" t="str">
        <f t="shared" si="446"/>
        <v>Post-PR24</v>
      </c>
      <c r="SGK60" s="41" t="str">
        <f t="shared" si="446"/>
        <v>Post-PR24</v>
      </c>
      <c r="SGL60" s="41" t="str">
        <f t="shared" si="446"/>
        <v>Post-PR24</v>
      </c>
      <c r="SGM60" s="41" t="str">
        <f t="shared" si="446"/>
        <v>Post-PR24</v>
      </c>
      <c r="SGN60" s="41" t="str">
        <f t="shared" si="446"/>
        <v>Post-PR24</v>
      </c>
      <c r="SGO60" s="41" t="str">
        <f t="shared" si="446"/>
        <v>Post-PR24</v>
      </c>
      <c r="SGP60" s="41" t="str">
        <f t="shared" si="446"/>
        <v>Post-PR24</v>
      </c>
      <c r="SGQ60" s="41" t="str">
        <f t="shared" si="446"/>
        <v>Post-PR24</v>
      </c>
      <c r="SGR60" s="41" t="str">
        <f t="shared" si="446"/>
        <v>Post-PR24</v>
      </c>
      <c r="SGS60" s="41" t="str">
        <f t="shared" si="446"/>
        <v>Post-PR24</v>
      </c>
      <c r="SGT60" s="41" t="str">
        <f t="shared" si="446"/>
        <v>Post-PR24</v>
      </c>
      <c r="SGU60" s="41" t="str">
        <f t="shared" si="446"/>
        <v>Post-PR24</v>
      </c>
      <c r="SGV60" s="41" t="str">
        <f t="shared" si="446"/>
        <v>Post-PR24</v>
      </c>
      <c r="SGW60" s="41" t="str">
        <f t="shared" si="446"/>
        <v>Post-PR24</v>
      </c>
      <c r="SGX60" s="41" t="str">
        <f t="shared" si="446"/>
        <v>Post-PR24</v>
      </c>
      <c r="SGY60" s="41" t="str">
        <f t="shared" si="446"/>
        <v>Post-PR24</v>
      </c>
      <c r="SGZ60" s="41" t="str">
        <f t="shared" si="446"/>
        <v>Post-PR24</v>
      </c>
      <c r="SHA60" s="41" t="str">
        <f t="shared" si="446"/>
        <v>Post-PR24</v>
      </c>
      <c r="SHB60" s="41" t="str">
        <f t="shared" si="446"/>
        <v>Post-PR24</v>
      </c>
      <c r="SHC60" s="41" t="str">
        <f t="shared" si="446"/>
        <v>Post-PR24</v>
      </c>
      <c r="SHD60" s="41" t="str">
        <f t="shared" si="446"/>
        <v>Post-PR24</v>
      </c>
      <c r="SHE60" s="41" t="str">
        <f t="shared" si="446"/>
        <v>Post-PR24</v>
      </c>
      <c r="SHF60" s="41" t="str">
        <f t="shared" si="446"/>
        <v>Post-PR24</v>
      </c>
      <c r="SHG60" s="41" t="str">
        <f t="shared" si="446"/>
        <v>Post-PR24</v>
      </c>
      <c r="SHH60" s="41" t="str">
        <f t="shared" si="446"/>
        <v>Post-PR24</v>
      </c>
      <c r="SHI60" s="41" t="str">
        <f t="shared" si="446"/>
        <v>Post-PR24</v>
      </c>
      <c r="SHJ60" s="41" t="str">
        <f t="shared" si="446"/>
        <v>Post-PR24</v>
      </c>
      <c r="SHK60" s="41" t="str">
        <f t="shared" si="446"/>
        <v>Post-PR24</v>
      </c>
      <c r="SHL60" s="41" t="str">
        <f t="shared" si="446"/>
        <v>Post-PR24</v>
      </c>
      <c r="SHM60" s="41" t="str">
        <f t="shared" si="446"/>
        <v>Post-PR24</v>
      </c>
      <c r="SHN60" s="41" t="str">
        <f t="shared" si="446"/>
        <v>Post-PR24</v>
      </c>
      <c r="SHO60" s="41" t="str">
        <f t="shared" ref="SHO60:SJZ60" si="447" xml:space="preserve"> IF(SHO58 = 1, "Pre PR24", IF(SHO59 = 1, "PR24", "Post-PR24"))</f>
        <v>Post-PR24</v>
      </c>
      <c r="SHP60" s="41" t="str">
        <f t="shared" si="447"/>
        <v>Post-PR24</v>
      </c>
      <c r="SHQ60" s="41" t="str">
        <f t="shared" si="447"/>
        <v>Post-PR24</v>
      </c>
      <c r="SHR60" s="41" t="str">
        <f t="shared" si="447"/>
        <v>Post-PR24</v>
      </c>
      <c r="SHS60" s="41" t="str">
        <f t="shared" si="447"/>
        <v>Post-PR24</v>
      </c>
      <c r="SHT60" s="41" t="str">
        <f t="shared" si="447"/>
        <v>Post-PR24</v>
      </c>
      <c r="SHU60" s="41" t="str">
        <f t="shared" si="447"/>
        <v>Post-PR24</v>
      </c>
      <c r="SHV60" s="41" t="str">
        <f t="shared" si="447"/>
        <v>Post-PR24</v>
      </c>
      <c r="SHW60" s="41" t="str">
        <f t="shared" si="447"/>
        <v>Post-PR24</v>
      </c>
      <c r="SHX60" s="41" t="str">
        <f t="shared" si="447"/>
        <v>Post-PR24</v>
      </c>
      <c r="SHY60" s="41" t="str">
        <f t="shared" si="447"/>
        <v>Post-PR24</v>
      </c>
      <c r="SHZ60" s="41" t="str">
        <f t="shared" si="447"/>
        <v>Post-PR24</v>
      </c>
      <c r="SIA60" s="41" t="str">
        <f t="shared" si="447"/>
        <v>Post-PR24</v>
      </c>
      <c r="SIB60" s="41" t="str">
        <f t="shared" si="447"/>
        <v>Post-PR24</v>
      </c>
      <c r="SIC60" s="41" t="str">
        <f t="shared" si="447"/>
        <v>Post-PR24</v>
      </c>
      <c r="SID60" s="41" t="str">
        <f t="shared" si="447"/>
        <v>Post-PR24</v>
      </c>
      <c r="SIE60" s="41" t="str">
        <f t="shared" si="447"/>
        <v>Post-PR24</v>
      </c>
      <c r="SIF60" s="41" t="str">
        <f t="shared" si="447"/>
        <v>Post-PR24</v>
      </c>
      <c r="SIG60" s="41" t="str">
        <f t="shared" si="447"/>
        <v>Post-PR24</v>
      </c>
      <c r="SIH60" s="41" t="str">
        <f t="shared" si="447"/>
        <v>Post-PR24</v>
      </c>
      <c r="SII60" s="41" t="str">
        <f t="shared" si="447"/>
        <v>Post-PR24</v>
      </c>
      <c r="SIJ60" s="41" t="str">
        <f t="shared" si="447"/>
        <v>Post-PR24</v>
      </c>
      <c r="SIK60" s="41" t="str">
        <f t="shared" si="447"/>
        <v>Post-PR24</v>
      </c>
      <c r="SIL60" s="41" t="str">
        <f t="shared" si="447"/>
        <v>Post-PR24</v>
      </c>
      <c r="SIM60" s="41" t="str">
        <f t="shared" si="447"/>
        <v>Post-PR24</v>
      </c>
      <c r="SIN60" s="41" t="str">
        <f t="shared" si="447"/>
        <v>Post-PR24</v>
      </c>
      <c r="SIO60" s="41" t="str">
        <f t="shared" si="447"/>
        <v>Post-PR24</v>
      </c>
      <c r="SIP60" s="41" t="str">
        <f t="shared" si="447"/>
        <v>Post-PR24</v>
      </c>
      <c r="SIQ60" s="41" t="str">
        <f t="shared" si="447"/>
        <v>Post-PR24</v>
      </c>
      <c r="SIR60" s="41" t="str">
        <f t="shared" si="447"/>
        <v>Post-PR24</v>
      </c>
      <c r="SIS60" s="41" t="str">
        <f t="shared" si="447"/>
        <v>Post-PR24</v>
      </c>
      <c r="SIT60" s="41" t="str">
        <f t="shared" si="447"/>
        <v>Post-PR24</v>
      </c>
      <c r="SIU60" s="41" t="str">
        <f t="shared" si="447"/>
        <v>Post-PR24</v>
      </c>
      <c r="SIV60" s="41" t="str">
        <f t="shared" si="447"/>
        <v>Post-PR24</v>
      </c>
      <c r="SIW60" s="41" t="str">
        <f t="shared" si="447"/>
        <v>Post-PR24</v>
      </c>
      <c r="SIX60" s="41" t="str">
        <f t="shared" si="447"/>
        <v>Post-PR24</v>
      </c>
      <c r="SIY60" s="41" t="str">
        <f t="shared" si="447"/>
        <v>Post-PR24</v>
      </c>
      <c r="SIZ60" s="41" t="str">
        <f t="shared" si="447"/>
        <v>Post-PR24</v>
      </c>
      <c r="SJA60" s="41" t="str">
        <f t="shared" si="447"/>
        <v>Post-PR24</v>
      </c>
      <c r="SJB60" s="41" t="str">
        <f t="shared" si="447"/>
        <v>Post-PR24</v>
      </c>
      <c r="SJC60" s="41" t="str">
        <f t="shared" si="447"/>
        <v>Post-PR24</v>
      </c>
      <c r="SJD60" s="41" t="str">
        <f t="shared" si="447"/>
        <v>Post-PR24</v>
      </c>
      <c r="SJE60" s="41" t="str">
        <f t="shared" si="447"/>
        <v>Post-PR24</v>
      </c>
      <c r="SJF60" s="41" t="str">
        <f t="shared" si="447"/>
        <v>Post-PR24</v>
      </c>
      <c r="SJG60" s="41" t="str">
        <f t="shared" si="447"/>
        <v>Post-PR24</v>
      </c>
      <c r="SJH60" s="41" t="str">
        <f t="shared" si="447"/>
        <v>Post-PR24</v>
      </c>
      <c r="SJI60" s="41" t="str">
        <f t="shared" si="447"/>
        <v>Post-PR24</v>
      </c>
      <c r="SJJ60" s="41" t="str">
        <f t="shared" si="447"/>
        <v>Post-PR24</v>
      </c>
      <c r="SJK60" s="41" t="str">
        <f t="shared" si="447"/>
        <v>Post-PR24</v>
      </c>
      <c r="SJL60" s="41" t="str">
        <f t="shared" si="447"/>
        <v>Post-PR24</v>
      </c>
      <c r="SJM60" s="41" t="str">
        <f t="shared" si="447"/>
        <v>Post-PR24</v>
      </c>
      <c r="SJN60" s="41" t="str">
        <f t="shared" si="447"/>
        <v>Post-PR24</v>
      </c>
      <c r="SJO60" s="41" t="str">
        <f t="shared" si="447"/>
        <v>Post-PR24</v>
      </c>
      <c r="SJP60" s="41" t="str">
        <f t="shared" si="447"/>
        <v>Post-PR24</v>
      </c>
      <c r="SJQ60" s="41" t="str">
        <f t="shared" si="447"/>
        <v>Post-PR24</v>
      </c>
      <c r="SJR60" s="41" t="str">
        <f t="shared" si="447"/>
        <v>Post-PR24</v>
      </c>
      <c r="SJS60" s="41" t="str">
        <f t="shared" si="447"/>
        <v>Post-PR24</v>
      </c>
      <c r="SJT60" s="41" t="str">
        <f t="shared" si="447"/>
        <v>Post-PR24</v>
      </c>
      <c r="SJU60" s="41" t="str">
        <f t="shared" si="447"/>
        <v>Post-PR24</v>
      </c>
      <c r="SJV60" s="41" t="str">
        <f t="shared" si="447"/>
        <v>Post-PR24</v>
      </c>
      <c r="SJW60" s="41" t="str">
        <f t="shared" si="447"/>
        <v>Post-PR24</v>
      </c>
      <c r="SJX60" s="41" t="str">
        <f t="shared" si="447"/>
        <v>Post-PR24</v>
      </c>
      <c r="SJY60" s="41" t="str">
        <f t="shared" si="447"/>
        <v>Post-PR24</v>
      </c>
      <c r="SJZ60" s="41" t="str">
        <f t="shared" si="447"/>
        <v>Post-PR24</v>
      </c>
      <c r="SKA60" s="41" t="str">
        <f t="shared" ref="SKA60:SML60" si="448" xml:space="preserve"> IF(SKA58 = 1, "Pre PR24", IF(SKA59 = 1, "PR24", "Post-PR24"))</f>
        <v>Post-PR24</v>
      </c>
      <c r="SKB60" s="41" t="str">
        <f t="shared" si="448"/>
        <v>Post-PR24</v>
      </c>
      <c r="SKC60" s="41" t="str">
        <f t="shared" si="448"/>
        <v>Post-PR24</v>
      </c>
      <c r="SKD60" s="41" t="str">
        <f t="shared" si="448"/>
        <v>Post-PR24</v>
      </c>
      <c r="SKE60" s="41" t="str">
        <f t="shared" si="448"/>
        <v>Post-PR24</v>
      </c>
      <c r="SKF60" s="41" t="str">
        <f t="shared" si="448"/>
        <v>Post-PR24</v>
      </c>
      <c r="SKG60" s="41" t="str">
        <f t="shared" si="448"/>
        <v>Post-PR24</v>
      </c>
      <c r="SKH60" s="41" t="str">
        <f t="shared" si="448"/>
        <v>Post-PR24</v>
      </c>
      <c r="SKI60" s="41" t="str">
        <f t="shared" si="448"/>
        <v>Post-PR24</v>
      </c>
      <c r="SKJ60" s="41" t="str">
        <f t="shared" si="448"/>
        <v>Post-PR24</v>
      </c>
      <c r="SKK60" s="41" t="str">
        <f t="shared" si="448"/>
        <v>Post-PR24</v>
      </c>
      <c r="SKL60" s="41" t="str">
        <f t="shared" si="448"/>
        <v>Post-PR24</v>
      </c>
      <c r="SKM60" s="41" t="str">
        <f t="shared" si="448"/>
        <v>Post-PR24</v>
      </c>
      <c r="SKN60" s="41" t="str">
        <f t="shared" si="448"/>
        <v>Post-PR24</v>
      </c>
      <c r="SKO60" s="41" t="str">
        <f t="shared" si="448"/>
        <v>Post-PR24</v>
      </c>
      <c r="SKP60" s="41" t="str">
        <f t="shared" si="448"/>
        <v>Post-PR24</v>
      </c>
      <c r="SKQ60" s="41" t="str">
        <f t="shared" si="448"/>
        <v>Post-PR24</v>
      </c>
      <c r="SKR60" s="41" t="str">
        <f t="shared" si="448"/>
        <v>Post-PR24</v>
      </c>
      <c r="SKS60" s="41" t="str">
        <f t="shared" si="448"/>
        <v>Post-PR24</v>
      </c>
      <c r="SKT60" s="41" t="str">
        <f t="shared" si="448"/>
        <v>Post-PR24</v>
      </c>
      <c r="SKU60" s="41" t="str">
        <f t="shared" si="448"/>
        <v>Post-PR24</v>
      </c>
      <c r="SKV60" s="41" t="str">
        <f t="shared" si="448"/>
        <v>Post-PR24</v>
      </c>
      <c r="SKW60" s="41" t="str">
        <f t="shared" si="448"/>
        <v>Post-PR24</v>
      </c>
      <c r="SKX60" s="41" t="str">
        <f t="shared" si="448"/>
        <v>Post-PR24</v>
      </c>
      <c r="SKY60" s="41" t="str">
        <f t="shared" si="448"/>
        <v>Post-PR24</v>
      </c>
      <c r="SKZ60" s="41" t="str">
        <f t="shared" si="448"/>
        <v>Post-PR24</v>
      </c>
      <c r="SLA60" s="41" t="str">
        <f t="shared" si="448"/>
        <v>Post-PR24</v>
      </c>
      <c r="SLB60" s="41" t="str">
        <f t="shared" si="448"/>
        <v>Post-PR24</v>
      </c>
      <c r="SLC60" s="41" t="str">
        <f t="shared" si="448"/>
        <v>Post-PR24</v>
      </c>
      <c r="SLD60" s="41" t="str">
        <f t="shared" si="448"/>
        <v>Post-PR24</v>
      </c>
      <c r="SLE60" s="41" t="str">
        <f t="shared" si="448"/>
        <v>Post-PR24</v>
      </c>
      <c r="SLF60" s="41" t="str">
        <f t="shared" si="448"/>
        <v>Post-PR24</v>
      </c>
      <c r="SLG60" s="41" t="str">
        <f t="shared" si="448"/>
        <v>Post-PR24</v>
      </c>
      <c r="SLH60" s="41" t="str">
        <f t="shared" si="448"/>
        <v>Post-PR24</v>
      </c>
      <c r="SLI60" s="41" t="str">
        <f t="shared" si="448"/>
        <v>Post-PR24</v>
      </c>
      <c r="SLJ60" s="41" t="str">
        <f t="shared" si="448"/>
        <v>Post-PR24</v>
      </c>
      <c r="SLK60" s="41" t="str">
        <f t="shared" si="448"/>
        <v>Post-PR24</v>
      </c>
      <c r="SLL60" s="41" t="str">
        <f t="shared" si="448"/>
        <v>Post-PR24</v>
      </c>
      <c r="SLM60" s="41" t="str">
        <f t="shared" si="448"/>
        <v>Post-PR24</v>
      </c>
      <c r="SLN60" s="41" t="str">
        <f t="shared" si="448"/>
        <v>Post-PR24</v>
      </c>
      <c r="SLO60" s="41" t="str">
        <f t="shared" si="448"/>
        <v>Post-PR24</v>
      </c>
      <c r="SLP60" s="41" t="str">
        <f t="shared" si="448"/>
        <v>Post-PR24</v>
      </c>
      <c r="SLQ60" s="41" t="str">
        <f t="shared" si="448"/>
        <v>Post-PR24</v>
      </c>
      <c r="SLR60" s="41" t="str">
        <f t="shared" si="448"/>
        <v>Post-PR24</v>
      </c>
      <c r="SLS60" s="41" t="str">
        <f t="shared" si="448"/>
        <v>Post-PR24</v>
      </c>
      <c r="SLT60" s="41" t="str">
        <f t="shared" si="448"/>
        <v>Post-PR24</v>
      </c>
      <c r="SLU60" s="41" t="str">
        <f t="shared" si="448"/>
        <v>Post-PR24</v>
      </c>
      <c r="SLV60" s="41" t="str">
        <f t="shared" si="448"/>
        <v>Post-PR24</v>
      </c>
      <c r="SLW60" s="41" t="str">
        <f t="shared" si="448"/>
        <v>Post-PR24</v>
      </c>
      <c r="SLX60" s="41" t="str">
        <f t="shared" si="448"/>
        <v>Post-PR24</v>
      </c>
      <c r="SLY60" s="41" t="str">
        <f t="shared" si="448"/>
        <v>Post-PR24</v>
      </c>
      <c r="SLZ60" s="41" t="str">
        <f t="shared" si="448"/>
        <v>Post-PR24</v>
      </c>
      <c r="SMA60" s="41" t="str">
        <f t="shared" si="448"/>
        <v>Post-PR24</v>
      </c>
      <c r="SMB60" s="41" t="str">
        <f t="shared" si="448"/>
        <v>Post-PR24</v>
      </c>
      <c r="SMC60" s="41" t="str">
        <f t="shared" si="448"/>
        <v>Post-PR24</v>
      </c>
      <c r="SMD60" s="41" t="str">
        <f t="shared" si="448"/>
        <v>Post-PR24</v>
      </c>
      <c r="SME60" s="41" t="str">
        <f t="shared" si="448"/>
        <v>Post-PR24</v>
      </c>
      <c r="SMF60" s="41" t="str">
        <f t="shared" si="448"/>
        <v>Post-PR24</v>
      </c>
      <c r="SMG60" s="41" t="str">
        <f t="shared" si="448"/>
        <v>Post-PR24</v>
      </c>
      <c r="SMH60" s="41" t="str">
        <f t="shared" si="448"/>
        <v>Post-PR24</v>
      </c>
      <c r="SMI60" s="41" t="str">
        <f t="shared" si="448"/>
        <v>Post-PR24</v>
      </c>
      <c r="SMJ60" s="41" t="str">
        <f t="shared" si="448"/>
        <v>Post-PR24</v>
      </c>
      <c r="SMK60" s="41" t="str">
        <f t="shared" si="448"/>
        <v>Post-PR24</v>
      </c>
      <c r="SML60" s="41" t="str">
        <f t="shared" si="448"/>
        <v>Post-PR24</v>
      </c>
      <c r="SMM60" s="41" t="str">
        <f t="shared" ref="SMM60:SOX60" si="449" xml:space="preserve"> IF(SMM58 = 1, "Pre PR24", IF(SMM59 = 1, "PR24", "Post-PR24"))</f>
        <v>Post-PR24</v>
      </c>
      <c r="SMN60" s="41" t="str">
        <f t="shared" si="449"/>
        <v>Post-PR24</v>
      </c>
      <c r="SMO60" s="41" t="str">
        <f t="shared" si="449"/>
        <v>Post-PR24</v>
      </c>
      <c r="SMP60" s="41" t="str">
        <f t="shared" si="449"/>
        <v>Post-PR24</v>
      </c>
      <c r="SMQ60" s="41" t="str">
        <f t="shared" si="449"/>
        <v>Post-PR24</v>
      </c>
      <c r="SMR60" s="41" t="str">
        <f t="shared" si="449"/>
        <v>Post-PR24</v>
      </c>
      <c r="SMS60" s="41" t="str">
        <f t="shared" si="449"/>
        <v>Post-PR24</v>
      </c>
      <c r="SMT60" s="41" t="str">
        <f t="shared" si="449"/>
        <v>Post-PR24</v>
      </c>
      <c r="SMU60" s="41" t="str">
        <f t="shared" si="449"/>
        <v>Post-PR24</v>
      </c>
      <c r="SMV60" s="41" t="str">
        <f t="shared" si="449"/>
        <v>Post-PR24</v>
      </c>
      <c r="SMW60" s="41" t="str">
        <f t="shared" si="449"/>
        <v>Post-PR24</v>
      </c>
      <c r="SMX60" s="41" t="str">
        <f t="shared" si="449"/>
        <v>Post-PR24</v>
      </c>
      <c r="SMY60" s="41" t="str">
        <f t="shared" si="449"/>
        <v>Post-PR24</v>
      </c>
      <c r="SMZ60" s="41" t="str">
        <f t="shared" si="449"/>
        <v>Post-PR24</v>
      </c>
      <c r="SNA60" s="41" t="str">
        <f t="shared" si="449"/>
        <v>Post-PR24</v>
      </c>
      <c r="SNB60" s="41" t="str">
        <f t="shared" si="449"/>
        <v>Post-PR24</v>
      </c>
      <c r="SNC60" s="41" t="str">
        <f t="shared" si="449"/>
        <v>Post-PR24</v>
      </c>
      <c r="SND60" s="41" t="str">
        <f t="shared" si="449"/>
        <v>Post-PR24</v>
      </c>
      <c r="SNE60" s="41" t="str">
        <f t="shared" si="449"/>
        <v>Post-PR24</v>
      </c>
      <c r="SNF60" s="41" t="str">
        <f t="shared" si="449"/>
        <v>Post-PR24</v>
      </c>
      <c r="SNG60" s="41" t="str">
        <f t="shared" si="449"/>
        <v>Post-PR24</v>
      </c>
      <c r="SNH60" s="41" t="str">
        <f t="shared" si="449"/>
        <v>Post-PR24</v>
      </c>
      <c r="SNI60" s="41" t="str">
        <f t="shared" si="449"/>
        <v>Post-PR24</v>
      </c>
      <c r="SNJ60" s="41" t="str">
        <f t="shared" si="449"/>
        <v>Post-PR24</v>
      </c>
      <c r="SNK60" s="41" t="str">
        <f t="shared" si="449"/>
        <v>Post-PR24</v>
      </c>
      <c r="SNL60" s="41" t="str">
        <f t="shared" si="449"/>
        <v>Post-PR24</v>
      </c>
      <c r="SNM60" s="41" t="str">
        <f t="shared" si="449"/>
        <v>Post-PR24</v>
      </c>
      <c r="SNN60" s="41" t="str">
        <f t="shared" si="449"/>
        <v>Post-PR24</v>
      </c>
      <c r="SNO60" s="41" t="str">
        <f t="shared" si="449"/>
        <v>Post-PR24</v>
      </c>
      <c r="SNP60" s="41" t="str">
        <f t="shared" si="449"/>
        <v>Post-PR24</v>
      </c>
      <c r="SNQ60" s="41" t="str">
        <f t="shared" si="449"/>
        <v>Post-PR24</v>
      </c>
      <c r="SNR60" s="41" t="str">
        <f t="shared" si="449"/>
        <v>Post-PR24</v>
      </c>
      <c r="SNS60" s="41" t="str">
        <f t="shared" si="449"/>
        <v>Post-PR24</v>
      </c>
      <c r="SNT60" s="41" t="str">
        <f t="shared" si="449"/>
        <v>Post-PR24</v>
      </c>
      <c r="SNU60" s="41" t="str">
        <f t="shared" si="449"/>
        <v>Post-PR24</v>
      </c>
      <c r="SNV60" s="41" t="str">
        <f t="shared" si="449"/>
        <v>Post-PR24</v>
      </c>
      <c r="SNW60" s="41" t="str">
        <f t="shared" si="449"/>
        <v>Post-PR24</v>
      </c>
      <c r="SNX60" s="41" t="str">
        <f t="shared" si="449"/>
        <v>Post-PR24</v>
      </c>
      <c r="SNY60" s="41" t="str">
        <f t="shared" si="449"/>
        <v>Post-PR24</v>
      </c>
      <c r="SNZ60" s="41" t="str">
        <f t="shared" si="449"/>
        <v>Post-PR24</v>
      </c>
      <c r="SOA60" s="41" t="str">
        <f t="shared" si="449"/>
        <v>Post-PR24</v>
      </c>
      <c r="SOB60" s="41" t="str">
        <f t="shared" si="449"/>
        <v>Post-PR24</v>
      </c>
      <c r="SOC60" s="41" t="str">
        <f t="shared" si="449"/>
        <v>Post-PR24</v>
      </c>
      <c r="SOD60" s="41" t="str">
        <f t="shared" si="449"/>
        <v>Post-PR24</v>
      </c>
      <c r="SOE60" s="41" t="str">
        <f t="shared" si="449"/>
        <v>Post-PR24</v>
      </c>
      <c r="SOF60" s="41" t="str">
        <f t="shared" si="449"/>
        <v>Post-PR24</v>
      </c>
      <c r="SOG60" s="41" t="str">
        <f t="shared" si="449"/>
        <v>Post-PR24</v>
      </c>
      <c r="SOH60" s="41" t="str">
        <f t="shared" si="449"/>
        <v>Post-PR24</v>
      </c>
      <c r="SOI60" s="41" t="str">
        <f t="shared" si="449"/>
        <v>Post-PR24</v>
      </c>
      <c r="SOJ60" s="41" t="str">
        <f t="shared" si="449"/>
        <v>Post-PR24</v>
      </c>
      <c r="SOK60" s="41" t="str">
        <f t="shared" si="449"/>
        <v>Post-PR24</v>
      </c>
      <c r="SOL60" s="41" t="str">
        <f t="shared" si="449"/>
        <v>Post-PR24</v>
      </c>
      <c r="SOM60" s="41" t="str">
        <f t="shared" si="449"/>
        <v>Post-PR24</v>
      </c>
      <c r="SON60" s="41" t="str">
        <f t="shared" si="449"/>
        <v>Post-PR24</v>
      </c>
      <c r="SOO60" s="41" t="str">
        <f t="shared" si="449"/>
        <v>Post-PR24</v>
      </c>
      <c r="SOP60" s="41" t="str">
        <f t="shared" si="449"/>
        <v>Post-PR24</v>
      </c>
      <c r="SOQ60" s="41" t="str">
        <f t="shared" si="449"/>
        <v>Post-PR24</v>
      </c>
      <c r="SOR60" s="41" t="str">
        <f t="shared" si="449"/>
        <v>Post-PR24</v>
      </c>
      <c r="SOS60" s="41" t="str">
        <f t="shared" si="449"/>
        <v>Post-PR24</v>
      </c>
      <c r="SOT60" s="41" t="str">
        <f t="shared" si="449"/>
        <v>Post-PR24</v>
      </c>
      <c r="SOU60" s="41" t="str">
        <f t="shared" si="449"/>
        <v>Post-PR24</v>
      </c>
      <c r="SOV60" s="41" t="str">
        <f t="shared" si="449"/>
        <v>Post-PR24</v>
      </c>
      <c r="SOW60" s="41" t="str">
        <f t="shared" si="449"/>
        <v>Post-PR24</v>
      </c>
      <c r="SOX60" s="41" t="str">
        <f t="shared" si="449"/>
        <v>Post-PR24</v>
      </c>
      <c r="SOY60" s="41" t="str">
        <f t="shared" ref="SOY60:SRJ60" si="450" xml:space="preserve"> IF(SOY58 = 1, "Pre PR24", IF(SOY59 = 1, "PR24", "Post-PR24"))</f>
        <v>Post-PR24</v>
      </c>
      <c r="SOZ60" s="41" t="str">
        <f t="shared" si="450"/>
        <v>Post-PR24</v>
      </c>
      <c r="SPA60" s="41" t="str">
        <f t="shared" si="450"/>
        <v>Post-PR24</v>
      </c>
      <c r="SPB60" s="41" t="str">
        <f t="shared" si="450"/>
        <v>Post-PR24</v>
      </c>
      <c r="SPC60" s="41" t="str">
        <f t="shared" si="450"/>
        <v>Post-PR24</v>
      </c>
      <c r="SPD60" s="41" t="str">
        <f t="shared" si="450"/>
        <v>Post-PR24</v>
      </c>
      <c r="SPE60" s="41" t="str">
        <f t="shared" si="450"/>
        <v>Post-PR24</v>
      </c>
      <c r="SPF60" s="41" t="str">
        <f t="shared" si="450"/>
        <v>Post-PR24</v>
      </c>
      <c r="SPG60" s="41" t="str">
        <f t="shared" si="450"/>
        <v>Post-PR24</v>
      </c>
      <c r="SPH60" s="41" t="str">
        <f t="shared" si="450"/>
        <v>Post-PR24</v>
      </c>
      <c r="SPI60" s="41" t="str">
        <f t="shared" si="450"/>
        <v>Post-PR24</v>
      </c>
      <c r="SPJ60" s="41" t="str">
        <f t="shared" si="450"/>
        <v>Post-PR24</v>
      </c>
      <c r="SPK60" s="41" t="str">
        <f t="shared" si="450"/>
        <v>Post-PR24</v>
      </c>
      <c r="SPL60" s="41" t="str">
        <f t="shared" si="450"/>
        <v>Post-PR24</v>
      </c>
      <c r="SPM60" s="41" t="str">
        <f t="shared" si="450"/>
        <v>Post-PR24</v>
      </c>
      <c r="SPN60" s="41" t="str">
        <f t="shared" si="450"/>
        <v>Post-PR24</v>
      </c>
      <c r="SPO60" s="41" t="str">
        <f t="shared" si="450"/>
        <v>Post-PR24</v>
      </c>
      <c r="SPP60" s="41" t="str">
        <f t="shared" si="450"/>
        <v>Post-PR24</v>
      </c>
      <c r="SPQ60" s="41" t="str">
        <f t="shared" si="450"/>
        <v>Post-PR24</v>
      </c>
      <c r="SPR60" s="41" t="str">
        <f t="shared" si="450"/>
        <v>Post-PR24</v>
      </c>
      <c r="SPS60" s="41" t="str">
        <f t="shared" si="450"/>
        <v>Post-PR24</v>
      </c>
      <c r="SPT60" s="41" t="str">
        <f t="shared" si="450"/>
        <v>Post-PR24</v>
      </c>
      <c r="SPU60" s="41" t="str">
        <f t="shared" si="450"/>
        <v>Post-PR24</v>
      </c>
      <c r="SPV60" s="41" t="str">
        <f t="shared" si="450"/>
        <v>Post-PR24</v>
      </c>
      <c r="SPW60" s="41" t="str">
        <f t="shared" si="450"/>
        <v>Post-PR24</v>
      </c>
      <c r="SPX60" s="41" t="str">
        <f t="shared" si="450"/>
        <v>Post-PR24</v>
      </c>
      <c r="SPY60" s="41" t="str">
        <f t="shared" si="450"/>
        <v>Post-PR24</v>
      </c>
      <c r="SPZ60" s="41" t="str">
        <f t="shared" si="450"/>
        <v>Post-PR24</v>
      </c>
      <c r="SQA60" s="41" t="str">
        <f t="shared" si="450"/>
        <v>Post-PR24</v>
      </c>
      <c r="SQB60" s="41" t="str">
        <f t="shared" si="450"/>
        <v>Post-PR24</v>
      </c>
      <c r="SQC60" s="41" t="str">
        <f t="shared" si="450"/>
        <v>Post-PR24</v>
      </c>
      <c r="SQD60" s="41" t="str">
        <f t="shared" si="450"/>
        <v>Post-PR24</v>
      </c>
      <c r="SQE60" s="41" t="str">
        <f t="shared" si="450"/>
        <v>Post-PR24</v>
      </c>
      <c r="SQF60" s="41" t="str">
        <f t="shared" si="450"/>
        <v>Post-PR24</v>
      </c>
      <c r="SQG60" s="41" t="str">
        <f t="shared" si="450"/>
        <v>Post-PR24</v>
      </c>
      <c r="SQH60" s="41" t="str">
        <f t="shared" si="450"/>
        <v>Post-PR24</v>
      </c>
      <c r="SQI60" s="41" t="str">
        <f t="shared" si="450"/>
        <v>Post-PR24</v>
      </c>
      <c r="SQJ60" s="41" t="str">
        <f t="shared" si="450"/>
        <v>Post-PR24</v>
      </c>
      <c r="SQK60" s="41" t="str">
        <f t="shared" si="450"/>
        <v>Post-PR24</v>
      </c>
      <c r="SQL60" s="41" t="str">
        <f t="shared" si="450"/>
        <v>Post-PR24</v>
      </c>
      <c r="SQM60" s="41" t="str">
        <f t="shared" si="450"/>
        <v>Post-PR24</v>
      </c>
      <c r="SQN60" s="41" t="str">
        <f t="shared" si="450"/>
        <v>Post-PR24</v>
      </c>
      <c r="SQO60" s="41" t="str">
        <f t="shared" si="450"/>
        <v>Post-PR24</v>
      </c>
      <c r="SQP60" s="41" t="str">
        <f t="shared" si="450"/>
        <v>Post-PR24</v>
      </c>
      <c r="SQQ60" s="41" t="str">
        <f t="shared" si="450"/>
        <v>Post-PR24</v>
      </c>
      <c r="SQR60" s="41" t="str">
        <f t="shared" si="450"/>
        <v>Post-PR24</v>
      </c>
      <c r="SQS60" s="41" t="str">
        <f t="shared" si="450"/>
        <v>Post-PR24</v>
      </c>
      <c r="SQT60" s="41" t="str">
        <f t="shared" si="450"/>
        <v>Post-PR24</v>
      </c>
      <c r="SQU60" s="41" t="str">
        <f t="shared" si="450"/>
        <v>Post-PR24</v>
      </c>
      <c r="SQV60" s="41" t="str">
        <f t="shared" si="450"/>
        <v>Post-PR24</v>
      </c>
      <c r="SQW60" s="41" t="str">
        <f t="shared" si="450"/>
        <v>Post-PR24</v>
      </c>
      <c r="SQX60" s="41" t="str">
        <f t="shared" si="450"/>
        <v>Post-PR24</v>
      </c>
      <c r="SQY60" s="41" t="str">
        <f t="shared" si="450"/>
        <v>Post-PR24</v>
      </c>
      <c r="SQZ60" s="41" t="str">
        <f t="shared" si="450"/>
        <v>Post-PR24</v>
      </c>
      <c r="SRA60" s="41" t="str">
        <f t="shared" si="450"/>
        <v>Post-PR24</v>
      </c>
      <c r="SRB60" s="41" t="str">
        <f t="shared" si="450"/>
        <v>Post-PR24</v>
      </c>
      <c r="SRC60" s="41" t="str">
        <f t="shared" si="450"/>
        <v>Post-PR24</v>
      </c>
      <c r="SRD60" s="41" t="str">
        <f t="shared" si="450"/>
        <v>Post-PR24</v>
      </c>
      <c r="SRE60" s="41" t="str">
        <f t="shared" si="450"/>
        <v>Post-PR24</v>
      </c>
      <c r="SRF60" s="41" t="str">
        <f t="shared" si="450"/>
        <v>Post-PR24</v>
      </c>
      <c r="SRG60" s="41" t="str">
        <f t="shared" si="450"/>
        <v>Post-PR24</v>
      </c>
      <c r="SRH60" s="41" t="str">
        <f t="shared" si="450"/>
        <v>Post-PR24</v>
      </c>
      <c r="SRI60" s="41" t="str">
        <f t="shared" si="450"/>
        <v>Post-PR24</v>
      </c>
      <c r="SRJ60" s="41" t="str">
        <f t="shared" si="450"/>
        <v>Post-PR24</v>
      </c>
      <c r="SRK60" s="41" t="str">
        <f t="shared" ref="SRK60:STV60" si="451" xml:space="preserve"> IF(SRK58 = 1, "Pre PR24", IF(SRK59 = 1, "PR24", "Post-PR24"))</f>
        <v>Post-PR24</v>
      </c>
      <c r="SRL60" s="41" t="str">
        <f t="shared" si="451"/>
        <v>Post-PR24</v>
      </c>
      <c r="SRM60" s="41" t="str">
        <f t="shared" si="451"/>
        <v>Post-PR24</v>
      </c>
      <c r="SRN60" s="41" t="str">
        <f t="shared" si="451"/>
        <v>Post-PR24</v>
      </c>
      <c r="SRO60" s="41" t="str">
        <f t="shared" si="451"/>
        <v>Post-PR24</v>
      </c>
      <c r="SRP60" s="41" t="str">
        <f t="shared" si="451"/>
        <v>Post-PR24</v>
      </c>
      <c r="SRQ60" s="41" t="str">
        <f t="shared" si="451"/>
        <v>Post-PR24</v>
      </c>
      <c r="SRR60" s="41" t="str">
        <f t="shared" si="451"/>
        <v>Post-PR24</v>
      </c>
      <c r="SRS60" s="41" t="str">
        <f t="shared" si="451"/>
        <v>Post-PR24</v>
      </c>
      <c r="SRT60" s="41" t="str">
        <f t="shared" si="451"/>
        <v>Post-PR24</v>
      </c>
      <c r="SRU60" s="41" t="str">
        <f t="shared" si="451"/>
        <v>Post-PR24</v>
      </c>
      <c r="SRV60" s="41" t="str">
        <f t="shared" si="451"/>
        <v>Post-PR24</v>
      </c>
      <c r="SRW60" s="41" t="str">
        <f t="shared" si="451"/>
        <v>Post-PR24</v>
      </c>
      <c r="SRX60" s="41" t="str">
        <f t="shared" si="451"/>
        <v>Post-PR24</v>
      </c>
      <c r="SRY60" s="41" t="str">
        <f t="shared" si="451"/>
        <v>Post-PR24</v>
      </c>
      <c r="SRZ60" s="41" t="str">
        <f t="shared" si="451"/>
        <v>Post-PR24</v>
      </c>
      <c r="SSA60" s="41" t="str">
        <f t="shared" si="451"/>
        <v>Post-PR24</v>
      </c>
      <c r="SSB60" s="41" t="str">
        <f t="shared" si="451"/>
        <v>Post-PR24</v>
      </c>
      <c r="SSC60" s="41" t="str">
        <f t="shared" si="451"/>
        <v>Post-PR24</v>
      </c>
      <c r="SSD60" s="41" t="str">
        <f t="shared" si="451"/>
        <v>Post-PR24</v>
      </c>
      <c r="SSE60" s="41" t="str">
        <f t="shared" si="451"/>
        <v>Post-PR24</v>
      </c>
      <c r="SSF60" s="41" t="str">
        <f t="shared" si="451"/>
        <v>Post-PR24</v>
      </c>
      <c r="SSG60" s="41" t="str">
        <f t="shared" si="451"/>
        <v>Post-PR24</v>
      </c>
      <c r="SSH60" s="41" t="str">
        <f t="shared" si="451"/>
        <v>Post-PR24</v>
      </c>
      <c r="SSI60" s="41" t="str">
        <f t="shared" si="451"/>
        <v>Post-PR24</v>
      </c>
      <c r="SSJ60" s="41" t="str">
        <f t="shared" si="451"/>
        <v>Post-PR24</v>
      </c>
      <c r="SSK60" s="41" t="str">
        <f t="shared" si="451"/>
        <v>Post-PR24</v>
      </c>
      <c r="SSL60" s="41" t="str">
        <f t="shared" si="451"/>
        <v>Post-PR24</v>
      </c>
      <c r="SSM60" s="41" t="str">
        <f t="shared" si="451"/>
        <v>Post-PR24</v>
      </c>
      <c r="SSN60" s="41" t="str">
        <f t="shared" si="451"/>
        <v>Post-PR24</v>
      </c>
      <c r="SSO60" s="41" t="str">
        <f t="shared" si="451"/>
        <v>Post-PR24</v>
      </c>
      <c r="SSP60" s="41" t="str">
        <f t="shared" si="451"/>
        <v>Post-PR24</v>
      </c>
      <c r="SSQ60" s="41" t="str">
        <f t="shared" si="451"/>
        <v>Post-PR24</v>
      </c>
      <c r="SSR60" s="41" t="str">
        <f t="shared" si="451"/>
        <v>Post-PR24</v>
      </c>
      <c r="SSS60" s="41" t="str">
        <f t="shared" si="451"/>
        <v>Post-PR24</v>
      </c>
      <c r="SST60" s="41" t="str">
        <f t="shared" si="451"/>
        <v>Post-PR24</v>
      </c>
      <c r="SSU60" s="41" t="str">
        <f t="shared" si="451"/>
        <v>Post-PR24</v>
      </c>
      <c r="SSV60" s="41" t="str">
        <f t="shared" si="451"/>
        <v>Post-PR24</v>
      </c>
      <c r="SSW60" s="41" t="str">
        <f t="shared" si="451"/>
        <v>Post-PR24</v>
      </c>
      <c r="SSX60" s="41" t="str">
        <f t="shared" si="451"/>
        <v>Post-PR24</v>
      </c>
      <c r="SSY60" s="41" t="str">
        <f t="shared" si="451"/>
        <v>Post-PR24</v>
      </c>
      <c r="SSZ60" s="41" t="str">
        <f t="shared" si="451"/>
        <v>Post-PR24</v>
      </c>
      <c r="STA60" s="41" t="str">
        <f t="shared" si="451"/>
        <v>Post-PR24</v>
      </c>
      <c r="STB60" s="41" t="str">
        <f t="shared" si="451"/>
        <v>Post-PR24</v>
      </c>
      <c r="STC60" s="41" t="str">
        <f t="shared" si="451"/>
        <v>Post-PR24</v>
      </c>
      <c r="STD60" s="41" t="str">
        <f t="shared" si="451"/>
        <v>Post-PR24</v>
      </c>
      <c r="STE60" s="41" t="str">
        <f t="shared" si="451"/>
        <v>Post-PR24</v>
      </c>
      <c r="STF60" s="41" t="str">
        <f t="shared" si="451"/>
        <v>Post-PR24</v>
      </c>
      <c r="STG60" s="41" t="str">
        <f t="shared" si="451"/>
        <v>Post-PR24</v>
      </c>
      <c r="STH60" s="41" t="str">
        <f t="shared" si="451"/>
        <v>Post-PR24</v>
      </c>
      <c r="STI60" s="41" t="str">
        <f t="shared" si="451"/>
        <v>Post-PR24</v>
      </c>
      <c r="STJ60" s="41" t="str">
        <f t="shared" si="451"/>
        <v>Post-PR24</v>
      </c>
      <c r="STK60" s="41" t="str">
        <f t="shared" si="451"/>
        <v>Post-PR24</v>
      </c>
      <c r="STL60" s="41" t="str">
        <f t="shared" si="451"/>
        <v>Post-PR24</v>
      </c>
      <c r="STM60" s="41" t="str">
        <f t="shared" si="451"/>
        <v>Post-PR24</v>
      </c>
      <c r="STN60" s="41" t="str">
        <f t="shared" si="451"/>
        <v>Post-PR24</v>
      </c>
      <c r="STO60" s="41" t="str">
        <f t="shared" si="451"/>
        <v>Post-PR24</v>
      </c>
      <c r="STP60" s="41" t="str">
        <f t="shared" si="451"/>
        <v>Post-PR24</v>
      </c>
      <c r="STQ60" s="41" t="str">
        <f t="shared" si="451"/>
        <v>Post-PR24</v>
      </c>
      <c r="STR60" s="41" t="str">
        <f t="shared" si="451"/>
        <v>Post-PR24</v>
      </c>
      <c r="STS60" s="41" t="str">
        <f t="shared" si="451"/>
        <v>Post-PR24</v>
      </c>
      <c r="STT60" s="41" t="str">
        <f t="shared" si="451"/>
        <v>Post-PR24</v>
      </c>
      <c r="STU60" s="41" t="str">
        <f t="shared" si="451"/>
        <v>Post-PR24</v>
      </c>
      <c r="STV60" s="41" t="str">
        <f t="shared" si="451"/>
        <v>Post-PR24</v>
      </c>
      <c r="STW60" s="41" t="str">
        <f t="shared" ref="STW60:SWH60" si="452" xml:space="preserve"> IF(STW58 = 1, "Pre PR24", IF(STW59 = 1, "PR24", "Post-PR24"))</f>
        <v>Post-PR24</v>
      </c>
      <c r="STX60" s="41" t="str">
        <f t="shared" si="452"/>
        <v>Post-PR24</v>
      </c>
      <c r="STY60" s="41" t="str">
        <f t="shared" si="452"/>
        <v>Post-PR24</v>
      </c>
      <c r="STZ60" s="41" t="str">
        <f t="shared" si="452"/>
        <v>Post-PR24</v>
      </c>
      <c r="SUA60" s="41" t="str">
        <f t="shared" si="452"/>
        <v>Post-PR24</v>
      </c>
      <c r="SUB60" s="41" t="str">
        <f t="shared" si="452"/>
        <v>Post-PR24</v>
      </c>
      <c r="SUC60" s="41" t="str">
        <f t="shared" si="452"/>
        <v>Post-PR24</v>
      </c>
      <c r="SUD60" s="41" t="str">
        <f t="shared" si="452"/>
        <v>Post-PR24</v>
      </c>
      <c r="SUE60" s="41" t="str">
        <f t="shared" si="452"/>
        <v>Post-PR24</v>
      </c>
      <c r="SUF60" s="41" t="str">
        <f t="shared" si="452"/>
        <v>Post-PR24</v>
      </c>
      <c r="SUG60" s="41" t="str">
        <f t="shared" si="452"/>
        <v>Post-PR24</v>
      </c>
      <c r="SUH60" s="41" t="str">
        <f t="shared" si="452"/>
        <v>Post-PR24</v>
      </c>
      <c r="SUI60" s="41" t="str">
        <f t="shared" si="452"/>
        <v>Post-PR24</v>
      </c>
      <c r="SUJ60" s="41" t="str">
        <f t="shared" si="452"/>
        <v>Post-PR24</v>
      </c>
      <c r="SUK60" s="41" t="str">
        <f t="shared" si="452"/>
        <v>Post-PR24</v>
      </c>
      <c r="SUL60" s="41" t="str">
        <f t="shared" si="452"/>
        <v>Post-PR24</v>
      </c>
      <c r="SUM60" s="41" t="str">
        <f t="shared" si="452"/>
        <v>Post-PR24</v>
      </c>
      <c r="SUN60" s="41" t="str">
        <f t="shared" si="452"/>
        <v>Post-PR24</v>
      </c>
      <c r="SUO60" s="41" t="str">
        <f t="shared" si="452"/>
        <v>Post-PR24</v>
      </c>
      <c r="SUP60" s="41" t="str">
        <f t="shared" si="452"/>
        <v>Post-PR24</v>
      </c>
      <c r="SUQ60" s="41" t="str">
        <f t="shared" si="452"/>
        <v>Post-PR24</v>
      </c>
      <c r="SUR60" s="41" t="str">
        <f t="shared" si="452"/>
        <v>Post-PR24</v>
      </c>
      <c r="SUS60" s="41" t="str">
        <f t="shared" si="452"/>
        <v>Post-PR24</v>
      </c>
      <c r="SUT60" s="41" t="str">
        <f t="shared" si="452"/>
        <v>Post-PR24</v>
      </c>
      <c r="SUU60" s="41" t="str">
        <f t="shared" si="452"/>
        <v>Post-PR24</v>
      </c>
      <c r="SUV60" s="41" t="str">
        <f t="shared" si="452"/>
        <v>Post-PR24</v>
      </c>
      <c r="SUW60" s="41" t="str">
        <f t="shared" si="452"/>
        <v>Post-PR24</v>
      </c>
      <c r="SUX60" s="41" t="str">
        <f t="shared" si="452"/>
        <v>Post-PR24</v>
      </c>
      <c r="SUY60" s="41" t="str">
        <f t="shared" si="452"/>
        <v>Post-PR24</v>
      </c>
      <c r="SUZ60" s="41" t="str">
        <f t="shared" si="452"/>
        <v>Post-PR24</v>
      </c>
      <c r="SVA60" s="41" t="str">
        <f t="shared" si="452"/>
        <v>Post-PR24</v>
      </c>
      <c r="SVB60" s="41" t="str">
        <f t="shared" si="452"/>
        <v>Post-PR24</v>
      </c>
      <c r="SVC60" s="41" t="str">
        <f t="shared" si="452"/>
        <v>Post-PR24</v>
      </c>
      <c r="SVD60" s="41" t="str">
        <f t="shared" si="452"/>
        <v>Post-PR24</v>
      </c>
      <c r="SVE60" s="41" t="str">
        <f t="shared" si="452"/>
        <v>Post-PR24</v>
      </c>
      <c r="SVF60" s="41" t="str">
        <f t="shared" si="452"/>
        <v>Post-PR24</v>
      </c>
      <c r="SVG60" s="41" t="str">
        <f t="shared" si="452"/>
        <v>Post-PR24</v>
      </c>
      <c r="SVH60" s="41" t="str">
        <f t="shared" si="452"/>
        <v>Post-PR24</v>
      </c>
      <c r="SVI60" s="41" t="str">
        <f t="shared" si="452"/>
        <v>Post-PR24</v>
      </c>
      <c r="SVJ60" s="41" t="str">
        <f t="shared" si="452"/>
        <v>Post-PR24</v>
      </c>
      <c r="SVK60" s="41" t="str">
        <f t="shared" si="452"/>
        <v>Post-PR24</v>
      </c>
      <c r="SVL60" s="41" t="str">
        <f t="shared" si="452"/>
        <v>Post-PR24</v>
      </c>
      <c r="SVM60" s="41" t="str">
        <f t="shared" si="452"/>
        <v>Post-PR24</v>
      </c>
      <c r="SVN60" s="41" t="str">
        <f t="shared" si="452"/>
        <v>Post-PR24</v>
      </c>
      <c r="SVO60" s="41" t="str">
        <f t="shared" si="452"/>
        <v>Post-PR24</v>
      </c>
      <c r="SVP60" s="41" t="str">
        <f t="shared" si="452"/>
        <v>Post-PR24</v>
      </c>
      <c r="SVQ60" s="41" t="str">
        <f t="shared" si="452"/>
        <v>Post-PR24</v>
      </c>
      <c r="SVR60" s="41" t="str">
        <f t="shared" si="452"/>
        <v>Post-PR24</v>
      </c>
      <c r="SVS60" s="41" t="str">
        <f t="shared" si="452"/>
        <v>Post-PR24</v>
      </c>
      <c r="SVT60" s="41" t="str">
        <f t="shared" si="452"/>
        <v>Post-PR24</v>
      </c>
      <c r="SVU60" s="41" t="str">
        <f t="shared" si="452"/>
        <v>Post-PR24</v>
      </c>
      <c r="SVV60" s="41" t="str">
        <f t="shared" si="452"/>
        <v>Post-PR24</v>
      </c>
      <c r="SVW60" s="41" t="str">
        <f t="shared" si="452"/>
        <v>Post-PR24</v>
      </c>
      <c r="SVX60" s="41" t="str">
        <f t="shared" si="452"/>
        <v>Post-PR24</v>
      </c>
      <c r="SVY60" s="41" t="str">
        <f t="shared" si="452"/>
        <v>Post-PR24</v>
      </c>
      <c r="SVZ60" s="41" t="str">
        <f t="shared" si="452"/>
        <v>Post-PR24</v>
      </c>
      <c r="SWA60" s="41" t="str">
        <f t="shared" si="452"/>
        <v>Post-PR24</v>
      </c>
      <c r="SWB60" s="41" t="str">
        <f t="shared" si="452"/>
        <v>Post-PR24</v>
      </c>
      <c r="SWC60" s="41" t="str">
        <f t="shared" si="452"/>
        <v>Post-PR24</v>
      </c>
      <c r="SWD60" s="41" t="str">
        <f t="shared" si="452"/>
        <v>Post-PR24</v>
      </c>
      <c r="SWE60" s="41" t="str">
        <f t="shared" si="452"/>
        <v>Post-PR24</v>
      </c>
      <c r="SWF60" s="41" t="str">
        <f t="shared" si="452"/>
        <v>Post-PR24</v>
      </c>
      <c r="SWG60" s="41" t="str">
        <f t="shared" si="452"/>
        <v>Post-PR24</v>
      </c>
      <c r="SWH60" s="41" t="str">
        <f t="shared" si="452"/>
        <v>Post-PR24</v>
      </c>
      <c r="SWI60" s="41" t="str">
        <f t="shared" ref="SWI60:SYT60" si="453" xml:space="preserve"> IF(SWI58 = 1, "Pre PR24", IF(SWI59 = 1, "PR24", "Post-PR24"))</f>
        <v>Post-PR24</v>
      </c>
      <c r="SWJ60" s="41" t="str">
        <f t="shared" si="453"/>
        <v>Post-PR24</v>
      </c>
      <c r="SWK60" s="41" t="str">
        <f t="shared" si="453"/>
        <v>Post-PR24</v>
      </c>
      <c r="SWL60" s="41" t="str">
        <f t="shared" si="453"/>
        <v>Post-PR24</v>
      </c>
      <c r="SWM60" s="41" t="str">
        <f t="shared" si="453"/>
        <v>Post-PR24</v>
      </c>
      <c r="SWN60" s="41" t="str">
        <f t="shared" si="453"/>
        <v>Post-PR24</v>
      </c>
      <c r="SWO60" s="41" t="str">
        <f t="shared" si="453"/>
        <v>Post-PR24</v>
      </c>
      <c r="SWP60" s="41" t="str">
        <f t="shared" si="453"/>
        <v>Post-PR24</v>
      </c>
      <c r="SWQ60" s="41" t="str">
        <f t="shared" si="453"/>
        <v>Post-PR24</v>
      </c>
      <c r="SWR60" s="41" t="str">
        <f t="shared" si="453"/>
        <v>Post-PR24</v>
      </c>
      <c r="SWS60" s="41" t="str">
        <f t="shared" si="453"/>
        <v>Post-PR24</v>
      </c>
      <c r="SWT60" s="41" t="str">
        <f t="shared" si="453"/>
        <v>Post-PR24</v>
      </c>
      <c r="SWU60" s="41" t="str">
        <f t="shared" si="453"/>
        <v>Post-PR24</v>
      </c>
      <c r="SWV60" s="41" t="str">
        <f t="shared" si="453"/>
        <v>Post-PR24</v>
      </c>
      <c r="SWW60" s="41" t="str">
        <f t="shared" si="453"/>
        <v>Post-PR24</v>
      </c>
      <c r="SWX60" s="41" t="str">
        <f t="shared" si="453"/>
        <v>Post-PR24</v>
      </c>
      <c r="SWY60" s="41" t="str">
        <f t="shared" si="453"/>
        <v>Post-PR24</v>
      </c>
      <c r="SWZ60" s="41" t="str">
        <f t="shared" si="453"/>
        <v>Post-PR24</v>
      </c>
      <c r="SXA60" s="41" t="str">
        <f t="shared" si="453"/>
        <v>Post-PR24</v>
      </c>
      <c r="SXB60" s="41" t="str">
        <f t="shared" si="453"/>
        <v>Post-PR24</v>
      </c>
      <c r="SXC60" s="41" t="str">
        <f t="shared" si="453"/>
        <v>Post-PR24</v>
      </c>
      <c r="SXD60" s="41" t="str">
        <f t="shared" si="453"/>
        <v>Post-PR24</v>
      </c>
      <c r="SXE60" s="41" t="str">
        <f t="shared" si="453"/>
        <v>Post-PR24</v>
      </c>
      <c r="SXF60" s="41" t="str">
        <f t="shared" si="453"/>
        <v>Post-PR24</v>
      </c>
      <c r="SXG60" s="41" t="str">
        <f t="shared" si="453"/>
        <v>Post-PR24</v>
      </c>
      <c r="SXH60" s="41" t="str">
        <f t="shared" si="453"/>
        <v>Post-PR24</v>
      </c>
      <c r="SXI60" s="41" t="str">
        <f t="shared" si="453"/>
        <v>Post-PR24</v>
      </c>
      <c r="SXJ60" s="41" t="str">
        <f t="shared" si="453"/>
        <v>Post-PR24</v>
      </c>
      <c r="SXK60" s="41" t="str">
        <f t="shared" si="453"/>
        <v>Post-PR24</v>
      </c>
      <c r="SXL60" s="41" t="str">
        <f t="shared" si="453"/>
        <v>Post-PR24</v>
      </c>
      <c r="SXM60" s="41" t="str">
        <f t="shared" si="453"/>
        <v>Post-PR24</v>
      </c>
      <c r="SXN60" s="41" t="str">
        <f t="shared" si="453"/>
        <v>Post-PR24</v>
      </c>
      <c r="SXO60" s="41" t="str">
        <f t="shared" si="453"/>
        <v>Post-PR24</v>
      </c>
      <c r="SXP60" s="41" t="str">
        <f t="shared" si="453"/>
        <v>Post-PR24</v>
      </c>
      <c r="SXQ60" s="41" t="str">
        <f t="shared" si="453"/>
        <v>Post-PR24</v>
      </c>
      <c r="SXR60" s="41" t="str">
        <f t="shared" si="453"/>
        <v>Post-PR24</v>
      </c>
      <c r="SXS60" s="41" t="str">
        <f t="shared" si="453"/>
        <v>Post-PR24</v>
      </c>
      <c r="SXT60" s="41" t="str">
        <f t="shared" si="453"/>
        <v>Post-PR24</v>
      </c>
      <c r="SXU60" s="41" t="str">
        <f t="shared" si="453"/>
        <v>Post-PR24</v>
      </c>
      <c r="SXV60" s="41" t="str">
        <f t="shared" si="453"/>
        <v>Post-PR24</v>
      </c>
      <c r="SXW60" s="41" t="str">
        <f t="shared" si="453"/>
        <v>Post-PR24</v>
      </c>
      <c r="SXX60" s="41" t="str">
        <f t="shared" si="453"/>
        <v>Post-PR24</v>
      </c>
      <c r="SXY60" s="41" t="str">
        <f t="shared" si="453"/>
        <v>Post-PR24</v>
      </c>
      <c r="SXZ60" s="41" t="str">
        <f t="shared" si="453"/>
        <v>Post-PR24</v>
      </c>
      <c r="SYA60" s="41" t="str">
        <f t="shared" si="453"/>
        <v>Post-PR24</v>
      </c>
      <c r="SYB60" s="41" t="str">
        <f t="shared" si="453"/>
        <v>Post-PR24</v>
      </c>
      <c r="SYC60" s="41" t="str">
        <f t="shared" si="453"/>
        <v>Post-PR24</v>
      </c>
      <c r="SYD60" s="41" t="str">
        <f t="shared" si="453"/>
        <v>Post-PR24</v>
      </c>
      <c r="SYE60" s="41" t="str">
        <f t="shared" si="453"/>
        <v>Post-PR24</v>
      </c>
      <c r="SYF60" s="41" t="str">
        <f t="shared" si="453"/>
        <v>Post-PR24</v>
      </c>
      <c r="SYG60" s="41" t="str">
        <f t="shared" si="453"/>
        <v>Post-PR24</v>
      </c>
      <c r="SYH60" s="41" t="str">
        <f t="shared" si="453"/>
        <v>Post-PR24</v>
      </c>
      <c r="SYI60" s="41" t="str">
        <f t="shared" si="453"/>
        <v>Post-PR24</v>
      </c>
      <c r="SYJ60" s="41" t="str">
        <f t="shared" si="453"/>
        <v>Post-PR24</v>
      </c>
      <c r="SYK60" s="41" t="str">
        <f t="shared" si="453"/>
        <v>Post-PR24</v>
      </c>
      <c r="SYL60" s="41" t="str">
        <f t="shared" si="453"/>
        <v>Post-PR24</v>
      </c>
      <c r="SYM60" s="41" t="str">
        <f t="shared" si="453"/>
        <v>Post-PR24</v>
      </c>
      <c r="SYN60" s="41" t="str">
        <f t="shared" si="453"/>
        <v>Post-PR24</v>
      </c>
      <c r="SYO60" s="41" t="str">
        <f t="shared" si="453"/>
        <v>Post-PR24</v>
      </c>
      <c r="SYP60" s="41" t="str">
        <f t="shared" si="453"/>
        <v>Post-PR24</v>
      </c>
      <c r="SYQ60" s="41" t="str">
        <f t="shared" si="453"/>
        <v>Post-PR24</v>
      </c>
      <c r="SYR60" s="41" t="str">
        <f t="shared" si="453"/>
        <v>Post-PR24</v>
      </c>
      <c r="SYS60" s="41" t="str">
        <f t="shared" si="453"/>
        <v>Post-PR24</v>
      </c>
      <c r="SYT60" s="41" t="str">
        <f t="shared" si="453"/>
        <v>Post-PR24</v>
      </c>
      <c r="SYU60" s="41" t="str">
        <f t="shared" ref="SYU60:TBF60" si="454" xml:space="preserve"> IF(SYU58 = 1, "Pre PR24", IF(SYU59 = 1, "PR24", "Post-PR24"))</f>
        <v>Post-PR24</v>
      </c>
      <c r="SYV60" s="41" t="str">
        <f t="shared" si="454"/>
        <v>Post-PR24</v>
      </c>
      <c r="SYW60" s="41" t="str">
        <f t="shared" si="454"/>
        <v>Post-PR24</v>
      </c>
      <c r="SYX60" s="41" t="str">
        <f t="shared" si="454"/>
        <v>Post-PR24</v>
      </c>
      <c r="SYY60" s="41" t="str">
        <f t="shared" si="454"/>
        <v>Post-PR24</v>
      </c>
      <c r="SYZ60" s="41" t="str">
        <f t="shared" si="454"/>
        <v>Post-PR24</v>
      </c>
      <c r="SZA60" s="41" t="str">
        <f t="shared" si="454"/>
        <v>Post-PR24</v>
      </c>
      <c r="SZB60" s="41" t="str">
        <f t="shared" si="454"/>
        <v>Post-PR24</v>
      </c>
      <c r="SZC60" s="41" t="str">
        <f t="shared" si="454"/>
        <v>Post-PR24</v>
      </c>
      <c r="SZD60" s="41" t="str">
        <f t="shared" si="454"/>
        <v>Post-PR24</v>
      </c>
      <c r="SZE60" s="41" t="str">
        <f t="shared" si="454"/>
        <v>Post-PR24</v>
      </c>
      <c r="SZF60" s="41" t="str">
        <f t="shared" si="454"/>
        <v>Post-PR24</v>
      </c>
      <c r="SZG60" s="41" t="str">
        <f t="shared" si="454"/>
        <v>Post-PR24</v>
      </c>
      <c r="SZH60" s="41" t="str">
        <f t="shared" si="454"/>
        <v>Post-PR24</v>
      </c>
      <c r="SZI60" s="41" t="str">
        <f t="shared" si="454"/>
        <v>Post-PR24</v>
      </c>
      <c r="SZJ60" s="41" t="str">
        <f t="shared" si="454"/>
        <v>Post-PR24</v>
      </c>
      <c r="SZK60" s="41" t="str">
        <f t="shared" si="454"/>
        <v>Post-PR24</v>
      </c>
      <c r="SZL60" s="41" t="str">
        <f t="shared" si="454"/>
        <v>Post-PR24</v>
      </c>
      <c r="SZM60" s="41" t="str">
        <f t="shared" si="454"/>
        <v>Post-PR24</v>
      </c>
      <c r="SZN60" s="41" t="str">
        <f t="shared" si="454"/>
        <v>Post-PR24</v>
      </c>
      <c r="SZO60" s="41" t="str">
        <f t="shared" si="454"/>
        <v>Post-PR24</v>
      </c>
      <c r="SZP60" s="41" t="str">
        <f t="shared" si="454"/>
        <v>Post-PR24</v>
      </c>
      <c r="SZQ60" s="41" t="str">
        <f t="shared" si="454"/>
        <v>Post-PR24</v>
      </c>
      <c r="SZR60" s="41" t="str">
        <f t="shared" si="454"/>
        <v>Post-PR24</v>
      </c>
      <c r="SZS60" s="41" t="str">
        <f t="shared" si="454"/>
        <v>Post-PR24</v>
      </c>
      <c r="SZT60" s="41" t="str">
        <f t="shared" si="454"/>
        <v>Post-PR24</v>
      </c>
      <c r="SZU60" s="41" t="str">
        <f t="shared" si="454"/>
        <v>Post-PR24</v>
      </c>
      <c r="SZV60" s="41" t="str">
        <f t="shared" si="454"/>
        <v>Post-PR24</v>
      </c>
      <c r="SZW60" s="41" t="str">
        <f t="shared" si="454"/>
        <v>Post-PR24</v>
      </c>
      <c r="SZX60" s="41" t="str">
        <f t="shared" si="454"/>
        <v>Post-PR24</v>
      </c>
      <c r="SZY60" s="41" t="str">
        <f t="shared" si="454"/>
        <v>Post-PR24</v>
      </c>
      <c r="SZZ60" s="41" t="str">
        <f t="shared" si="454"/>
        <v>Post-PR24</v>
      </c>
      <c r="TAA60" s="41" t="str">
        <f t="shared" si="454"/>
        <v>Post-PR24</v>
      </c>
      <c r="TAB60" s="41" t="str">
        <f t="shared" si="454"/>
        <v>Post-PR24</v>
      </c>
      <c r="TAC60" s="41" t="str">
        <f t="shared" si="454"/>
        <v>Post-PR24</v>
      </c>
      <c r="TAD60" s="41" t="str">
        <f t="shared" si="454"/>
        <v>Post-PR24</v>
      </c>
      <c r="TAE60" s="41" t="str">
        <f t="shared" si="454"/>
        <v>Post-PR24</v>
      </c>
      <c r="TAF60" s="41" t="str">
        <f t="shared" si="454"/>
        <v>Post-PR24</v>
      </c>
      <c r="TAG60" s="41" t="str">
        <f t="shared" si="454"/>
        <v>Post-PR24</v>
      </c>
      <c r="TAH60" s="41" t="str">
        <f t="shared" si="454"/>
        <v>Post-PR24</v>
      </c>
      <c r="TAI60" s="41" t="str">
        <f t="shared" si="454"/>
        <v>Post-PR24</v>
      </c>
      <c r="TAJ60" s="41" t="str">
        <f t="shared" si="454"/>
        <v>Post-PR24</v>
      </c>
      <c r="TAK60" s="41" t="str">
        <f t="shared" si="454"/>
        <v>Post-PR24</v>
      </c>
      <c r="TAL60" s="41" t="str">
        <f t="shared" si="454"/>
        <v>Post-PR24</v>
      </c>
      <c r="TAM60" s="41" t="str">
        <f t="shared" si="454"/>
        <v>Post-PR24</v>
      </c>
      <c r="TAN60" s="41" t="str">
        <f t="shared" si="454"/>
        <v>Post-PR24</v>
      </c>
      <c r="TAO60" s="41" t="str">
        <f t="shared" si="454"/>
        <v>Post-PR24</v>
      </c>
      <c r="TAP60" s="41" t="str">
        <f t="shared" si="454"/>
        <v>Post-PR24</v>
      </c>
      <c r="TAQ60" s="41" t="str">
        <f t="shared" si="454"/>
        <v>Post-PR24</v>
      </c>
      <c r="TAR60" s="41" t="str">
        <f t="shared" si="454"/>
        <v>Post-PR24</v>
      </c>
      <c r="TAS60" s="41" t="str">
        <f t="shared" si="454"/>
        <v>Post-PR24</v>
      </c>
      <c r="TAT60" s="41" t="str">
        <f t="shared" si="454"/>
        <v>Post-PR24</v>
      </c>
      <c r="TAU60" s="41" t="str">
        <f t="shared" si="454"/>
        <v>Post-PR24</v>
      </c>
      <c r="TAV60" s="41" t="str">
        <f t="shared" si="454"/>
        <v>Post-PR24</v>
      </c>
      <c r="TAW60" s="41" t="str">
        <f t="shared" si="454"/>
        <v>Post-PR24</v>
      </c>
      <c r="TAX60" s="41" t="str">
        <f t="shared" si="454"/>
        <v>Post-PR24</v>
      </c>
      <c r="TAY60" s="41" t="str">
        <f t="shared" si="454"/>
        <v>Post-PR24</v>
      </c>
      <c r="TAZ60" s="41" t="str">
        <f t="shared" si="454"/>
        <v>Post-PR24</v>
      </c>
      <c r="TBA60" s="41" t="str">
        <f t="shared" si="454"/>
        <v>Post-PR24</v>
      </c>
      <c r="TBB60" s="41" t="str">
        <f t="shared" si="454"/>
        <v>Post-PR24</v>
      </c>
      <c r="TBC60" s="41" t="str">
        <f t="shared" si="454"/>
        <v>Post-PR24</v>
      </c>
      <c r="TBD60" s="41" t="str">
        <f t="shared" si="454"/>
        <v>Post-PR24</v>
      </c>
      <c r="TBE60" s="41" t="str">
        <f t="shared" si="454"/>
        <v>Post-PR24</v>
      </c>
      <c r="TBF60" s="41" t="str">
        <f t="shared" si="454"/>
        <v>Post-PR24</v>
      </c>
      <c r="TBG60" s="41" t="str">
        <f t="shared" ref="TBG60:TDR60" si="455" xml:space="preserve"> IF(TBG58 = 1, "Pre PR24", IF(TBG59 = 1, "PR24", "Post-PR24"))</f>
        <v>Post-PR24</v>
      </c>
      <c r="TBH60" s="41" t="str">
        <f t="shared" si="455"/>
        <v>Post-PR24</v>
      </c>
      <c r="TBI60" s="41" t="str">
        <f t="shared" si="455"/>
        <v>Post-PR24</v>
      </c>
      <c r="TBJ60" s="41" t="str">
        <f t="shared" si="455"/>
        <v>Post-PR24</v>
      </c>
      <c r="TBK60" s="41" t="str">
        <f t="shared" si="455"/>
        <v>Post-PR24</v>
      </c>
      <c r="TBL60" s="41" t="str">
        <f t="shared" si="455"/>
        <v>Post-PR24</v>
      </c>
      <c r="TBM60" s="41" t="str">
        <f t="shared" si="455"/>
        <v>Post-PR24</v>
      </c>
      <c r="TBN60" s="41" t="str">
        <f t="shared" si="455"/>
        <v>Post-PR24</v>
      </c>
      <c r="TBO60" s="41" t="str">
        <f t="shared" si="455"/>
        <v>Post-PR24</v>
      </c>
      <c r="TBP60" s="41" t="str">
        <f t="shared" si="455"/>
        <v>Post-PR24</v>
      </c>
      <c r="TBQ60" s="41" t="str">
        <f t="shared" si="455"/>
        <v>Post-PR24</v>
      </c>
      <c r="TBR60" s="41" t="str">
        <f t="shared" si="455"/>
        <v>Post-PR24</v>
      </c>
      <c r="TBS60" s="41" t="str">
        <f t="shared" si="455"/>
        <v>Post-PR24</v>
      </c>
      <c r="TBT60" s="41" t="str">
        <f t="shared" si="455"/>
        <v>Post-PR24</v>
      </c>
      <c r="TBU60" s="41" t="str">
        <f t="shared" si="455"/>
        <v>Post-PR24</v>
      </c>
      <c r="TBV60" s="41" t="str">
        <f t="shared" si="455"/>
        <v>Post-PR24</v>
      </c>
      <c r="TBW60" s="41" t="str">
        <f t="shared" si="455"/>
        <v>Post-PR24</v>
      </c>
      <c r="TBX60" s="41" t="str">
        <f t="shared" si="455"/>
        <v>Post-PR24</v>
      </c>
      <c r="TBY60" s="41" t="str">
        <f t="shared" si="455"/>
        <v>Post-PR24</v>
      </c>
      <c r="TBZ60" s="41" t="str">
        <f t="shared" si="455"/>
        <v>Post-PR24</v>
      </c>
      <c r="TCA60" s="41" t="str">
        <f t="shared" si="455"/>
        <v>Post-PR24</v>
      </c>
      <c r="TCB60" s="41" t="str">
        <f t="shared" si="455"/>
        <v>Post-PR24</v>
      </c>
      <c r="TCC60" s="41" t="str">
        <f t="shared" si="455"/>
        <v>Post-PR24</v>
      </c>
      <c r="TCD60" s="41" t="str">
        <f t="shared" si="455"/>
        <v>Post-PR24</v>
      </c>
      <c r="TCE60" s="41" t="str">
        <f t="shared" si="455"/>
        <v>Post-PR24</v>
      </c>
      <c r="TCF60" s="41" t="str">
        <f t="shared" si="455"/>
        <v>Post-PR24</v>
      </c>
      <c r="TCG60" s="41" t="str">
        <f t="shared" si="455"/>
        <v>Post-PR24</v>
      </c>
      <c r="TCH60" s="41" t="str">
        <f t="shared" si="455"/>
        <v>Post-PR24</v>
      </c>
      <c r="TCI60" s="41" t="str">
        <f t="shared" si="455"/>
        <v>Post-PR24</v>
      </c>
      <c r="TCJ60" s="41" t="str">
        <f t="shared" si="455"/>
        <v>Post-PR24</v>
      </c>
      <c r="TCK60" s="41" t="str">
        <f t="shared" si="455"/>
        <v>Post-PR24</v>
      </c>
      <c r="TCL60" s="41" t="str">
        <f t="shared" si="455"/>
        <v>Post-PR24</v>
      </c>
      <c r="TCM60" s="41" t="str">
        <f t="shared" si="455"/>
        <v>Post-PR24</v>
      </c>
      <c r="TCN60" s="41" t="str">
        <f t="shared" si="455"/>
        <v>Post-PR24</v>
      </c>
      <c r="TCO60" s="41" t="str">
        <f t="shared" si="455"/>
        <v>Post-PR24</v>
      </c>
      <c r="TCP60" s="41" t="str">
        <f t="shared" si="455"/>
        <v>Post-PR24</v>
      </c>
      <c r="TCQ60" s="41" t="str">
        <f t="shared" si="455"/>
        <v>Post-PR24</v>
      </c>
      <c r="TCR60" s="41" t="str">
        <f t="shared" si="455"/>
        <v>Post-PR24</v>
      </c>
      <c r="TCS60" s="41" t="str">
        <f t="shared" si="455"/>
        <v>Post-PR24</v>
      </c>
      <c r="TCT60" s="41" t="str">
        <f t="shared" si="455"/>
        <v>Post-PR24</v>
      </c>
      <c r="TCU60" s="41" t="str">
        <f t="shared" si="455"/>
        <v>Post-PR24</v>
      </c>
      <c r="TCV60" s="41" t="str">
        <f t="shared" si="455"/>
        <v>Post-PR24</v>
      </c>
      <c r="TCW60" s="41" t="str">
        <f t="shared" si="455"/>
        <v>Post-PR24</v>
      </c>
      <c r="TCX60" s="41" t="str">
        <f t="shared" si="455"/>
        <v>Post-PR24</v>
      </c>
      <c r="TCY60" s="41" t="str">
        <f t="shared" si="455"/>
        <v>Post-PR24</v>
      </c>
      <c r="TCZ60" s="41" t="str">
        <f t="shared" si="455"/>
        <v>Post-PR24</v>
      </c>
      <c r="TDA60" s="41" t="str">
        <f t="shared" si="455"/>
        <v>Post-PR24</v>
      </c>
      <c r="TDB60" s="41" t="str">
        <f t="shared" si="455"/>
        <v>Post-PR24</v>
      </c>
      <c r="TDC60" s="41" t="str">
        <f t="shared" si="455"/>
        <v>Post-PR24</v>
      </c>
      <c r="TDD60" s="41" t="str">
        <f t="shared" si="455"/>
        <v>Post-PR24</v>
      </c>
      <c r="TDE60" s="41" t="str">
        <f t="shared" si="455"/>
        <v>Post-PR24</v>
      </c>
      <c r="TDF60" s="41" t="str">
        <f t="shared" si="455"/>
        <v>Post-PR24</v>
      </c>
      <c r="TDG60" s="41" t="str">
        <f t="shared" si="455"/>
        <v>Post-PR24</v>
      </c>
      <c r="TDH60" s="41" t="str">
        <f t="shared" si="455"/>
        <v>Post-PR24</v>
      </c>
      <c r="TDI60" s="41" t="str">
        <f t="shared" si="455"/>
        <v>Post-PR24</v>
      </c>
      <c r="TDJ60" s="41" t="str">
        <f t="shared" si="455"/>
        <v>Post-PR24</v>
      </c>
      <c r="TDK60" s="41" t="str">
        <f t="shared" si="455"/>
        <v>Post-PR24</v>
      </c>
      <c r="TDL60" s="41" t="str">
        <f t="shared" si="455"/>
        <v>Post-PR24</v>
      </c>
      <c r="TDM60" s="41" t="str">
        <f t="shared" si="455"/>
        <v>Post-PR24</v>
      </c>
      <c r="TDN60" s="41" t="str">
        <f t="shared" si="455"/>
        <v>Post-PR24</v>
      </c>
      <c r="TDO60" s="41" t="str">
        <f t="shared" si="455"/>
        <v>Post-PR24</v>
      </c>
      <c r="TDP60" s="41" t="str">
        <f t="shared" si="455"/>
        <v>Post-PR24</v>
      </c>
      <c r="TDQ60" s="41" t="str">
        <f t="shared" si="455"/>
        <v>Post-PR24</v>
      </c>
      <c r="TDR60" s="41" t="str">
        <f t="shared" si="455"/>
        <v>Post-PR24</v>
      </c>
      <c r="TDS60" s="41" t="str">
        <f t="shared" ref="TDS60:TGD60" si="456" xml:space="preserve"> IF(TDS58 = 1, "Pre PR24", IF(TDS59 = 1, "PR24", "Post-PR24"))</f>
        <v>Post-PR24</v>
      </c>
      <c r="TDT60" s="41" t="str">
        <f t="shared" si="456"/>
        <v>Post-PR24</v>
      </c>
      <c r="TDU60" s="41" t="str">
        <f t="shared" si="456"/>
        <v>Post-PR24</v>
      </c>
      <c r="TDV60" s="41" t="str">
        <f t="shared" si="456"/>
        <v>Post-PR24</v>
      </c>
      <c r="TDW60" s="41" t="str">
        <f t="shared" si="456"/>
        <v>Post-PR24</v>
      </c>
      <c r="TDX60" s="41" t="str">
        <f t="shared" si="456"/>
        <v>Post-PR24</v>
      </c>
      <c r="TDY60" s="41" t="str">
        <f t="shared" si="456"/>
        <v>Post-PR24</v>
      </c>
      <c r="TDZ60" s="41" t="str">
        <f t="shared" si="456"/>
        <v>Post-PR24</v>
      </c>
      <c r="TEA60" s="41" t="str">
        <f t="shared" si="456"/>
        <v>Post-PR24</v>
      </c>
      <c r="TEB60" s="41" t="str">
        <f t="shared" si="456"/>
        <v>Post-PR24</v>
      </c>
      <c r="TEC60" s="41" t="str">
        <f t="shared" si="456"/>
        <v>Post-PR24</v>
      </c>
      <c r="TED60" s="41" t="str">
        <f t="shared" si="456"/>
        <v>Post-PR24</v>
      </c>
      <c r="TEE60" s="41" t="str">
        <f t="shared" si="456"/>
        <v>Post-PR24</v>
      </c>
      <c r="TEF60" s="41" t="str">
        <f t="shared" si="456"/>
        <v>Post-PR24</v>
      </c>
      <c r="TEG60" s="41" t="str">
        <f t="shared" si="456"/>
        <v>Post-PR24</v>
      </c>
      <c r="TEH60" s="41" t="str">
        <f t="shared" si="456"/>
        <v>Post-PR24</v>
      </c>
      <c r="TEI60" s="41" t="str">
        <f t="shared" si="456"/>
        <v>Post-PR24</v>
      </c>
      <c r="TEJ60" s="41" t="str">
        <f t="shared" si="456"/>
        <v>Post-PR24</v>
      </c>
      <c r="TEK60" s="41" t="str">
        <f t="shared" si="456"/>
        <v>Post-PR24</v>
      </c>
      <c r="TEL60" s="41" t="str">
        <f t="shared" si="456"/>
        <v>Post-PR24</v>
      </c>
      <c r="TEM60" s="41" t="str">
        <f t="shared" si="456"/>
        <v>Post-PR24</v>
      </c>
      <c r="TEN60" s="41" t="str">
        <f t="shared" si="456"/>
        <v>Post-PR24</v>
      </c>
      <c r="TEO60" s="41" t="str">
        <f t="shared" si="456"/>
        <v>Post-PR24</v>
      </c>
      <c r="TEP60" s="41" t="str">
        <f t="shared" si="456"/>
        <v>Post-PR24</v>
      </c>
      <c r="TEQ60" s="41" t="str">
        <f t="shared" si="456"/>
        <v>Post-PR24</v>
      </c>
      <c r="TER60" s="41" t="str">
        <f t="shared" si="456"/>
        <v>Post-PR24</v>
      </c>
      <c r="TES60" s="41" t="str">
        <f t="shared" si="456"/>
        <v>Post-PR24</v>
      </c>
      <c r="TET60" s="41" t="str">
        <f t="shared" si="456"/>
        <v>Post-PR24</v>
      </c>
      <c r="TEU60" s="41" t="str">
        <f t="shared" si="456"/>
        <v>Post-PR24</v>
      </c>
      <c r="TEV60" s="41" t="str">
        <f t="shared" si="456"/>
        <v>Post-PR24</v>
      </c>
      <c r="TEW60" s="41" t="str">
        <f t="shared" si="456"/>
        <v>Post-PR24</v>
      </c>
      <c r="TEX60" s="41" t="str">
        <f t="shared" si="456"/>
        <v>Post-PR24</v>
      </c>
      <c r="TEY60" s="41" t="str">
        <f t="shared" si="456"/>
        <v>Post-PR24</v>
      </c>
      <c r="TEZ60" s="41" t="str">
        <f t="shared" si="456"/>
        <v>Post-PR24</v>
      </c>
      <c r="TFA60" s="41" t="str">
        <f t="shared" si="456"/>
        <v>Post-PR24</v>
      </c>
      <c r="TFB60" s="41" t="str">
        <f t="shared" si="456"/>
        <v>Post-PR24</v>
      </c>
      <c r="TFC60" s="41" t="str">
        <f t="shared" si="456"/>
        <v>Post-PR24</v>
      </c>
      <c r="TFD60" s="41" t="str">
        <f t="shared" si="456"/>
        <v>Post-PR24</v>
      </c>
      <c r="TFE60" s="41" t="str">
        <f t="shared" si="456"/>
        <v>Post-PR24</v>
      </c>
      <c r="TFF60" s="41" t="str">
        <f t="shared" si="456"/>
        <v>Post-PR24</v>
      </c>
      <c r="TFG60" s="41" t="str">
        <f t="shared" si="456"/>
        <v>Post-PR24</v>
      </c>
      <c r="TFH60" s="41" t="str">
        <f t="shared" si="456"/>
        <v>Post-PR24</v>
      </c>
      <c r="TFI60" s="41" t="str">
        <f t="shared" si="456"/>
        <v>Post-PR24</v>
      </c>
      <c r="TFJ60" s="41" t="str">
        <f t="shared" si="456"/>
        <v>Post-PR24</v>
      </c>
      <c r="TFK60" s="41" t="str">
        <f t="shared" si="456"/>
        <v>Post-PR24</v>
      </c>
      <c r="TFL60" s="41" t="str">
        <f t="shared" si="456"/>
        <v>Post-PR24</v>
      </c>
      <c r="TFM60" s="41" t="str">
        <f t="shared" si="456"/>
        <v>Post-PR24</v>
      </c>
      <c r="TFN60" s="41" t="str">
        <f t="shared" si="456"/>
        <v>Post-PR24</v>
      </c>
      <c r="TFO60" s="41" t="str">
        <f t="shared" si="456"/>
        <v>Post-PR24</v>
      </c>
      <c r="TFP60" s="41" t="str">
        <f t="shared" si="456"/>
        <v>Post-PR24</v>
      </c>
      <c r="TFQ60" s="41" t="str">
        <f t="shared" si="456"/>
        <v>Post-PR24</v>
      </c>
      <c r="TFR60" s="41" t="str">
        <f t="shared" si="456"/>
        <v>Post-PR24</v>
      </c>
      <c r="TFS60" s="41" t="str">
        <f t="shared" si="456"/>
        <v>Post-PR24</v>
      </c>
      <c r="TFT60" s="41" t="str">
        <f t="shared" si="456"/>
        <v>Post-PR24</v>
      </c>
      <c r="TFU60" s="41" t="str">
        <f t="shared" si="456"/>
        <v>Post-PR24</v>
      </c>
      <c r="TFV60" s="41" t="str">
        <f t="shared" si="456"/>
        <v>Post-PR24</v>
      </c>
      <c r="TFW60" s="41" t="str">
        <f t="shared" si="456"/>
        <v>Post-PR24</v>
      </c>
      <c r="TFX60" s="41" t="str">
        <f t="shared" si="456"/>
        <v>Post-PR24</v>
      </c>
      <c r="TFY60" s="41" t="str">
        <f t="shared" si="456"/>
        <v>Post-PR24</v>
      </c>
      <c r="TFZ60" s="41" t="str">
        <f t="shared" si="456"/>
        <v>Post-PR24</v>
      </c>
      <c r="TGA60" s="41" t="str">
        <f t="shared" si="456"/>
        <v>Post-PR24</v>
      </c>
      <c r="TGB60" s="41" t="str">
        <f t="shared" si="456"/>
        <v>Post-PR24</v>
      </c>
      <c r="TGC60" s="41" t="str">
        <f t="shared" si="456"/>
        <v>Post-PR24</v>
      </c>
      <c r="TGD60" s="41" t="str">
        <f t="shared" si="456"/>
        <v>Post-PR24</v>
      </c>
      <c r="TGE60" s="41" t="str">
        <f t="shared" ref="TGE60:TIP60" si="457" xml:space="preserve"> IF(TGE58 = 1, "Pre PR24", IF(TGE59 = 1, "PR24", "Post-PR24"))</f>
        <v>Post-PR24</v>
      </c>
      <c r="TGF60" s="41" t="str">
        <f t="shared" si="457"/>
        <v>Post-PR24</v>
      </c>
      <c r="TGG60" s="41" t="str">
        <f t="shared" si="457"/>
        <v>Post-PR24</v>
      </c>
      <c r="TGH60" s="41" t="str">
        <f t="shared" si="457"/>
        <v>Post-PR24</v>
      </c>
      <c r="TGI60" s="41" t="str">
        <f t="shared" si="457"/>
        <v>Post-PR24</v>
      </c>
      <c r="TGJ60" s="41" t="str">
        <f t="shared" si="457"/>
        <v>Post-PR24</v>
      </c>
      <c r="TGK60" s="41" t="str">
        <f t="shared" si="457"/>
        <v>Post-PR24</v>
      </c>
      <c r="TGL60" s="41" t="str">
        <f t="shared" si="457"/>
        <v>Post-PR24</v>
      </c>
      <c r="TGM60" s="41" t="str">
        <f t="shared" si="457"/>
        <v>Post-PR24</v>
      </c>
      <c r="TGN60" s="41" t="str">
        <f t="shared" si="457"/>
        <v>Post-PR24</v>
      </c>
      <c r="TGO60" s="41" t="str">
        <f t="shared" si="457"/>
        <v>Post-PR24</v>
      </c>
      <c r="TGP60" s="41" t="str">
        <f t="shared" si="457"/>
        <v>Post-PR24</v>
      </c>
      <c r="TGQ60" s="41" t="str">
        <f t="shared" si="457"/>
        <v>Post-PR24</v>
      </c>
      <c r="TGR60" s="41" t="str">
        <f t="shared" si="457"/>
        <v>Post-PR24</v>
      </c>
      <c r="TGS60" s="41" t="str">
        <f t="shared" si="457"/>
        <v>Post-PR24</v>
      </c>
      <c r="TGT60" s="41" t="str">
        <f t="shared" si="457"/>
        <v>Post-PR24</v>
      </c>
      <c r="TGU60" s="41" t="str">
        <f t="shared" si="457"/>
        <v>Post-PR24</v>
      </c>
      <c r="TGV60" s="41" t="str">
        <f t="shared" si="457"/>
        <v>Post-PR24</v>
      </c>
      <c r="TGW60" s="41" t="str">
        <f t="shared" si="457"/>
        <v>Post-PR24</v>
      </c>
      <c r="TGX60" s="41" t="str">
        <f t="shared" si="457"/>
        <v>Post-PR24</v>
      </c>
      <c r="TGY60" s="41" t="str">
        <f t="shared" si="457"/>
        <v>Post-PR24</v>
      </c>
      <c r="TGZ60" s="41" t="str">
        <f t="shared" si="457"/>
        <v>Post-PR24</v>
      </c>
      <c r="THA60" s="41" t="str">
        <f t="shared" si="457"/>
        <v>Post-PR24</v>
      </c>
      <c r="THB60" s="41" t="str">
        <f t="shared" si="457"/>
        <v>Post-PR24</v>
      </c>
      <c r="THC60" s="41" t="str">
        <f t="shared" si="457"/>
        <v>Post-PR24</v>
      </c>
      <c r="THD60" s="41" t="str">
        <f t="shared" si="457"/>
        <v>Post-PR24</v>
      </c>
      <c r="THE60" s="41" t="str">
        <f t="shared" si="457"/>
        <v>Post-PR24</v>
      </c>
      <c r="THF60" s="41" t="str">
        <f t="shared" si="457"/>
        <v>Post-PR24</v>
      </c>
      <c r="THG60" s="41" t="str">
        <f t="shared" si="457"/>
        <v>Post-PR24</v>
      </c>
      <c r="THH60" s="41" t="str">
        <f t="shared" si="457"/>
        <v>Post-PR24</v>
      </c>
      <c r="THI60" s="41" t="str">
        <f t="shared" si="457"/>
        <v>Post-PR24</v>
      </c>
      <c r="THJ60" s="41" t="str">
        <f t="shared" si="457"/>
        <v>Post-PR24</v>
      </c>
      <c r="THK60" s="41" t="str">
        <f t="shared" si="457"/>
        <v>Post-PR24</v>
      </c>
      <c r="THL60" s="41" t="str">
        <f t="shared" si="457"/>
        <v>Post-PR24</v>
      </c>
      <c r="THM60" s="41" t="str">
        <f t="shared" si="457"/>
        <v>Post-PR24</v>
      </c>
      <c r="THN60" s="41" t="str">
        <f t="shared" si="457"/>
        <v>Post-PR24</v>
      </c>
      <c r="THO60" s="41" t="str">
        <f t="shared" si="457"/>
        <v>Post-PR24</v>
      </c>
      <c r="THP60" s="41" t="str">
        <f t="shared" si="457"/>
        <v>Post-PR24</v>
      </c>
      <c r="THQ60" s="41" t="str">
        <f t="shared" si="457"/>
        <v>Post-PR24</v>
      </c>
      <c r="THR60" s="41" t="str">
        <f t="shared" si="457"/>
        <v>Post-PR24</v>
      </c>
      <c r="THS60" s="41" t="str">
        <f t="shared" si="457"/>
        <v>Post-PR24</v>
      </c>
      <c r="THT60" s="41" t="str">
        <f t="shared" si="457"/>
        <v>Post-PR24</v>
      </c>
      <c r="THU60" s="41" t="str">
        <f t="shared" si="457"/>
        <v>Post-PR24</v>
      </c>
      <c r="THV60" s="41" t="str">
        <f t="shared" si="457"/>
        <v>Post-PR24</v>
      </c>
      <c r="THW60" s="41" t="str">
        <f t="shared" si="457"/>
        <v>Post-PR24</v>
      </c>
      <c r="THX60" s="41" t="str">
        <f t="shared" si="457"/>
        <v>Post-PR24</v>
      </c>
      <c r="THY60" s="41" t="str">
        <f t="shared" si="457"/>
        <v>Post-PR24</v>
      </c>
      <c r="THZ60" s="41" t="str">
        <f t="shared" si="457"/>
        <v>Post-PR24</v>
      </c>
      <c r="TIA60" s="41" t="str">
        <f t="shared" si="457"/>
        <v>Post-PR24</v>
      </c>
      <c r="TIB60" s="41" t="str">
        <f t="shared" si="457"/>
        <v>Post-PR24</v>
      </c>
      <c r="TIC60" s="41" t="str">
        <f t="shared" si="457"/>
        <v>Post-PR24</v>
      </c>
      <c r="TID60" s="41" t="str">
        <f t="shared" si="457"/>
        <v>Post-PR24</v>
      </c>
      <c r="TIE60" s="41" t="str">
        <f t="shared" si="457"/>
        <v>Post-PR24</v>
      </c>
      <c r="TIF60" s="41" t="str">
        <f t="shared" si="457"/>
        <v>Post-PR24</v>
      </c>
      <c r="TIG60" s="41" t="str">
        <f t="shared" si="457"/>
        <v>Post-PR24</v>
      </c>
      <c r="TIH60" s="41" t="str">
        <f t="shared" si="457"/>
        <v>Post-PR24</v>
      </c>
      <c r="TII60" s="41" t="str">
        <f t="shared" si="457"/>
        <v>Post-PR24</v>
      </c>
      <c r="TIJ60" s="41" t="str">
        <f t="shared" si="457"/>
        <v>Post-PR24</v>
      </c>
      <c r="TIK60" s="41" t="str">
        <f t="shared" si="457"/>
        <v>Post-PR24</v>
      </c>
      <c r="TIL60" s="41" t="str">
        <f t="shared" si="457"/>
        <v>Post-PR24</v>
      </c>
      <c r="TIM60" s="41" t="str">
        <f t="shared" si="457"/>
        <v>Post-PR24</v>
      </c>
      <c r="TIN60" s="41" t="str">
        <f t="shared" si="457"/>
        <v>Post-PR24</v>
      </c>
      <c r="TIO60" s="41" t="str">
        <f t="shared" si="457"/>
        <v>Post-PR24</v>
      </c>
      <c r="TIP60" s="41" t="str">
        <f t="shared" si="457"/>
        <v>Post-PR24</v>
      </c>
      <c r="TIQ60" s="41" t="str">
        <f t="shared" ref="TIQ60:TLB60" si="458" xml:space="preserve"> IF(TIQ58 = 1, "Pre PR24", IF(TIQ59 = 1, "PR24", "Post-PR24"))</f>
        <v>Post-PR24</v>
      </c>
      <c r="TIR60" s="41" t="str">
        <f t="shared" si="458"/>
        <v>Post-PR24</v>
      </c>
      <c r="TIS60" s="41" t="str">
        <f t="shared" si="458"/>
        <v>Post-PR24</v>
      </c>
      <c r="TIT60" s="41" t="str">
        <f t="shared" si="458"/>
        <v>Post-PR24</v>
      </c>
      <c r="TIU60" s="41" t="str">
        <f t="shared" si="458"/>
        <v>Post-PR24</v>
      </c>
      <c r="TIV60" s="41" t="str">
        <f t="shared" si="458"/>
        <v>Post-PR24</v>
      </c>
      <c r="TIW60" s="41" t="str">
        <f t="shared" si="458"/>
        <v>Post-PR24</v>
      </c>
      <c r="TIX60" s="41" t="str">
        <f t="shared" si="458"/>
        <v>Post-PR24</v>
      </c>
      <c r="TIY60" s="41" t="str">
        <f t="shared" si="458"/>
        <v>Post-PR24</v>
      </c>
      <c r="TIZ60" s="41" t="str">
        <f t="shared" si="458"/>
        <v>Post-PR24</v>
      </c>
      <c r="TJA60" s="41" t="str">
        <f t="shared" si="458"/>
        <v>Post-PR24</v>
      </c>
      <c r="TJB60" s="41" t="str">
        <f t="shared" si="458"/>
        <v>Post-PR24</v>
      </c>
      <c r="TJC60" s="41" t="str">
        <f t="shared" si="458"/>
        <v>Post-PR24</v>
      </c>
      <c r="TJD60" s="41" t="str">
        <f t="shared" si="458"/>
        <v>Post-PR24</v>
      </c>
      <c r="TJE60" s="41" t="str">
        <f t="shared" si="458"/>
        <v>Post-PR24</v>
      </c>
      <c r="TJF60" s="41" t="str">
        <f t="shared" si="458"/>
        <v>Post-PR24</v>
      </c>
      <c r="TJG60" s="41" t="str">
        <f t="shared" si="458"/>
        <v>Post-PR24</v>
      </c>
      <c r="TJH60" s="41" t="str">
        <f t="shared" si="458"/>
        <v>Post-PR24</v>
      </c>
      <c r="TJI60" s="41" t="str">
        <f t="shared" si="458"/>
        <v>Post-PR24</v>
      </c>
      <c r="TJJ60" s="41" t="str">
        <f t="shared" si="458"/>
        <v>Post-PR24</v>
      </c>
      <c r="TJK60" s="41" t="str">
        <f t="shared" si="458"/>
        <v>Post-PR24</v>
      </c>
      <c r="TJL60" s="41" t="str">
        <f t="shared" si="458"/>
        <v>Post-PR24</v>
      </c>
      <c r="TJM60" s="41" t="str">
        <f t="shared" si="458"/>
        <v>Post-PR24</v>
      </c>
      <c r="TJN60" s="41" t="str">
        <f t="shared" si="458"/>
        <v>Post-PR24</v>
      </c>
      <c r="TJO60" s="41" t="str">
        <f t="shared" si="458"/>
        <v>Post-PR24</v>
      </c>
      <c r="TJP60" s="41" t="str">
        <f t="shared" si="458"/>
        <v>Post-PR24</v>
      </c>
      <c r="TJQ60" s="41" t="str">
        <f t="shared" si="458"/>
        <v>Post-PR24</v>
      </c>
      <c r="TJR60" s="41" t="str">
        <f t="shared" si="458"/>
        <v>Post-PR24</v>
      </c>
      <c r="TJS60" s="41" t="str">
        <f t="shared" si="458"/>
        <v>Post-PR24</v>
      </c>
      <c r="TJT60" s="41" t="str">
        <f t="shared" si="458"/>
        <v>Post-PR24</v>
      </c>
      <c r="TJU60" s="41" t="str">
        <f t="shared" si="458"/>
        <v>Post-PR24</v>
      </c>
      <c r="TJV60" s="41" t="str">
        <f t="shared" si="458"/>
        <v>Post-PR24</v>
      </c>
      <c r="TJW60" s="41" t="str">
        <f t="shared" si="458"/>
        <v>Post-PR24</v>
      </c>
      <c r="TJX60" s="41" t="str">
        <f t="shared" si="458"/>
        <v>Post-PR24</v>
      </c>
      <c r="TJY60" s="41" t="str">
        <f t="shared" si="458"/>
        <v>Post-PR24</v>
      </c>
      <c r="TJZ60" s="41" t="str">
        <f t="shared" si="458"/>
        <v>Post-PR24</v>
      </c>
      <c r="TKA60" s="41" t="str">
        <f t="shared" si="458"/>
        <v>Post-PR24</v>
      </c>
      <c r="TKB60" s="41" t="str">
        <f t="shared" si="458"/>
        <v>Post-PR24</v>
      </c>
      <c r="TKC60" s="41" t="str">
        <f t="shared" si="458"/>
        <v>Post-PR24</v>
      </c>
      <c r="TKD60" s="41" t="str">
        <f t="shared" si="458"/>
        <v>Post-PR24</v>
      </c>
      <c r="TKE60" s="41" t="str">
        <f t="shared" si="458"/>
        <v>Post-PR24</v>
      </c>
      <c r="TKF60" s="41" t="str">
        <f t="shared" si="458"/>
        <v>Post-PR24</v>
      </c>
      <c r="TKG60" s="41" t="str">
        <f t="shared" si="458"/>
        <v>Post-PR24</v>
      </c>
      <c r="TKH60" s="41" t="str">
        <f t="shared" si="458"/>
        <v>Post-PR24</v>
      </c>
      <c r="TKI60" s="41" t="str">
        <f t="shared" si="458"/>
        <v>Post-PR24</v>
      </c>
      <c r="TKJ60" s="41" t="str">
        <f t="shared" si="458"/>
        <v>Post-PR24</v>
      </c>
      <c r="TKK60" s="41" t="str">
        <f t="shared" si="458"/>
        <v>Post-PR24</v>
      </c>
      <c r="TKL60" s="41" t="str">
        <f t="shared" si="458"/>
        <v>Post-PR24</v>
      </c>
      <c r="TKM60" s="41" t="str">
        <f t="shared" si="458"/>
        <v>Post-PR24</v>
      </c>
      <c r="TKN60" s="41" t="str">
        <f t="shared" si="458"/>
        <v>Post-PR24</v>
      </c>
      <c r="TKO60" s="41" t="str">
        <f t="shared" si="458"/>
        <v>Post-PR24</v>
      </c>
      <c r="TKP60" s="41" t="str">
        <f t="shared" si="458"/>
        <v>Post-PR24</v>
      </c>
      <c r="TKQ60" s="41" t="str">
        <f t="shared" si="458"/>
        <v>Post-PR24</v>
      </c>
      <c r="TKR60" s="41" t="str">
        <f t="shared" si="458"/>
        <v>Post-PR24</v>
      </c>
      <c r="TKS60" s="41" t="str">
        <f t="shared" si="458"/>
        <v>Post-PR24</v>
      </c>
      <c r="TKT60" s="41" t="str">
        <f t="shared" si="458"/>
        <v>Post-PR24</v>
      </c>
      <c r="TKU60" s="41" t="str">
        <f t="shared" si="458"/>
        <v>Post-PR24</v>
      </c>
      <c r="TKV60" s="41" t="str">
        <f t="shared" si="458"/>
        <v>Post-PR24</v>
      </c>
      <c r="TKW60" s="41" t="str">
        <f t="shared" si="458"/>
        <v>Post-PR24</v>
      </c>
      <c r="TKX60" s="41" t="str">
        <f t="shared" si="458"/>
        <v>Post-PR24</v>
      </c>
      <c r="TKY60" s="41" t="str">
        <f t="shared" si="458"/>
        <v>Post-PR24</v>
      </c>
      <c r="TKZ60" s="41" t="str">
        <f t="shared" si="458"/>
        <v>Post-PR24</v>
      </c>
      <c r="TLA60" s="41" t="str">
        <f t="shared" si="458"/>
        <v>Post-PR24</v>
      </c>
      <c r="TLB60" s="41" t="str">
        <f t="shared" si="458"/>
        <v>Post-PR24</v>
      </c>
      <c r="TLC60" s="41" t="str">
        <f t="shared" ref="TLC60:TNN60" si="459" xml:space="preserve"> IF(TLC58 = 1, "Pre PR24", IF(TLC59 = 1, "PR24", "Post-PR24"))</f>
        <v>Post-PR24</v>
      </c>
      <c r="TLD60" s="41" t="str">
        <f t="shared" si="459"/>
        <v>Post-PR24</v>
      </c>
      <c r="TLE60" s="41" t="str">
        <f t="shared" si="459"/>
        <v>Post-PR24</v>
      </c>
      <c r="TLF60" s="41" t="str">
        <f t="shared" si="459"/>
        <v>Post-PR24</v>
      </c>
      <c r="TLG60" s="41" t="str">
        <f t="shared" si="459"/>
        <v>Post-PR24</v>
      </c>
      <c r="TLH60" s="41" t="str">
        <f t="shared" si="459"/>
        <v>Post-PR24</v>
      </c>
      <c r="TLI60" s="41" t="str">
        <f t="shared" si="459"/>
        <v>Post-PR24</v>
      </c>
      <c r="TLJ60" s="41" t="str">
        <f t="shared" si="459"/>
        <v>Post-PR24</v>
      </c>
      <c r="TLK60" s="41" t="str">
        <f t="shared" si="459"/>
        <v>Post-PR24</v>
      </c>
      <c r="TLL60" s="41" t="str">
        <f t="shared" si="459"/>
        <v>Post-PR24</v>
      </c>
      <c r="TLM60" s="41" t="str">
        <f t="shared" si="459"/>
        <v>Post-PR24</v>
      </c>
      <c r="TLN60" s="41" t="str">
        <f t="shared" si="459"/>
        <v>Post-PR24</v>
      </c>
      <c r="TLO60" s="41" t="str">
        <f t="shared" si="459"/>
        <v>Post-PR24</v>
      </c>
      <c r="TLP60" s="41" t="str">
        <f t="shared" si="459"/>
        <v>Post-PR24</v>
      </c>
      <c r="TLQ60" s="41" t="str">
        <f t="shared" si="459"/>
        <v>Post-PR24</v>
      </c>
      <c r="TLR60" s="41" t="str">
        <f t="shared" si="459"/>
        <v>Post-PR24</v>
      </c>
      <c r="TLS60" s="41" t="str">
        <f t="shared" si="459"/>
        <v>Post-PR24</v>
      </c>
      <c r="TLT60" s="41" t="str">
        <f t="shared" si="459"/>
        <v>Post-PR24</v>
      </c>
      <c r="TLU60" s="41" t="str">
        <f t="shared" si="459"/>
        <v>Post-PR24</v>
      </c>
      <c r="TLV60" s="41" t="str">
        <f t="shared" si="459"/>
        <v>Post-PR24</v>
      </c>
      <c r="TLW60" s="41" t="str">
        <f t="shared" si="459"/>
        <v>Post-PR24</v>
      </c>
      <c r="TLX60" s="41" t="str">
        <f t="shared" si="459"/>
        <v>Post-PR24</v>
      </c>
      <c r="TLY60" s="41" t="str">
        <f t="shared" si="459"/>
        <v>Post-PR24</v>
      </c>
      <c r="TLZ60" s="41" t="str">
        <f t="shared" si="459"/>
        <v>Post-PR24</v>
      </c>
      <c r="TMA60" s="41" t="str">
        <f t="shared" si="459"/>
        <v>Post-PR24</v>
      </c>
      <c r="TMB60" s="41" t="str">
        <f t="shared" si="459"/>
        <v>Post-PR24</v>
      </c>
      <c r="TMC60" s="41" t="str">
        <f t="shared" si="459"/>
        <v>Post-PR24</v>
      </c>
      <c r="TMD60" s="41" t="str">
        <f t="shared" si="459"/>
        <v>Post-PR24</v>
      </c>
      <c r="TME60" s="41" t="str">
        <f t="shared" si="459"/>
        <v>Post-PR24</v>
      </c>
      <c r="TMF60" s="41" t="str">
        <f t="shared" si="459"/>
        <v>Post-PR24</v>
      </c>
      <c r="TMG60" s="41" t="str">
        <f t="shared" si="459"/>
        <v>Post-PR24</v>
      </c>
      <c r="TMH60" s="41" t="str">
        <f t="shared" si="459"/>
        <v>Post-PR24</v>
      </c>
      <c r="TMI60" s="41" t="str">
        <f t="shared" si="459"/>
        <v>Post-PR24</v>
      </c>
      <c r="TMJ60" s="41" t="str">
        <f t="shared" si="459"/>
        <v>Post-PR24</v>
      </c>
      <c r="TMK60" s="41" t="str">
        <f t="shared" si="459"/>
        <v>Post-PR24</v>
      </c>
      <c r="TML60" s="41" t="str">
        <f t="shared" si="459"/>
        <v>Post-PR24</v>
      </c>
      <c r="TMM60" s="41" t="str">
        <f t="shared" si="459"/>
        <v>Post-PR24</v>
      </c>
      <c r="TMN60" s="41" t="str">
        <f t="shared" si="459"/>
        <v>Post-PR24</v>
      </c>
      <c r="TMO60" s="41" t="str">
        <f t="shared" si="459"/>
        <v>Post-PR24</v>
      </c>
      <c r="TMP60" s="41" t="str">
        <f t="shared" si="459"/>
        <v>Post-PR24</v>
      </c>
      <c r="TMQ60" s="41" t="str">
        <f t="shared" si="459"/>
        <v>Post-PR24</v>
      </c>
      <c r="TMR60" s="41" t="str">
        <f t="shared" si="459"/>
        <v>Post-PR24</v>
      </c>
      <c r="TMS60" s="41" t="str">
        <f t="shared" si="459"/>
        <v>Post-PR24</v>
      </c>
      <c r="TMT60" s="41" t="str">
        <f t="shared" si="459"/>
        <v>Post-PR24</v>
      </c>
      <c r="TMU60" s="41" t="str">
        <f t="shared" si="459"/>
        <v>Post-PR24</v>
      </c>
      <c r="TMV60" s="41" t="str">
        <f t="shared" si="459"/>
        <v>Post-PR24</v>
      </c>
      <c r="TMW60" s="41" t="str">
        <f t="shared" si="459"/>
        <v>Post-PR24</v>
      </c>
      <c r="TMX60" s="41" t="str">
        <f t="shared" si="459"/>
        <v>Post-PR24</v>
      </c>
      <c r="TMY60" s="41" t="str">
        <f t="shared" si="459"/>
        <v>Post-PR24</v>
      </c>
      <c r="TMZ60" s="41" t="str">
        <f t="shared" si="459"/>
        <v>Post-PR24</v>
      </c>
      <c r="TNA60" s="41" t="str">
        <f t="shared" si="459"/>
        <v>Post-PR24</v>
      </c>
      <c r="TNB60" s="41" t="str">
        <f t="shared" si="459"/>
        <v>Post-PR24</v>
      </c>
      <c r="TNC60" s="41" t="str">
        <f t="shared" si="459"/>
        <v>Post-PR24</v>
      </c>
      <c r="TND60" s="41" t="str">
        <f t="shared" si="459"/>
        <v>Post-PR24</v>
      </c>
      <c r="TNE60" s="41" t="str">
        <f t="shared" si="459"/>
        <v>Post-PR24</v>
      </c>
      <c r="TNF60" s="41" t="str">
        <f t="shared" si="459"/>
        <v>Post-PR24</v>
      </c>
      <c r="TNG60" s="41" t="str">
        <f t="shared" si="459"/>
        <v>Post-PR24</v>
      </c>
      <c r="TNH60" s="41" t="str">
        <f t="shared" si="459"/>
        <v>Post-PR24</v>
      </c>
      <c r="TNI60" s="41" t="str">
        <f t="shared" si="459"/>
        <v>Post-PR24</v>
      </c>
      <c r="TNJ60" s="41" t="str">
        <f t="shared" si="459"/>
        <v>Post-PR24</v>
      </c>
      <c r="TNK60" s="41" t="str">
        <f t="shared" si="459"/>
        <v>Post-PR24</v>
      </c>
      <c r="TNL60" s="41" t="str">
        <f t="shared" si="459"/>
        <v>Post-PR24</v>
      </c>
      <c r="TNM60" s="41" t="str">
        <f t="shared" si="459"/>
        <v>Post-PR24</v>
      </c>
      <c r="TNN60" s="41" t="str">
        <f t="shared" si="459"/>
        <v>Post-PR24</v>
      </c>
      <c r="TNO60" s="41" t="str">
        <f t="shared" ref="TNO60:TPZ60" si="460" xml:space="preserve"> IF(TNO58 = 1, "Pre PR24", IF(TNO59 = 1, "PR24", "Post-PR24"))</f>
        <v>Post-PR24</v>
      </c>
      <c r="TNP60" s="41" t="str">
        <f t="shared" si="460"/>
        <v>Post-PR24</v>
      </c>
      <c r="TNQ60" s="41" t="str">
        <f t="shared" si="460"/>
        <v>Post-PR24</v>
      </c>
      <c r="TNR60" s="41" t="str">
        <f t="shared" si="460"/>
        <v>Post-PR24</v>
      </c>
      <c r="TNS60" s="41" t="str">
        <f t="shared" si="460"/>
        <v>Post-PR24</v>
      </c>
      <c r="TNT60" s="41" t="str">
        <f t="shared" si="460"/>
        <v>Post-PR24</v>
      </c>
      <c r="TNU60" s="41" t="str">
        <f t="shared" si="460"/>
        <v>Post-PR24</v>
      </c>
      <c r="TNV60" s="41" t="str">
        <f t="shared" si="460"/>
        <v>Post-PR24</v>
      </c>
      <c r="TNW60" s="41" t="str">
        <f t="shared" si="460"/>
        <v>Post-PR24</v>
      </c>
      <c r="TNX60" s="41" t="str">
        <f t="shared" si="460"/>
        <v>Post-PR24</v>
      </c>
      <c r="TNY60" s="41" t="str">
        <f t="shared" si="460"/>
        <v>Post-PR24</v>
      </c>
      <c r="TNZ60" s="41" t="str">
        <f t="shared" si="460"/>
        <v>Post-PR24</v>
      </c>
      <c r="TOA60" s="41" t="str">
        <f t="shared" si="460"/>
        <v>Post-PR24</v>
      </c>
      <c r="TOB60" s="41" t="str">
        <f t="shared" si="460"/>
        <v>Post-PR24</v>
      </c>
      <c r="TOC60" s="41" t="str">
        <f t="shared" si="460"/>
        <v>Post-PR24</v>
      </c>
      <c r="TOD60" s="41" t="str">
        <f t="shared" si="460"/>
        <v>Post-PR24</v>
      </c>
      <c r="TOE60" s="41" t="str">
        <f t="shared" si="460"/>
        <v>Post-PR24</v>
      </c>
      <c r="TOF60" s="41" t="str">
        <f t="shared" si="460"/>
        <v>Post-PR24</v>
      </c>
      <c r="TOG60" s="41" t="str">
        <f t="shared" si="460"/>
        <v>Post-PR24</v>
      </c>
      <c r="TOH60" s="41" t="str">
        <f t="shared" si="460"/>
        <v>Post-PR24</v>
      </c>
      <c r="TOI60" s="41" t="str">
        <f t="shared" si="460"/>
        <v>Post-PR24</v>
      </c>
      <c r="TOJ60" s="41" t="str">
        <f t="shared" si="460"/>
        <v>Post-PR24</v>
      </c>
      <c r="TOK60" s="41" t="str">
        <f t="shared" si="460"/>
        <v>Post-PR24</v>
      </c>
      <c r="TOL60" s="41" t="str">
        <f t="shared" si="460"/>
        <v>Post-PR24</v>
      </c>
      <c r="TOM60" s="41" t="str">
        <f t="shared" si="460"/>
        <v>Post-PR24</v>
      </c>
      <c r="TON60" s="41" t="str">
        <f t="shared" si="460"/>
        <v>Post-PR24</v>
      </c>
      <c r="TOO60" s="41" t="str">
        <f t="shared" si="460"/>
        <v>Post-PR24</v>
      </c>
      <c r="TOP60" s="41" t="str">
        <f t="shared" si="460"/>
        <v>Post-PR24</v>
      </c>
      <c r="TOQ60" s="41" t="str">
        <f t="shared" si="460"/>
        <v>Post-PR24</v>
      </c>
      <c r="TOR60" s="41" t="str">
        <f t="shared" si="460"/>
        <v>Post-PR24</v>
      </c>
      <c r="TOS60" s="41" t="str">
        <f t="shared" si="460"/>
        <v>Post-PR24</v>
      </c>
      <c r="TOT60" s="41" t="str">
        <f t="shared" si="460"/>
        <v>Post-PR24</v>
      </c>
      <c r="TOU60" s="41" t="str">
        <f t="shared" si="460"/>
        <v>Post-PR24</v>
      </c>
      <c r="TOV60" s="41" t="str">
        <f t="shared" si="460"/>
        <v>Post-PR24</v>
      </c>
      <c r="TOW60" s="41" t="str">
        <f t="shared" si="460"/>
        <v>Post-PR24</v>
      </c>
      <c r="TOX60" s="41" t="str">
        <f t="shared" si="460"/>
        <v>Post-PR24</v>
      </c>
      <c r="TOY60" s="41" t="str">
        <f t="shared" si="460"/>
        <v>Post-PR24</v>
      </c>
      <c r="TOZ60" s="41" t="str">
        <f t="shared" si="460"/>
        <v>Post-PR24</v>
      </c>
      <c r="TPA60" s="41" t="str">
        <f t="shared" si="460"/>
        <v>Post-PR24</v>
      </c>
      <c r="TPB60" s="41" t="str">
        <f t="shared" si="460"/>
        <v>Post-PR24</v>
      </c>
      <c r="TPC60" s="41" t="str">
        <f t="shared" si="460"/>
        <v>Post-PR24</v>
      </c>
      <c r="TPD60" s="41" t="str">
        <f t="shared" si="460"/>
        <v>Post-PR24</v>
      </c>
      <c r="TPE60" s="41" t="str">
        <f t="shared" si="460"/>
        <v>Post-PR24</v>
      </c>
      <c r="TPF60" s="41" t="str">
        <f t="shared" si="460"/>
        <v>Post-PR24</v>
      </c>
      <c r="TPG60" s="41" t="str">
        <f t="shared" si="460"/>
        <v>Post-PR24</v>
      </c>
      <c r="TPH60" s="41" t="str">
        <f t="shared" si="460"/>
        <v>Post-PR24</v>
      </c>
      <c r="TPI60" s="41" t="str">
        <f t="shared" si="460"/>
        <v>Post-PR24</v>
      </c>
      <c r="TPJ60" s="41" t="str">
        <f t="shared" si="460"/>
        <v>Post-PR24</v>
      </c>
      <c r="TPK60" s="41" t="str">
        <f t="shared" si="460"/>
        <v>Post-PR24</v>
      </c>
      <c r="TPL60" s="41" t="str">
        <f t="shared" si="460"/>
        <v>Post-PR24</v>
      </c>
      <c r="TPM60" s="41" t="str">
        <f t="shared" si="460"/>
        <v>Post-PR24</v>
      </c>
      <c r="TPN60" s="41" t="str">
        <f t="shared" si="460"/>
        <v>Post-PR24</v>
      </c>
      <c r="TPO60" s="41" t="str">
        <f t="shared" si="460"/>
        <v>Post-PR24</v>
      </c>
      <c r="TPP60" s="41" t="str">
        <f t="shared" si="460"/>
        <v>Post-PR24</v>
      </c>
      <c r="TPQ60" s="41" t="str">
        <f t="shared" si="460"/>
        <v>Post-PR24</v>
      </c>
      <c r="TPR60" s="41" t="str">
        <f t="shared" si="460"/>
        <v>Post-PR24</v>
      </c>
      <c r="TPS60" s="41" t="str">
        <f t="shared" si="460"/>
        <v>Post-PR24</v>
      </c>
      <c r="TPT60" s="41" t="str">
        <f t="shared" si="460"/>
        <v>Post-PR24</v>
      </c>
      <c r="TPU60" s="41" t="str">
        <f t="shared" si="460"/>
        <v>Post-PR24</v>
      </c>
      <c r="TPV60" s="41" t="str">
        <f t="shared" si="460"/>
        <v>Post-PR24</v>
      </c>
      <c r="TPW60" s="41" t="str">
        <f t="shared" si="460"/>
        <v>Post-PR24</v>
      </c>
      <c r="TPX60" s="41" t="str">
        <f t="shared" si="460"/>
        <v>Post-PR24</v>
      </c>
      <c r="TPY60" s="41" t="str">
        <f t="shared" si="460"/>
        <v>Post-PR24</v>
      </c>
      <c r="TPZ60" s="41" t="str">
        <f t="shared" si="460"/>
        <v>Post-PR24</v>
      </c>
      <c r="TQA60" s="41" t="str">
        <f t="shared" ref="TQA60:TSL60" si="461" xml:space="preserve"> IF(TQA58 = 1, "Pre PR24", IF(TQA59 = 1, "PR24", "Post-PR24"))</f>
        <v>Post-PR24</v>
      </c>
      <c r="TQB60" s="41" t="str">
        <f t="shared" si="461"/>
        <v>Post-PR24</v>
      </c>
      <c r="TQC60" s="41" t="str">
        <f t="shared" si="461"/>
        <v>Post-PR24</v>
      </c>
      <c r="TQD60" s="41" t="str">
        <f t="shared" si="461"/>
        <v>Post-PR24</v>
      </c>
      <c r="TQE60" s="41" t="str">
        <f t="shared" si="461"/>
        <v>Post-PR24</v>
      </c>
      <c r="TQF60" s="41" t="str">
        <f t="shared" si="461"/>
        <v>Post-PR24</v>
      </c>
      <c r="TQG60" s="41" t="str">
        <f t="shared" si="461"/>
        <v>Post-PR24</v>
      </c>
      <c r="TQH60" s="41" t="str">
        <f t="shared" si="461"/>
        <v>Post-PR24</v>
      </c>
      <c r="TQI60" s="41" t="str">
        <f t="shared" si="461"/>
        <v>Post-PR24</v>
      </c>
      <c r="TQJ60" s="41" t="str">
        <f t="shared" si="461"/>
        <v>Post-PR24</v>
      </c>
      <c r="TQK60" s="41" t="str">
        <f t="shared" si="461"/>
        <v>Post-PR24</v>
      </c>
      <c r="TQL60" s="41" t="str">
        <f t="shared" si="461"/>
        <v>Post-PR24</v>
      </c>
      <c r="TQM60" s="41" t="str">
        <f t="shared" si="461"/>
        <v>Post-PR24</v>
      </c>
      <c r="TQN60" s="41" t="str">
        <f t="shared" si="461"/>
        <v>Post-PR24</v>
      </c>
      <c r="TQO60" s="41" t="str">
        <f t="shared" si="461"/>
        <v>Post-PR24</v>
      </c>
      <c r="TQP60" s="41" t="str">
        <f t="shared" si="461"/>
        <v>Post-PR24</v>
      </c>
      <c r="TQQ60" s="41" t="str">
        <f t="shared" si="461"/>
        <v>Post-PR24</v>
      </c>
      <c r="TQR60" s="41" t="str">
        <f t="shared" si="461"/>
        <v>Post-PR24</v>
      </c>
      <c r="TQS60" s="41" t="str">
        <f t="shared" si="461"/>
        <v>Post-PR24</v>
      </c>
      <c r="TQT60" s="41" t="str">
        <f t="shared" si="461"/>
        <v>Post-PR24</v>
      </c>
      <c r="TQU60" s="41" t="str">
        <f t="shared" si="461"/>
        <v>Post-PR24</v>
      </c>
      <c r="TQV60" s="41" t="str">
        <f t="shared" si="461"/>
        <v>Post-PR24</v>
      </c>
      <c r="TQW60" s="41" t="str">
        <f t="shared" si="461"/>
        <v>Post-PR24</v>
      </c>
      <c r="TQX60" s="41" t="str">
        <f t="shared" si="461"/>
        <v>Post-PR24</v>
      </c>
      <c r="TQY60" s="41" t="str">
        <f t="shared" si="461"/>
        <v>Post-PR24</v>
      </c>
      <c r="TQZ60" s="41" t="str">
        <f t="shared" si="461"/>
        <v>Post-PR24</v>
      </c>
      <c r="TRA60" s="41" t="str">
        <f t="shared" si="461"/>
        <v>Post-PR24</v>
      </c>
      <c r="TRB60" s="41" t="str">
        <f t="shared" si="461"/>
        <v>Post-PR24</v>
      </c>
      <c r="TRC60" s="41" t="str">
        <f t="shared" si="461"/>
        <v>Post-PR24</v>
      </c>
      <c r="TRD60" s="41" t="str">
        <f t="shared" si="461"/>
        <v>Post-PR24</v>
      </c>
      <c r="TRE60" s="41" t="str">
        <f t="shared" si="461"/>
        <v>Post-PR24</v>
      </c>
      <c r="TRF60" s="41" t="str">
        <f t="shared" si="461"/>
        <v>Post-PR24</v>
      </c>
      <c r="TRG60" s="41" t="str">
        <f t="shared" si="461"/>
        <v>Post-PR24</v>
      </c>
      <c r="TRH60" s="41" t="str">
        <f t="shared" si="461"/>
        <v>Post-PR24</v>
      </c>
      <c r="TRI60" s="41" t="str">
        <f t="shared" si="461"/>
        <v>Post-PR24</v>
      </c>
      <c r="TRJ60" s="41" t="str">
        <f t="shared" si="461"/>
        <v>Post-PR24</v>
      </c>
      <c r="TRK60" s="41" t="str">
        <f t="shared" si="461"/>
        <v>Post-PR24</v>
      </c>
      <c r="TRL60" s="41" t="str">
        <f t="shared" si="461"/>
        <v>Post-PR24</v>
      </c>
      <c r="TRM60" s="41" t="str">
        <f t="shared" si="461"/>
        <v>Post-PR24</v>
      </c>
      <c r="TRN60" s="41" t="str">
        <f t="shared" si="461"/>
        <v>Post-PR24</v>
      </c>
      <c r="TRO60" s="41" t="str">
        <f t="shared" si="461"/>
        <v>Post-PR24</v>
      </c>
      <c r="TRP60" s="41" t="str">
        <f t="shared" si="461"/>
        <v>Post-PR24</v>
      </c>
      <c r="TRQ60" s="41" t="str">
        <f t="shared" si="461"/>
        <v>Post-PR24</v>
      </c>
      <c r="TRR60" s="41" t="str">
        <f t="shared" si="461"/>
        <v>Post-PR24</v>
      </c>
      <c r="TRS60" s="41" t="str">
        <f t="shared" si="461"/>
        <v>Post-PR24</v>
      </c>
      <c r="TRT60" s="41" t="str">
        <f t="shared" si="461"/>
        <v>Post-PR24</v>
      </c>
      <c r="TRU60" s="41" t="str">
        <f t="shared" si="461"/>
        <v>Post-PR24</v>
      </c>
      <c r="TRV60" s="41" t="str">
        <f t="shared" si="461"/>
        <v>Post-PR24</v>
      </c>
      <c r="TRW60" s="41" t="str">
        <f t="shared" si="461"/>
        <v>Post-PR24</v>
      </c>
      <c r="TRX60" s="41" t="str">
        <f t="shared" si="461"/>
        <v>Post-PR24</v>
      </c>
      <c r="TRY60" s="41" t="str">
        <f t="shared" si="461"/>
        <v>Post-PR24</v>
      </c>
      <c r="TRZ60" s="41" t="str">
        <f t="shared" si="461"/>
        <v>Post-PR24</v>
      </c>
      <c r="TSA60" s="41" t="str">
        <f t="shared" si="461"/>
        <v>Post-PR24</v>
      </c>
      <c r="TSB60" s="41" t="str">
        <f t="shared" si="461"/>
        <v>Post-PR24</v>
      </c>
      <c r="TSC60" s="41" t="str">
        <f t="shared" si="461"/>
        <v>Post-PR24</v>
      </c>
      <c r="TSD60" s="41" t="str">
        <f t="shared" si="461"/>
        <v>Post-PR24</v>
      </c>
      <c r="TSE60" s="41" t="str">
        <f t="shared" si="461"/>
        <v>Post-PR24</v>
      </c>
      <c r="TSF60" s="41" t="str">
        <f t="shared" si="461"/>
        <v>Post-PR24</v>
      </c>
      <c r="TSG60" s="41" t="str">
        <f t="shared" si="461"/>
        <v>Post-PR24</v>
      </c>
      <c r="TSH60" s="41" t="str">
        <f t="shared" si="461"/>
        <v>Post-PR24</v>
      </c>
      <c r="TSI60" s="41" t="str">
        <f t="shared" si="461"/>
        <v>Post-PR24</v>
      </c>
      <c r="TSJ60" s="41" t="str">
        <f t="shared" si="461"/>
        <v>Post-PR24</v>
      </c>
      <c r="TSK60" s="41" t="str">
        <f t="shared" si="461"/>
        <v>Post-PR24</v>
      </c>
      <c r="TSL60" s="41" t="str">
        <f t="shared" si="461"/>
        <v>Post-PR24</v>
      </c>
      <c r="TSM60" s="41" t="str">
        <f t="shared" ref="TSM60:TUX60" si="462" xml:space="preserve"> IF(TSM58 = 1, "Pre PR24", IF(TSM59 = 1, "PR24", "Post-PR24"))</f>
        <v>Post-PR24</v>
      </c>
      <c r="TSN60" s="41" t="str">
        <f t="shared" si="462"/>
        <v>Post-PR24</v>
      </c>
      <c r="TSO60" s="41" t="str">
        <f t="shared" si="462"/>
        <v>Post-PR24</v>
      </c>
      <c r="TSP60" s="41" t="str">
        <f t="shared" si="462"/>
        <v>Post-PR24</v>
      </c>
      <c r="TSQ60" s="41" t="str">
        <f t="shared" si="462"/>
        <v>Post-PR24</v>
      </c>
      <c r="TSR60" s="41" t="str">
        <f t="shared" si="462"/>
        <v>Post-PR24</v>
      </c>
      <c r="TSS60" s="41" t="str">
        <f t="shared" si="462"/>
        <v>Post-PR24</v>
      </c>
      <c r="TST60" s="41" t="str">
        <f t="shared" si="462"/>
        <v>Post-PR24</v>
      </c>
      <c r="TSU60" s="41" t="str">
        <f t="shared" si="462"/>
        <v>Post-PR24</v>
      </c>
      <c r="TSV60" s="41" t="str">
        <f t="shared" si="462"/>
        <v>Post-PR24</v>
      </c>
      <c r="TSW60" s="41" t="str">
        <f t="shared" si="462"/>
        <v>Post-PR24</v>
      </c>
      <c r="TSX60" s="41" t="str">
        <f t="shared" si="462"/>
        <v>Post-PR24</v>
      </c>
      <c r="TSY60" s="41" t="str">
        <f t="shared" si="462"/>
        <v>Post-PR24</v>
      </c>
      <c r="TSZ60" s="41" t="str">
        <f t="shared" si="462"/>
        <v>Post-PR24</v>
      </c>
      <c r="TTA60" s="41" t="str">
        <f t="shared" si="462"/>
        <v>Post-PR24</v>
      </c>
      <c r="TTB60" s="41" t="str">
        <f t="shared" si="462"/>
        <v>Post-PR24</v>
      </c>
      <c r="TTC60" s="41" t="str">
        <f t="shared" si="462"/>
        <v>Post-PR24</v>
      </c>
      <c r="TTD60" s="41" t="str">
        <f t="shared" si="462"/>
        <v>Post-PR24</v>
      </c>
      <c r="TTE60" s="41" t="str">
        <f t="shared" si="462"/>
        <v>Post-PR24</v>
      </c>
      <c r="TTF60" s="41" t="str">
        <f t="shared" si="462"/>
        <v>Post-PR24</v>
      </c>
      <c r="TTG60" s="41" t="str">
        <f t="shared" si="462"/>
        <v>Post-PR24</v>
      </c>
      <c r="TTH60" s="41" t="str">
        <f t="shared" si="462"/>
        <v>Post-PR24</v>
      </c>
      <c r="TTI60" s="41" t="str">
        <f t="shared" si="462"/>
        <v>Post-PR24</v>
      </c>
      <c r="TTJ60" s="41" t="str">
        <f t="shared" si="462"/>
        <v>Post-PR24</v>
      </c>
      <c r="TTK60" s="41" t="str">
        <f t="shared" si="462"/>
        <v>Post-PR24</v>
      </c>
      <c r="TTL60" s="41" t="str">
        <f t="shared" si="462"/>
        <v>Post-PR24</v>
      </c>
      <c r="TTM60" s="41" t="str">
        <f t="shared" si="462"/>
        <v>Post-PR24</v>
      </c>
      <c r="TTN60" s="41" t="str">
        <f t="shared" si="462"/>
        <v>Post-PR24</v>
      </c>
      <c r="TTO60" s="41" t="str">
        <f t="shared" si="462"/>
        <v>Post-PR24</v>
      </c>
      <c r="TTP60" s="41" t="str">
        <f t="shared" si="462"/>
        <v>Post-PR24</v>
      </c>
      <c r="TTQ60" s="41" t="str">
        <f t="shared" si="462"/>
        <v>Post-PR24</v>
      </c>
      <c r="TTR60" s="41" t="str">
        <f t="shared" si="462"/>
        <v>Post-PR24</v>
      </c>
      <c r="TTS60" s="41" t="str">
        <f t="shared" si="462"/>
        <v>Post-PR24</v>
      </c>
      <c r="TTT60" s="41" t="str">
        <f t="shared" si="462"/>
        <v>Post-PR24</v>
      </c>
      <c r="TTU60" s="41" t="str">
        <f t="shared" si="462"/>
        <v>Post-PR24</v>
      </c>
      <c r="TTV60" s="41" t="str">
        <f t="shared" si="462"/>
        <v>Post-PR24</v>
      </c>
      <c r="TTW60" s="41" t="str">
        <f t="shared" si="462"/>
        <v>Post-PR24</v>
      </c>
      <c r="TTX60" s="41" t="str">
        <f t="shared" si="462"/>
        <v>Post-PR24</v>
      </c>
      <c r="TTY60" s="41" t="str">
        <f t="shared" si="462"/>
        <v>Post-PR24</v>
      </c>
      <c r="TTZ60" s="41" t="str">
        <f t="shared" si="462"/>
        <v>Post-PR24</v>
      </c>
      <c r="TUA60" s="41" t="str">
        <f t="shared" si="462"/>
        <v>Post-PR24</v>
      </c>
      <c r="TUB60" s="41" t="str">
        <f t="shared" si="462"/>
        <v>Post-PR24</v>
      </c>
      <c r="TUC60" s="41" t="str">
        <f t="shared" si="462"/>
        <v>Post-PR24</v>
      </c>
      <c r="TUD60" s="41" t="str">
        <f t="shared" si="462"/>
        <v>Post-PR24</v>
      </c>
      <c r="TUE60" s="41" t="str">
        <f t="shared" si="462"/>
        <v>Post-PR24</v>
      </c>
      <c r="TUF60" s="41" t="str">
        <f t="shared" si="462"/>
        <v>Post-PR24</v>
      </c>
      <c r="TUG60" s="41" t="str">
        <f t="shared" si="462"/>
        <v>Post-PR24</v>
      </c>
      <c r="TUH60" s="41" t="str">
        <f t="shared" si="462"/>
        <v>Post-PR24</v>
      </c>
      <c r="TUI60" s="41" t="str">
        <f t="shared" si="462"/>
        <v>Post-PR24</v>
      </c>
      <c r="TUJ60" s="41" t="str">
        <f t="shared" si="462"/>
        <v>Post-PR24</v>
      </c>
      <c r="TUK60" s="41" t="str">
        <f t="shared" si="462"/>
        <v>Post-PR24</v>
      </c>
      <c r="TUL60" s="41" t="str">
        <f t="shared" si="462"/>
        <v>Post-PR24</v>
      </c>
      <c r="TUM60" s="41" t="str">
        <f t="shared" si="462"/>
        <v>Post-PR24</v>
      </c>
      <c r="TUN60" s="41" t="str">
        <f t="shared" si="462"/>
        <v>Post-PR24</v>
      </c>
      <c r="TUO60" s="41" t="str">
        <f t="shared" si="462"/>
        <v>Post-PR24</v>
      </c>
      <c r="TUP60" s="41" t="str">
        <f t="shared" si="462"/>
        <v>Post-PR24</v>
      </c>
      <c r="TUQ60" s="41" t="str">
        <f t="shared" si="462"/>
        <v>Post-PR24</v>
      </c>
      <c r="TUR60" s="41" t="str">
        <f t="shared" si="462"/>
        <v>Post-PR24</v>
      </c>
      <c r="TUS60" s="41" t="str">
        <f t="shared" si="462"/>
        <v>Post-PR24</v>
      </c>
      <c r="TUT60" s="41" t="str">
        <f t="shared" si="462"/>
        <v>Post-PR24</v>
      </c>
      <c r="TUU60" s="41" t="str">
        <f t="shared" si="462"/>
        <v>Post-PR24</v>
      </c>
      <c r="TUV60" s="41" t="str">
        <f t="shared" si="462"/>
        <v>Post-PR24</v>
      </c>
      <c r="TUW60" s="41" t="str">
        <f t="shared" si="462"/>
        <v>Post-PR24</v>
      </c>
      <c r="TUX60" s="41" t="str">
        <f t="shared" si="462"/>
        <v>Post-PR24</v>
      </c>
      <c r="TUY60" s="41" t="str">
        <f t="shared" ref="TUY60:TXJ60" si="463" xml:space="preserve"> IF(TUY58 = 1, "Pre PR24", IF(TUY59 = 1, "PR24", "Post-PR24"))</f>
        <v>Post-PR24</v>
      </c>
      <c r="TUZ60" s="41" t="str">
        <f t="shared" si="463"/>
        <v>Post-PR24</v>
      </c>
      <c r="TVA60" s="41" t="str">
        <f t="shared" si="463"/>
        <v>Post-PR24</v>
      </c>
      <c r="TVB60" s="41" t="str">
        <f t="shared" si="463"/>
        <v>Post-PR24</v>
      </c>
      <c r="TVC60" s="41" t="str">
        <f t="shared" si="463"/>
        <v>Post-PR24</v>
      </c>
      <c r="TVD60" s="41" t="str">
        <f t="shared" si="463"/>
        <v>Post-PR24</v>
      </c>
      <c r="TVE60" s="41" t="str">
        <f t="shared" si="463"/>
        <v>Post-PR24</v>
      </c>
      <c r="TVF60" s="41" t="str">
        <f t="shared" si="463"/>
        <v>Post-PR24</v>
      </c>
      <c r="TVG60" s="41" t="str">
        <f t="shared" si="463"/>
        <v>Post-PR24</v>
      </c>
      <c r="TVH60" s="41" t="str">
        <f t="shared" si="463"/>
        <v>Post-PR24</v>
      </c>
      <c r="TVI60" s="41" t="str">
        <f t="shared" si="463"/>
        <v>Post-PR24</v>
      </c>
      <c r="TVJ60" s="41" t="str">
        <f t="shared" si="463"/>
        <v>Post-PR24</v>
      </c>
      <c r="TVK60" s="41" t="str">
        <f t="shared" si="463"/>
        <v>Post-PR24</v>
      </c>
      <c r="TVL60" s="41" t="str">
        <f t="shared" si="463"/>
        <v>Post-PR24</v>
      </c>
      <c r="TVM60" s="41" t="str">
        <f t="shared" si="463"/>
        <v>Post-PR24</v>
      </c>
      <c r="TVN60" s="41" t="str">
        <f t="shared" si="463"/>
        <v>Post-PR24</v>
      </c>
      <c r="TVO60" s="41" t="str">
        <f t="shared" si="463"/>
        <v>Post-PR24</v>
      </c>
      <c r="TVP60" s="41" t="str">
        <f t="shared" si="463"/>
        <v>Post-PR24</v>
      </c>
      <c r="TVQ60" s="41" t="str">
        <f t="shared" si="463"/>
        <v>Post-PR24</v>
      </c>
      <c r="TVR60" s="41" t="str">
        <f t="shared" si="463"/>
        <v>Post-PR24</v>
      </c>
      <c r="TVS60" s="41" t="str">
        <f t="shared" si="463"/>
        <v>Post-PR24</v>
      </c>
      <c r="TVT60" s="41" t="str">
        <f t="shared" si="463"/>
        <v>Post-PR24</v>
      </c>
      <c r="TVU60" s="41" t="str">
        <f t="shared" si="463"/>
        <v>Post-PR24</v>
      </c>
      <c r="TVV60" s="41" t="str">
        <f t="shared" si="463"/>
        <v>Post-PR24</v>
      </c>
      <c r="TVW60" s="41" t="str">
        <f t="shared" si="463"/>
        <v>Post-PR24</v>
      </c>
      <c r="TVX60" s="41" t="str">
        <f t="shared" si="463"/>
        <v>Post-PR24</v>
      </c>
      <c r="TVY60" s="41" t="str">
        <f t="shared" si="463"/>
        <v>Post-PR24</v>
      </c>
      <c r="TVZ60" s="41" t="str">
        <f t="shared" si="463"/>
        <v>Post-PR24</v>
      </c>
      <c r="TWA60" s="41" t="str">
        <f t="shared" si="463"/>
        <v>Post-PR24</v>
      </c>
      <c r="TWB60" s="41" t="str">
        <f t="shared" si="463"/>
        <v>Post-PR24</v>
      </c>
      <c r="TWC60" s="41" t="str">
        <f t="shared" si="463"/>
        <v>Post-PR24</v>
      </c>
      <c r="TWD60" s="41" t="str">
        <f t="shared" si="463"/>
        <v>Post-PR24</v>
      </c>
      <c r="TWE60" s="41" t="str">
        <f t="shared" si="463"/>
        <v>Post-PR24</v>
      </c>
      <c r="TWF60" s="41" t="str">
        <f t="shared" si="463"/>
        <v>Post-PR24</v>
      </c>
      <c r="TWG60" s="41" t="str">
        <f t="shared" si="463"/>
        <v>Post-PR24</v>
      </c>
      <c r="TWH60" s="41" t="str">
        <f t="shared" si="463"/>
        <v>Post-PR24</v>
      </c>
      <c r="TWI60" s="41" t="str">
        <f t="shared" si="463"/>
        <v>Post-PR24</v>
      </c>
      <c r="TWJ60" s="41" t="str">
        <f t="shared" si="463"/>
        <v>Post-PR24</v>
      </c>
      <c r="TWK60" s="41" t="str">
        <f t="shared" si="463"/>
        <v>Post-PR24</v>
      </c>
      <c r="TWL60" s="41" t="str">
        <f t="shared" si="463"/>
        <v>Post-PR24</v>
      </c>
      <c r="TWM60" s="41" t="str">
        <f t="shared" si="463"/>
        <v>Post-PR24</v>
      </c>
      <c r="TWN60" s="41" t="str">
        <f t="shared" si="463"/>
        <v>Post-PR24</v>
      </c>
      <c r="TWO60" s="41" t="str">
        <f t="shared" si="463"/>
        <v>Post-PR24</v>
      </c>
      <c r="TWP60" s="41" t="str">
        <f t="shared" si="463"/>
        <v>Post-PR24</v>
      </c>
      <c r="TWQ60" s="41" t="str">
        <f t="shared" si="463"/>
        <v>Post-PR24</v>
      </c>
      <c r="TWR60" s="41" t="str">
        <f t="shared" si="463"/>
        <v>Post-PR24</v>
      </c>
      <c r="TWS60" s="41" t="str">
        <f t="shared" si="463"/>
        <v>Post-PR24</v>
      </c>
      <c r="TWT60" s="41" t="str">
        <f t="shared" si="463"/>
        <v>Post-PR24</v>
      </c>
      <c r="TWU60" s="41" t="str">
        <f t="shared" si="463"/>
        <v>Post-PR24</v>
      </c>
      <c r="TWV60" s="41" t="str">
        <f t="shared" si="463"/>
        <v>Post-PR24</v>
      </c>
      <c r="TWW60" s="41" t="str">
        <f t="shared" si="463"/>
        <v>Post-PR24</v>
      </c>
      <c r="TWX60" s="41" t="str">
        <f t="shared" si="463"/>
        <v>Post-PR24</v>
      </c>
      <c r="TWY60" s="41" t="str">
        <f t="shared" si="463"/>
        <v>Post-PR24</v>
      </c>
      <c r="TWZ60" s="41" t="str">
        <f t="shared" si="463"/>
        <v>Post-PR24</v>
      </c>
      <c r="TXA60" s="41" t="str">
        <f t="shared" si="463"/>
        <v>Post-PR24</v>
      </c>
      <c r="TXB60" s="41" t="str">
        <f t="shared" si="463"/>
        <v>Post-PR24</v>
      </c>
      <c r="TXC60" s="41" t="str">
        <f t="shared" si="463"/>
        <v>Post-PR24</v>
      </c>
      <c r="TXD60" s="41" t="str">
        <f t="shared" si="463"/>
        <v>Post-PR24</v>
      </c>
      <c r="TXE60" s="41" t="str">
        <f t="shared" si="463"/>
        <v>Post-PR24</v>
      </c>
      <c r="TXF60" s="41" t="str">
        <f t="shared" si="463"/>
        <v>Post-PR24</v>
      </c>
      <c r="TXG60" s="41" t="str">
        <f t="shared" si="463"/>
        <v>Post-PR24</v>
      </c>
      <c r="TXH60" s="41" t="str">
        <f t="shared" si="463"/>
        <v>Post-PR24</v>
      </c>
      <c r="TXI60" s="41" t="str">
        <f t="shared" si="463"/>
        <v>Post-PR24</v>
      </c>
      <c r="TXJ60" s="41" t="str">
        <f t="shared" si="463"/>
        <v>Post-PR24</v>
      </c>
      <c r="TXK60" s="41" t="str">
        <f t="shared" ref="TXK60:TZV60" si="464" xml:space="preserve"> IF(TXK58 = 1, "Pre PR24", IF(TXK59 = 1, "PR24", "Post-PR24"))</f>
        <v>Post-PR24</v>
      </c>
      <c r="TXL60" s="41" t="str">
        <f t="shared" si="464"/>
        <v>Post-PR24</v>
      </c>
      <c r="TXM60" s="41" t="str">
        <f t="shared" si="464"/>
        <v>Post-PR24</v>
      </c>
      <c r="TXN60" s="41" t="str">
        <f t="shared" si="464"/>
        <v>Post-PR24</v>
      </c>
      <c r="TXO60" s="41" t="str">
        <f t="shared" si="464"/>
        <v>Post-PR24</v>
      </c>
      <c r="TXP60" s="41" t="str">
        <f t="shared" si="464"/>
        <v>Post-PR24</v>
      </c>
      <c r="TXQ60" s="41" t="str">
        <f t="shared" si="464"/>
        <v>Post-PR24</v>
      </c>
      <c r="TXR60" s="41" t="str">
        <f t="shared" si="464"/>
        <v>Post-PR24</v>
      </c>
      <c r="TXS60" s="41" t="str">
        <f t="shared" si="464"/>
        <v>Post-PR24</v>
      </c>
      <c r="TXT60" s="41" t="str">
        <f t="shared" si="464"/>
        <v>Post-PR24</v>
      </c>
      <c r="TXU60" s="41" t="str">
        <f t="shared" si="464"/>
        <v>Post-PR24</v>
      </c>
      <c r="TXV60" s="41" t="str">
        <f t="shared" si="464"/>
        <v>Post-PR24</v>
      </c>
      <c r="TXW60" s="41" t="str">
        <f t="shared" si="464"/>
        <v>Post-PR24</v>
      </c>
      <c r="TXX60" s="41" t="str">
        <f t="shared" si="464"/>
        <v>Post-PR24</v>
      </c>
      <c r="TXY60" s="41" t="str">
        <f t="shared" si="464"/>
        <v>Post-PR24</v>
      </c>
      <c r="TXZ60" s="41" t="str">
        <f t="shared" si="464"/>
        <v>Post-PR24</v>
      </c>
      <c r="TYA60" s="41" t="str">
        <f t="shared" si="464"/>
        <v>Post-PR24</v>
      </c>
      <c r="TYB60" s="41" t="str">
        <f t="shared" si="464"/>
        <v>Post-PR24</v>
      </c>
      <c r="TYC60" s="41" t="str">
        <f t="shared" si="464"/>
        <v>Post-PR24</v>
      </c>
      <c r="TYD60" s="41" t="str">
        <f t="shared" si="464"/>
        <v>Post-PR24</v>
      </c>
      <c r="TYE60" s="41" t="str">
        <f t="shared" si="464"/>
        <v>Post-PR24</v>
      </c>
      <c r="TYF60" s="41" t="str">
        <f t="shared" si="464"/>
        <v>Post-PR24</v>
      </c>
      <c r="TYG60" s="41" t="str">
        <f t="shared" si="464"/>
        <v>Post-PR24</v>
      </c>
      <c r="TYH60" s="41" t="str">
        <f t="shared" si="464"/>
        <v>Post-PR24</v>
      </c>
      <c r="TYI60" s="41" t="str">
        <f t="shared" si="464"/>
        <v>Post-PR24</v>
      </c>
      <c r="TYJ60" s="41" t="str">
        <f t="shared" si="464"/>
        <v>Post-PR24</v>
      </c>
      <c r="TYK60" s="41" t="str">
        <f t="shared" si="464"/>
        <v>Post-PR24</v>
      </c>
      <c r="TYL60" s="41" t="str">
        <f t="shared" si="464"/>
        <v>Post-PR24</v>
      </c>
      <c r="TYM60" s="41" t="str">
        <f t="shared" si="464"/>
        <v>Post-PR24</v>
      </c>
      <c r="TYN60" s="41" t="str">
        <f t="shared" si="464"/>
        <v>Post-PR24</v>
      </c>
      <c r="TYO60" s="41" t="str">
        <f t="shared" si="464"/>
        <v>Post-PR24</v>
      </c>
      <c r="TYP60" s="41" t="str">
        <f t="shared" si="464"/>
        <v>Post-PR24</v>
      </c>
      <c r="TYQ60" s="41" t="str">
        <f t="shared" si="464"/>
        <v>Post-PR24</v>
      </c>
      <c r="TYR60" s="41" t="str">
        <f t="shared" si="464"/>
        <v>Post-PR24</v>
      </c>
      <c r="TYS60" s="41" t="str">
        <f t="shared" si="464"/>
        <v>Post-PR24</v>
      </c>
      <c r="TYT60" s="41" t="str">
        <f t="shared" si="464"/>
        <v>Post-PR24</v>
      </c>
      <c r="TYU60" s="41" t="str">
        <f t="shared" si="464"/>
        <v>Post-PR24</v>
      </c>
      <c r="TYV60" s="41" t="str">
        <f t="shared" si="464"/>
        <v>Post-PR24</v>
      </c>
      <c r="TYW60" s="41" t="str">
        <f t="shared" si="464"/>
        <v>Post-PR24</v>
      </c>
      <c r="TYX60" s="41" t="str">
        <f t="shared" si="464"/>
        <v>Post-PR24</v>
      </c>
      <c r="TYY60" s="41" t="str">
        <f t="shared" si="464"/>
        <v>Post-PR24</v>
      </c>
      <c r="TYZ60" s="41" t="str">
        <f t="shared" si="464"/>
        <v>Post-PR24</v>
      </c>
      <c r="TZA60" s="41" t="str">
        <f t="shared" si="464"/>
        <v>Post-PR24</v>
      </c>
      <c r="TZB60" s="41" t="str">
        <f t="shared" si="464"/>
        <v>Post-PR24</v>
      </c>
      <c r="TZC60" s="41" t="str">
        <f t="shared" si="464"/>
        <v>Post-PR24</v>
      </c>
      <c r="TZD60" s="41" t="str">
        <f t="shared" si="464"/>
        <v>Post-PR24</v>
      </c>
      <c r="TZE60" s="41" t="str">
        <f t="shared" si="464"/>
        <v>Post-PR24</v>
      </c>
      <c r="TZF60" s="41" t="str">
        <f t="shared" si="464"/>
        <v>Post-PR24</v>
      </c>
      <c r="TZG60" s="41" t="str">
        <f t="shared" si="464"/>
        <v>Post-PR24</v>
      </c>
      <c r="TZH60" s="41" t="str">
        <f t="shared" si="464"/>
        <v>Post-PR24</v>
      </c>
      <c r="TZI60" s="41" t="str">
        <f t="shared" si="464"/>
        <v>Post-PR24</v>
      </c>
      <c r="TZJ60" s="41" t="str">
        <f t="shared" si="464"/>
        <v>Post-PR24</v>
      </c>
      <c r="TZK60" s="41" t="str">
        <f t="shared" si="464"/>
        <v>Post-PR24</v>
      </c>
      <c r="TZL60" s="41" t="str">
        <f t="shared" si="464"/>
        <v>Post-PR24</v>
      </c>
      <c r="TZM60" s="41" t="str">
        <f t="shared" si="464"/>
        <v>Post-PR24</v>
      </c>
      <c r="TZN60" s="41" t="str">
        <f t="shared" si="464"/>
        <v>Post-PR24</v>
      </c>
      <c r="TZO60" s="41" t="str">
        <f t="shared" si="464"/>
        <v>Post-PR24</v>
      </c>
      <c r="TZP60" s="41" t="str">
        <f t="shared" si="464"/>
        <v>Post-PR24</v>
      </c>
      <c r="TZQ60" s="41" t="str">
        <f t="shared" si="464"/>
        <v>Post-PR24</v>
      </c>
      <c r="TZR60" s="41" t="str">
        <f t="shared" si="464"/>
        <v>Post-PR24</v>
      </c>
      <c r="TZS60" s="41" t="str">
        <f t="shared" si="464"/>
        <v>Post-PR24</v>
      </c>
      <c r="TZT60" s="41" t="str">
        <f t="shared" si="464"/>
        <v>Post-PR24</v>
      </c>
      <c r="TZU60" s="41" t="str">
        <f t="shared" si="464"/>
        <v>Post-PR24</v>
      </c>
      <c r="TZV60" s="41" t="str">
        <f t="shared" si="464"/>
        <v>Post-PR24</v>
      </c>
      <c r="TZW60" s="41" t="str">
        <f t="shared" ref="TZW60:UCH60" si="465" xml:space="preserve"> IF(TZW58 = 1, "Pre PR24", IF(TZW59 = 1, "PR24", "Post-PR24"))</f>
        <v>Post-PR24</v>
      </c>
      <c r="TZX60" s="41" t="str">
        <f t="shared" si="465"/>
        <v>Post-PR24</v>
      </c>
      <c r="TZY60" s="41" t="str">
        <f t="shared" si="465"/>
        <v>Post-PR24</v>
      </c>
      <c r="TZZ60" s="41" t="str">
        <f t="shared" si="465"/>
        <v>Post-PR24</v>
      </c>
      <c r="UAA60" s="41" t="str">
        <f t="shared" si="465"/>
        <v>Post-PR24</v>
      </c>
      <c r="UAB60" s="41" t="str">
        <f t="shared" si="465"/>
        <v>Post-PR24</v>
      </c>
      <c r="UAC60" s="41" t="str">
        <f t="shared" si="465"/>
        <v>Post-PR24</v>
      </c>
      <c r="UAD60" s="41" t="str">
        <f t="shared" si="465"/>
        <v>Post-PR24</v>
      </c>
      <c r="UAE60" s="41" t="str">
        <f t="shared" si="465"/>
        <v>Post-PR24</v>
      </c>
      <c r="UAF60" s="41" t="str">
        <f t="shared" si="465"/>
        <v>Post-PR24</v>
      </c>
      <c r="UAG60" s="41" t="str">
        <f t="shared" si="465"/>
        <v>Post-PR24</v>
      </c>
      <c r="UAH60" s="41" t="str">
        <f t="shared" si="465"/>
        <v>Post-PR24</v>
      </c>
      <c r="UAI60" s="41" t="str">
        <f t="shared" si="465"/>
        <v>Post-PR24</v>
      </c>
      <c r="UAJ60" s="41" t="str">
        <f t="shared" si="465"/>
        <v>Post-PR24</v>
      </c>
      <c r="UAK60" s="41" t="str">
        <f t="shared" si="465"/>
        <v>Post-PR24</v>
      </c>
      <c r="UAL60" s="41" t="str">
        <f t="shared" si="465"/>
        <v>Post-PR24</v>
      </c>
      <c r="UAM60" s="41" t="str">
        <f t="shared" si="465"/>
        <v>Post-PR24</v>
      </c>
      <c r="UAN60" s="41" t="str">
        <f t="shared" si="465"/>
        <v>Post-PR24</v>
      </c>
      <c r="UAO60" s="41" t="str">
        <f t="shared" si="465"/>
        <v>Post-PR24</v>
      </c>
      <c r="UAP60" s="41" t="str">
        <f t="shared" si="465"/>
        <v>Post-PR24</v>
      </c>
      <c r="UAQ60" s="41" t="str">
        <f t="shared" si="465"/>
        <v>Post-PR24</v>
      </c>
      <c r="UAR60" s="41" t="str">
        <f t="shared" si="465"/>
        <v>Post-PR24</v>
      </c>
      <c r="UAS60" s="41" t="str">
        <f t="shared" si="465"/>
        <v>Post-PR24</v>
      </c>
      <c r="UAT60" s="41" t="str">
        <f t="shared" si="465"/>
        <v>Post-PR24</v>
      </c>
      <c r="UAU60" s="41" t="str">
        <f t="shared" si="465"/>
        <v>Post-PR24</v>
      </c>
      <c r="UAV60" s="41" t="str">
        <f t="shared" si="465"/>
        <v>Post-PR24</v>
      </c>
      <c r="UAW60" s="41" t="str">
        <f t="shared" si="465"/>
        <v>Post-PR24</v>
      </c>
      <c r="UAX60" s="41" t="str">
        <f t="shared" si="465"/>
        <v>Post-PR24</v>
      </c>
      <c r="UAY60" s="41" t="str">
        <f t="shared" si="465"/>
        <v>Post-PR24</v>
      </c>
      <c r="UAZ60" s="41" t="str">
        <f t="shared" si="465"/>
        <v>Post-PR24</v>
      </c>
      <c r="UBA60" s="41" t="str">
        <f t="shared" si="465"/>
        <v>Post-PR24</v>
      </c>
      <c r="UBB60" s="41" t="str">
        <f t="shared" si="465"/>
        <v>Post-PR24</v>
      </c>
      <c r="UBC60" s="41" t="str">
        <f t="shared" si="465"/>
        <v>Post-PR24</v>
      </c>
      <c r="UBD60" s="41" t="str">
        <f t="shared" si="465"/>
        <v>Post-PR24</v>
      </c>
      <c r="UBE60" s="41" t="str">
        <f t="shared" si="465"/>
        <v>Post-PR24</v>
      </c>
      <c r="UBF60" s="41" t="str">
        <f t="shared" si="465"/>
        <v>Post-PR24</v>
      </c>
      <c r="UBG60" s="41" t="str">
        <f t="shared" si="465"/>
        <v>Post-PR24</v>
      </c>
      <c r="UBH60" s="41" t="str">
        <f t="shared" si="465"/>
        <v>Post-PR24</v>
      </c>
      <c r="UBI60" s="41" t="str">
        <f t="shared" si="465"/>
        <v>Post-PR24</v>
      </c>
      <c r="UBJ60" s="41" t="str">
        <f t="shared" si="465"/>
        <v>Post-PR24</v>
      </c>
      <c r="UBK60" s="41" t="str">
        <f t="shared" si="465"/>
        <v>Post-PR24</v>
      </c>
      <c r="UBL60" s="41" t="str">
        <f t="shared" si="465"/>
        <v>Post-PR24</v>
      </c>
      <c r="UBM60" s="41" t="str">
        <f t="shared" si="465"/>
        <v>Post-PR24</v>
      </c>
      <c r="UBN60" s="41" t="str">
        <f t="shared" si="465"/>
        <v>Post-PR24</v>
      </c>
      <c r="UBO60" s="41" t="str">
        <f t="shared" si="465"/>
        <v>Post-PR24</v>
      </c>
      <c r="UBP60" s="41" t="str">
        <f t="shared" si="465"/>
        <v>Post-PR24</v>
      </c>
      <c r="UBQ60" s="41" t="str">
        <f t="shared" si="465"/>
        <v>Post-PR24</v>
      </c>
      <c r="UBR60" s="41" t="str">
        <f t="shared" si="465"/>
        <v>Post-PR24</v>
      </c>
      <c r="UBS60" s="41" t="str">
        <f t="shared" si="465"/>
        <v>Post-PR24</v>
      </c>
      <c r="UBT60" s="41" t="str">
        <f t="shared" si="465"/>
        <v>Post-PR24</v>
      </c>
      <c r="UBU60" s="41" t="str">
        <f t="shared" si="465"/>
        <v>Post-PR24</v>
      </c>
      <c r="UBV60" s="41" t="str">
        <f t="shared" si="465"/>
        <v>Post-PR24</v>
      </c>
      <c r="UBW60" s="41" t="str">
        <f t="shared" si="465"/>
        <v>Post-PR24</v>
      </c>
      <c r="UBX60" s="41" t="str">
        <f t="shared" si="465"/>
        <v>Post-PR24</v>
      </c>
      <c r="UBY60" s="41" t="str">
        <f t="shared" si="465"/>
        <v>Post-PR24</v>
      </c>
      <c r="UBZ60" s="41" t="str">
        <f t="shared" si="465"/>
        <v>Post-PR24</v>
      </c>
      <c r="UCA60" s="41" t="str">
        <f t="shared" si="465"/>
        <v>Post-PR24</v>
      </c>
      <c r="UCB60" s="41" t="str">
        <f t="shared" si="465"/>
        <v>Post-PR24</v>
      </c>
      <c r="UCC60" s="41" t="str">
        <f t="shared" si="465"/>
        <v>Post-PR24</v>
      </c>
      <c r="UCD60" s="41" t="str">
        <f t="shared" si="465"/>
        <v>Post-PR24</v>
      </c>
      <c r="UCE60" s="41" t="str">
        <f t="shared" si="465"/>
        <v>Post-PR24</v>
      </c>
      <c r="UCF60" s="41" t="str">
        <f t="shared" si="465"/>
        <v>Post-PR24</v>
      </c>
      <c r="UCG60" s="41" t="str">
        <f t="shared" si="465"/>
        <v>Post-PR24</v>
      </c>
      <c r="UCH60" s="41" t="str">
        <f t="shared" si="465"/>
        <v>Post-PR24</v>
      </c>
      <c r="UCI60" s="41" t="str">
        <f t="shared" ref="UCI60:UET60" si="466" xml:space="preserve"> IF(UCI58 = 1, "Pre PR24", IF(UCI59 = 1, "PR24", "Post-PR24"))</f>
        <v>Post-PR24</v>
      </c>
      <c r="UCJ60" s="41" t="str">
        <f t="shared" si="466"/>
        <v>Post-PR24</v>
      </c>
      <c r="UCK60" s="41" t="str">
        <f t="shared" si="466"/>
        <v>Post-PR24</v>
      </c>
      <c r="UCL60" s="41" t="str">
        <f t="shared" si="466"/>
        <v>Post-PR24</v>
      </c>
      <c r="UCM60" s="41" t="str">
        <f t="shared" si="466"/>
        <v>Post-PR24</v>
      </c>
      <c r="UCN60" s="41" t="str">
        <f t="shared" si="466"/>
        <v>Post-PR24</v>
      </c>
      <c r="UCO60" s="41" t="str">
        <f t="shared" si="466"/>
        <v>Post-PR24</v>
      </c>
      <c r="UCP60" s="41" t="str">
        <f t="shared" si="466"/>
        <v>Post-PR24</v>
      </c>
      <c r="UCQ60" s="41" t="str">
        <f t="shared" si="466"/>
        <v>Post-PR24</v>
      </c>
      <c r="UCR60" s="41" t="str">
        <f t="shared" si="466"/>
        <v>Post-PR24</v>
      </c>
      <c r="UCS60" s="41" t="str">
        <f t="shared" si="466"/>
        <v>Post-PR24</v>
      </c>
      <c r="UCT60" s="41" t="str">
        <f t="shared" si="466"/>
        <v>Post-PR24</v>
      </c>
      <c r="UCU60" s="41" t="str">
        <f t="shared" si="466"/>
        <v>Post-PR24</v>
      </c>
      <c r="UCV60" s="41" t="str">
        <f t="shared" si="466"/>
        <v>Post-PR24</v>
      </c>
      <c r="UCW60" s="41" t="str">
        <f t="shared" si="466"/>
        <v>Post-PR24</v>
      </c>
      <c r="UCX60" s="41" t="str">
        <f t="shared" si="466"/>
        <v>Post-PR24</v>
      </c>
      <c r="UCY60" s="41" t="str">
        <f t="shared" si="466"/>
        <v>Post-PR24</v>
      </c>
      <c r="UCZ60" s="41" t="str">
        <f t="shared" si="466"/>
        <v>Post-PR24</v>
      </c>
      <c r="UDA60" s="41" t="str">
        <f t="shared" si="466"/>
        <v>Post-PR24</v>
      </c>
      <c r="UDB60" s="41" t="str">
        <f t="shared" si="466"/>
        <v>Post-PR24</v>
      </c>
      <c r="UDC60" s="41" t="str">
        <f t="shared" si="466"/>
        <v>Post-PR24</v>
      </c>
      <c r="UDD60" s="41" t="str">
        <f t="shared" si="466"/>
        <v>Post-PR24</v>
      </c>
      <c r="UDE60" s="41" t="str">
        <f t="shared" si="466"/>
        <v>Post-PR24</v>
      </c>
      <c r="UDF60" s="41" t="str">
        <f t="shared" si="466"/>
        <v>Post-PR24</v>
      </c>
      <c r="UDG60" s="41" t="str">
        <f t="shared" si="466"/>
        <v>Post-PR24</v>
      </c>
      <c r="UDH60" s="41" t="str">
        <f t="shared" si="466"/>
        <v>Post-PR24</v>
      </c>
      <c r="UDI60" s="41" t="str">
        <f t="shared" si="466"/>
        <v>Post-PR24</v>
      </c>
      <c r="UDJ60" s="41" t="str">
        <f t="shared" si="466"/>
        <v>Post-PR24</v>
      </c>
      <c r="UDK60" s="41" t="str">
        <f t="shared" si="466"/>
        <v>Post-PR24</v>
      </c>
      <c r="UDL60" s="41" t="str">
        <f t="shared" si="466"/>
        <v>Post-PR24</v>
      </c>
      <c r="UDM60" s="41" t="str">
        <f t="shared" si="466"/>
        <v>Post-PR24</v>
      </c>
      <c r="UDN60" s="41" t="str">
        <f t="shared" si="466"/>
        <v>Post-PR24</v>
      </c>
      <c r="UDO60" s="41" t="str">
        <f t="shared" si="466"/>
        <v>Post-PR24</v>
      </c>
      <c r="UDP60" s="41" t="str">
        <f t="shared" si="466"/>
        <v>Post-PR24</v>
      </c>
      <c r="UDQ60" s="41" t="str">
        <f t="shared" si="466"/>
        <v>Post-PR24</v>
      </c>
      <c r="UDR60" s="41" t="str">
        <f t="shared" si="466"/>
        <v>Post-PR24</v>
      </c>
      <c r="UDS60" s="41" t="str">
        <f t="shared" si="466"/>
        <v>Post-PR24</v>
      </c>
      <c r="UDT60" s="41" t="str">
        <f t="shared" si="466"/>
        <v>Post-PR24</v>
      </c>
      <c r="UDU60" s="41" t="str">
        <f t="shared" si="466"/>
        <v>Post-PR24</v>
      </c>
      <c r="UDV60" s="41" t="str">
        <f t="shared" si="466"/>
        <v>Post-PR24</v>
      </c>
      <c r="UDW60" s="41" t="str">
        <f t="shared" si="466"/>
        <v>Post-PR24</v>
      </c>
      <c r="UDX60" s="41" t="str">
        <f t="shared" si="466"/>
        <v>Post-PR24</v>
      </c>
      <c r="UDY60" s="41" t="str">
        <f t="shared" si="466"/>
        <v>Post-PR24</v>
      </c>
      <c r="UDZ60" s="41" t="str">
        <f t="shared" si="466"/>
        <v>Post-PR24</v>
      </c>
      <c r="UEA60" s="41" t="str">
        <f t="shared" si="466"/>
        <v>Post-PR24</v>
      </c>
      <c r="UEB60" s="41" t="str">
        <f t="shared" si="466"/>
        <v>Post-PR24</v>
      </c>
      <c r="UEC60" s="41" t="str">
        <f t="shared" si="466"/>
        <v>Post-PR24</v>
      </c>
      <c r="UED60" s="41" t="str">
        <f t="shared" si="466"/>
        <v>Post-PR24</v>
      </c>
      <c r="UEE60" s="41" t="str">
        <f t="shared" si="466"/>
        <v>Post-PR24</v>
      </c>
      <c r="UEF60" s="41" t="str">
        <f t="shared" si="466"/>
        <v>Post-PR24</v>
      </c>
      <c r="UEG60" s="41" t="str">
        <f t="shared" si="466"/>
        <v>Post-PR24</v>
      </c>
      <c r="UEH60" s="41" t="str">
        <f t="shared" si="466"/>
        <v>Post-PR24</v>
      </c>
      <c r="UEI60" s="41" t="str">
        <f t="shared" si="466"/>
        <v>Post-PR24</v>
      </c>
      <c r="UEJ60" s="41" t="str">
        <f t="shared" si="466"/>
        <v>Post-PR24</v>
      </c>
      <c r="UEK60" s="41" t="str">
        <f t="shared" si="466"/>
        <v>Post-PR24</v>
      </c>
      <c r="UEL60" s="41" t="str">
        <f t="shared" si="466"/>
        <v>Post-PR24</v>
      </c>
      <c r="UEM60" s="41" t="str">
        <f t="shared" si="466"/>
        <v>Post-PR24</v>
      </c>
      <c r="UEN60" s="41" t="str">
        <f t="shared" si="466"/>
        <v>Post-PR24</v>
      </c>
      <c r="UEO60" s="41" t="str">
        <f t="shared" si="466"/>
        <v>Post-PR24</v>
      </c>
      <c r="UEP60" s="41" t="str">
        <f t="shared" si="466"/>
        <v>Post-PR24</v>
      </c>
      <c r="UEQ60" s="41" t="str">
        <f t="shared" si="466"/>
        <v>Post-PR24</v>
      </c>
      <c r="UER60" s="41" t="str">
        <f t="shared" si="466"/>
        <v>Post-PR24</v>
      </c>
      <c r="UES60" s="41" t="str">
        <f t="shared" si="466"/>
        <v>Post-PR24</v>
      </c>
      <c r="UET60" s="41" t="str">
        <f t="shared" si="466"/>
        <v>Post-PR24</v>
      </c>
      <c r="UEU60" s="41" t="str">
        <f t="shared" ref="UEU60:UHF60" si="467" xml:space="preserve"> IF(UEU58 = 1, "Pre PR24", IF(UEU59 = 1, "PR24", "Post-PR24"))</f>
        <v>Post-PR24</v>
      </c>
      <c r="UEV60" s="41" t="str">
        <f t="shared" si="467"/>
        <v>Post-PR24</v>
      </c>
      <c r="UEW60" s="41" t="str">
        <f t="shared" si="467"/>
        <v>Post-PR24</v>
      </c>
      <c r="UEX60" s="41" t="str">
        <f t="shared" si="467"/>
        <v>Post-PR24</v>
      </c>
      <c r="UEY60" s="41" t="str">
        <f t="shared" si="467"/>
        <v>Post-PR24</v>
      </c>
      <c r="UEZ60" s="41" t="str">
        <f t="shared" si="467"/>
        <v>Post-PR24</v>
      </c>
      <c r="UFA60" s="41" t="str">
        <f t="shared" si="467"/>
        <v>Post-PR24</v>
      </c>
      <c r="UFB60" s="41" t="str">
        <f t="shared" si="467"/>
        <v>Post-PR24</v>
      </c>
      <c r="UFC60" s="41" t="str">
        <f t="shared" si="467"/>
        <v>Post-PR24</v>
      </c>
      <c r="UFD60" s="41" t="str">
        <f t="shared" si="467"/>
        <v>Post-PR24</v>
      </c>
      <c r="UFE60" s="41" t="str">
        <f t="shared" si="467"/>
        <v>Post-PR24</v>
      </c>
      <c r="UFF60" s="41" t="str">
        <f t="shared" si="467"/>
        <v>Post-PR24</v>
      </c>
      <c r="UFG60" s="41" t="str">
        <f t="shared" si="467"/>
        <v>Post-PR24</v>
      </c>
      <c r="UFH60" s="41" t="str">
        <f t="shared" si="467"/>
        <v>Post-PR24</v>
      </c>
      <c r="UFI60" s="41" t="str">
        <f t="shared" si="467"/>
        <v>Post-PR24</v>
      </c>
      <c r="UFJ60" s="41" t="str">
        <f t="shared" si="467"/>
        <v>Post-PR24</v>
      </c>
      <c r="UFK60" s="41" t="str">
        <f t="shared" si="467"/>
        <v>Post-PR24</v>
      </c>
      <c r="UFL60" s="41" t="str">
        <f t="shared" si="467"/>
        <v>Post-PR24</v>
      </c>
      <c r="UFM60" s="41" t="str">
        <f t="shared" si="467"/>
        <v>Post-PR24</v>
      </c>
      <c r="UFN60" s="41" t="str">
        <f t="shared" si="467"/>
        <v>Post-PR24</v>
      </c>
      <c r="UFO60" s="41" t="str">
        <f t="shared" si="467"/>
        <v>Post-PR24</v>
      </c>
      <c r="UFP60" s="41" t="str">
        <f t="shared" si="467"/>
        <v>Post-PR24</v>
      </c>
      <c r="UFQ60" s="41" t="str">
        <f t="shared" si="467"/>
        <v>Post-PR24</v>
      </c>
      <c r="UFR60" s="41" t="str">
        <f t="shared" si="467"/>
        <v>Post-PR24</v>
      </c>
      <c r="UFS60" s="41" t="str">
        <f t="shared" si="467"/>
        <v>Post-PR24</v>
      </c>
      <c r="UFT60" s="41" t="str">
        <f t="shared" si="467"/>
        <v>Post-PR24</v>
      </c>
      <c r="UFU60" s="41" t="str">
        <f t="shared" si="467"/>
        <v>Post-PR24</v>
      </c>
      <c r="UFV60" s="41" t="str">
        <f t="shared" si="467"/>
        <v>Post-PR24</v>
      </c>
      <c r="UFW60" s="41" t="str">
        <f t="shared" si="467"/>
        <v>Post-PR24</v>
      </c>
      <c r="UFX60" s="41" t="str">
        <f t="shared" si="467"/>
        <v>Post-PR24</v>
      </c>
      <c r="UFY60" s="41" t="str">
        <f t="shared" si="467"/>
        <v>Post-PR24</v>
      </c>
      <c r="UFZ60" s="41" t="str">
        <f t="shared" si="467"/>
        <v>Post-PR24</v>
      </c>
      <c r="UGA60" s="41" t="str">
        <f t="shared" si="467"/>
        <v>Post-PR24</v>
      </c>
      <c r="UGB60" s="41" t="str">
        <f t="shared" si="467"/>
        <v>Post-PR24</v>
      </c>
      <c r="UGC60" s="41" t="str">
        <f t="shared" si="467"/>
        <v>Post-PR24</v>
      </c>
      <c r="UGD60" s="41" t="str">
        <f t="shared" si="467"/>
        <v>Post-PR24</v>
      </c>
      <c r="UGE60" s="41" t="str">
        <f t="shared" si="467"/>
        <v>Post-PR24</v>
      </c>
      <c r="UGF60" s="41" t="str">
        <f t="shared" si="467"/>
        <v>Post-PR24</v>
      </c>
      <c r="UGG60" s="41" t="str">
        <f t="shared" si="467"/>
        <v>Post-PR24</v>
      </c>
      <c r="UGH60" s="41" t="str">
        <f t="shared" si="467"/>
        <v>Post-PR24</v>
      </c>
      <c r="UGI60" s="41" t="str">
        <f t="shared" si="467"/>
        <v>Post-PR24</v>
      </c>
      <c r="UGJ60" s="41" t="str">
        <f t="shared" si="467"/>
        <v>Post-PR24</v>
      </c>
      <c r="UGK60" s="41" t="str">
        <f t="shared" si="467"/>
        <v>Post-PR24</v>
      </c>
      <c r="UGL60" s="41" t="str">
        <f t="shared" si="467"/>
        <v>Post-PR24</v>
      </c>
      <c r="UGM60" s="41" t="str">
        <f t="shared" si="467"/>
        <v>Post-PR24</v>
      </c>
      <c r="UGN60" s="41" t="str">
        <f t="shared" si="467"/>
        <v>Post-PR24</v>
      </c>
      <c r="UGO60" s="41" t="str">
        <f t="shared" si="467"/>
        <v>Post-PR24</v>
      </c>
      <c r="UGP60" s="41" t="str">
        <f t="shared" si="467"/>
        <v>Post-PR24</v>
      </c>
      <c r="UGQ60" s="41" t="str">
        <f t="shared" si="467"/>
        <v>Post-PR24</v>
      </c>
      <c r="UGR60" s="41" t="str">
        <f t="shared" si="467"/>
        <v>Post-PR24</v>
      </c>
      <c r="UGS60" s="41" t="str">
        <f t="shared" si="467"/>
        <v>Post-PR24</v>
      </c>
      <c r="UGT60" s="41" t="str">
        <f t="shared" si="467"/>
        <v>Post-PR24</v>
      </c>
      <c r="UGU60" s="41" t="str">
        <f t="shared" si="467"/>
        <v>Post-PR24</v>
      </c>
      <c r="UGV60" s="41" t="str">
        <f t="shared" si="467"/>
        <v>Post-PR24</v>
      </c>
      <c r="UGW60" s="41" t="str">
        <f t="shared" si="467"/>
        <v>Post-PR24</v>
      </c>
      <c r="UGX60" s="41" t="str">
        <f t="shared" si="467"/>
        <v>Post-PR24</v>
      </c>
      <c r="UGY60" s="41" t="str">
        <f t="shared" si="467"/>
        <v>Post-PR24</v>
      </c>
      <c r="UGZ60" s="41" t="str">
        <f t="shared" si="467"/>
        <v>Post-PR24</v>
      </c>
      <c r="UHA60" s="41" t="str">
        <f t="shared" si="467"/>
        <v>Post-PR24</v>
      </c>
      <c r="UHB60" s="41" t="str">
        <f t="shared" si="467"/>
        <v>Post-PR24</v>
      </c>
      <c r="UHC60" s="41" t="str">
        <f t="shared" si="467"/>
        <v>Post-PR24</v>
      </c>
      <c r="UHD60" s="41" t="str">
        <f t="shared" si="467"/>
        <v>Post-PR24</v>
      </c>
      <c r="UHE60" s="41" t="str">
        <f t="shared" si="467"/>
        <v>Post-PR24</v>
      </c>
      <c r="UHF60" s="41" t="str">
        <f t="shared" si="467"/>
        <v>Post-PR24</v>
      </c>
      <c r="UHG60" s="41" t="str">
        <f t="shared" ref="UHG60:UJR60" si="468" xml:space="preserve"> IF(UHG58 = 1, "Pre PR24", IF(UHG59 = 1, "PR24", "Post-PR24"))</f>
        <v>Post-PR24</v>
      </c>
      <c r="UHH60" s="41" t="str">
        <f t="shared" si="468"/>
        <v>Post-PR24</v>
      </c>
      <c r="UHI60" s="41" t="str">
        <f t="shared" si="468"/>
        <v>Post-PR24</v>
      </c>
      <c r="UHJ60" s="41" t="str">
        <f t="shared" si="468"/>
        <v>Post-PR24</v>
      </c>
      <c r="UHK60" s="41" t="str">
        <f t="shared" si="468"/>
        <v>Post-PR24</v>
      </c>
      <c r="UHL60" s="41" t="str">
        <f t="shared" si="468"/>
        <v>Post-PR24</v>
      </c>
      <c r="UHM60" s="41" t="str">
        <f t="shared" si="468"/>
        <v>Post-PR24</v>
      </c>
      <c r="UHN60" s="41" t="str">
        <f t="shared" si="468"/>
        <v>Post-PR24</v>
      </c>
      <c r="UHO60" s="41" t="str">
        <f t="shared" si="468"/>
        <v>Post-PR24</v>
      </c>
      <c r="UHP60" s="41" t="str">
        <f t="shared" si="468"/>
        <v>Post-PR24</v>
      </c>
      <c r="UHQ60" s="41" t="str">
        <f t="shared" si="468"/>
        <v>Post-PR24</v>
      </c>
      <c r="UHR60" s="41" t="str">
        <f t="shared" si="468"/>
        <v>Post-PR24</v>
      </c>
      <c r="UHS60" s="41" t="str">
        <f t="shared" si="468"/>
        <v>Post-PR24</v>
      </c>
      <c r="UHT60" s="41" t="str">
        <f t="shared" si="468"/>
        <v>Post-PR24</v>
      </c>
      <c r="UHU60" s="41" t="str">
        <f t="shared" si="468"/>
        <v>Post-PR24</v>
      </c>
      <c r="UHV60" s="41" t="str">
        <f t="shared" si="468"/>
        <v>Post-PR24</v>
      </c>
      <c r="UHW60" s="41" t="str">
        <f t="shared" si="468"/>
        <v>Post-PR24</v>
      </c>
      <c r="UHX60" s="41" t="str">
        <f t="shared" si="468"/>
        <v>Post-PR24</v>
      </c>
      <c r="UHY60" s="41" t="str">
        <f t="shared" si="468"/>
        <v>Post-PR24</v>
      </c>
      <c r="UHZ60" s="41" t="str">
        <f t="shared" si="468"/>
        <v>Post-PR24</v>
      </c>
      <c r="UIA60" s="41" t="str">
        <f t="shared" si="468"/>
        <v>Post-PR24</v>
      </c>
      <c r="UIB60" s="41" t="str">
        <f t="shared" si="468"/>
        <v>Post-PR24</v>
      </c>
      <c r="UIC60" s="41" t="str">
        <f t="shared" si="468"/>
        <v>Post-PR24</v>
      </c>
      <c r="UID60" s="41" t="str">
        <f t="shared" si="468"/>
        <v>Post-PR24</v>
      </c>
      <c r="UIE60" s="41" t="str">
        <f t="shared" si="468"/>
        <v>Post-PR24</v>
      </c>
      <c r="UIF60" s="41" t="str">
        <f t="shared" si="468"/>
        <v>Post-PR24</v>
      </c>
      <c r="UIG60" s="41" t="str">
        <f t="shared" si="468"/>
        <v>Post-PR24</v>
      </c>
      <c r="UIH60" s="41" t="str">
        <f t="shared" si="468"/>
        <v>Post-PR24</v>
      </c>
      <c r="UII60" s="41" t="str">
        <f t="shared" si="468"/>
        <v>Post-PR24</v>
      </c>
      <c r="UIJ60" s="41" t="str">
        <f t="shared" si="468"/>
        <v>Post-PR24</v>
      </c>
      <c r="UIK60" s="41" t="str">
        <f t="shared" si="468"/>
        <v>Post-PR24</v>
      </c>
      <c r="UIL60" s="41" t="str">
        <f t="shared" si="468"/>
        <v>Post-PR24</v>
      </c>
      <c r="UIM60" s="41" t="str">
        <f t="shared" si="468"/>
        <v>Post-PR24</v>
      </c>
      <c r="UIN60" s="41" t="str">
        <f t="shared" si="468"/>
        <v>Post-PR24</v>
      </c>
      <c r="UIO60" s="41" t="str">
        <f t="shared" si="468"/>
        <v>Post-PR24</v>
      </c>
      <c r="UIP60" s="41" t="str">
        <f t="shared" si="468"/>
        <v>Post-PR24</v>
      </c>
      <c r="UIQ60" s="41" t="str">
        <f t="shared" si="468"/>
        <v>Post-PR24</v>
      </c>
      <c r="UIR60" s="41" t="str">
        <f t="shared" si="468"/>
        <v>Post-PR24</v>
      </c>
      <c r="UIS60" s="41" t="str">
        <f t="shared" si="468"/>
        <v>Post-PR24</v>
      </c>
      <c r="UIT60" s="41" t="str">
        <f t="shared" si="468"/>
        <v>Post-PR24</v>
      </c>
      <c r="UIU60" s="41" t="str">
        <f t="shared" si="468"/>
        <v>Post-PR24</v>
      </c>
      <c r="UIV60" s="41" t="str">
        <f t="shared" si="468"/>
        <v>Post-PR24</v>
      </c>
      <c r="UIW60" s="41" t="str">
        <f t="shared" si="468"/>
        <v>Post-PR24</v>
      </c>
      <c r="UIX60" s="41" t="str">
        <f t="shared" si="468"/>
        <v>Post-PR24</v>
      </c>
      <c r="UIY60" s="41" t="str">
        <f t="shared" si="468"/>
        <v>Post-PR24</v>
      </c>
      <c r="UIZ60" s="41" t="str">
        <f t="shared" si="468"/>
        <v>Post-PR24</v>
      </c>
      <c r="UJA60" s="41" t="str">
        <f t="shared" si="468"/>
        <v>Post-PR24</v>
      </c>
      <c r="UJB60" s="41" t="str">
        <f t="shared" si="468"/>
        <v>Post-PR24</v>
      </c>
      <c r="UJC60" s="41" t="str">
        <f t="shared" si="468"/>
        <v>Post-PR24</v>
      </c>
      <c r="UJD60" s="41" t="str">
        <f t="shared" si="468"/>
        <v>Post-PR24</v>
      </c>
      <c r="UJE60" s="41" t="str">
        <f t="shared" si="468"/>
        <v>Post-PR24</v>
      </c>
      <c r="UJF60" s="41" t="str">
        <f t="shared" si="468"/>
        <v>Post-PR24</v>
      </c>
      <c r="UJG60" s="41" t="str">
        <f t="shared" si="468"/>
        <v>Post-PR24</v>
      </c>
      <c r="UJH60" s="41" t="str">
        <f t="shared" si="468"/>
        <v>Post-PR24</v>
      </c>
      <c r="UJI60" s="41" t="str">
        <f t="shared" si="468"/>
        <v>Post-PR24</v>
      </c>
      <c r="UJJ60" s="41" t="str">
        <f t="shared" si="468"/>
        <v>Post-PR24</v>
      </c>
      <c r="UJK60" s="41" t="str">
        <f t="shared" si="468"/>
        <v>Post-PR24</v>
      </c>
      <c r="UJL60" s="41" t="str">
        <f t="shared" si="468"/>
        <v>Post-PR24</v>
      </c>
      <c r="UJM60" s="41" t="str">
        <f t="shared" si="468"/>
        <v>Post-PR24</v>
      </c>
      <c r="UJN60" s="41" t="str">
        <f t="shared" si="468"/>
        <v>Post-PR24</v>
      </c>
      <c r="UJO60" s="41" t="str">
        <f t="shared" si="468"/>
        <v>Post-PR24</v>
      </c>
      <c r="UJP60" s="41" t="str">
        <f t="shared" si="468"/>
        <v>Post-PR24</v>
      </c>
      <c r="UJQ60" s="41" t="str">
        <f t="shared" si="468"/>
        <v>Post-PR24</v>
      </c>
      <c r="UJR60" s="41" t="str">
        <f t="shared" si="468"/>
        <v>Post-PR24</v>
      </c>
      <c r="UJS60" s="41" t="str">
        <f t="shared" ref="UJS60:UMD60" si="469" xml:space="preserve"> IF(UJS58 = 1, "Pre PR24", IF(UJS59 = 1, "PR24", "Post-PR24"))</f>
        <v>Post-PR24</v>
      </c>
      <c r="UJT60" s="41" t="str">
        <f t="shared" si="469"/>
        <v>Post-PR24</v>
      </c>
      <c r="UJU60" s="41" t="str">
        <f t="shared" si="469"/>
        <v>Post-PR24</v>
      </c>
      <c r="UJV60" s="41" t="str">
        <f t="shared" si="469"/>
        <v>Post-PR24</v>
      </c>
      <c r="UJW60" s="41" t="str">
        <f t="shared" si="469"/>
        <v>Post-PR24</v>
      </c>
      <c r="UJX60" s="41" t="str">
        <f t="shared" si="469"/>
        <v>Post-PR24</v>
      </c>
      <c r="UJY60" s="41" t="str">
        <f t="shared" si="469"/>
        <v>Post-PR24</v>
      </c>
      <c r="UJZ60" s="41" t="str">
        <f t="shared" si="469"/>
        <v>Post-PR24</v>
      </c>
      <c r="UKA60" s="41" t="str">
        <f t="shared" si="469"/>
        <v>Post-PR24</v>
      </c>
      <c r="UKB60" s="41" t="str">
        <f t="shared" si="469"/>
        <v>Post-PR24</v>
      </c>
      <c r="UKC60" s="41" t="str">
        <f t="shared" si="469"/>
        <v>Post-PR24</v>
      </c>
      <c r="UKD60" s="41" t="str">
        <f t="shared" si="469"/>
        <v>Post-PR24</v>
      </c>
      <c r="UKE60" s="41" t="str">
        <f t="shared" si="469"/>
        <v>Post-PR24</v>
      </c>
      <c r="UKF60" s="41" t="str">
        <f t="shared" si="469"/>
        <v>Post-PR24</v>
      </c>
      <c r="UKG60" s="41" t="str">
        <f t="shared" si="469"/>
        <v>Post-PR24</v>
      </c>
      <c r="UKH60" s="41" t="str">
        <f t="shared" si="469"/>
        <v>Post-PR24</v>
      </c>
      <c r="UKI60" s="41" t="str">
        <f t="shared" si="469"/>
        <v>Post-PR24</v>
      </c>
      <c r="UKJ60" s="41" t="str">
        <f t="shared" si="469"/>
        <v>Post-PR24</v>
      </c>
      <c r="UKK60" s="41" t="str">
        <f t="shared" si="469"/>
        <v>Post-PR24</v>
      </c>
      <c r="UKL60" s="41" t="str">
        <f t="shared" si="469"/>
        <v>Post-PR24</v>
      </c>
      <c r="UKM60" s="41" t="str">
        <f t="shared" si="469"/>
        <v>Post-PR24</v>
      </c>
      <c r="UKN60" s="41" t="str">
        <f t="shared" si="469"/>
        <v>Post-PR24</v>
      </c>
      <c r="UKO60" s="41" t="str">
        <f t="shared" si="469"/>
        <v>Post-PR24</v>
      </c>
      <c r="UKP60" s="41" t="str">
        <f t="shared" si="469"/>
        <v>Post-PR24</v>
      </c>
      <c r="UKQ60" s="41" t="str">
        <f t="shared" si="469"/>
        <v>Post-PR24</v>
      </c>
      <c r="UKR60" s="41" t="str">
        <f t="shared" si="469"/>
        <v>Post-PR24</v>
      </c>
      <c r="UKS60" s="41" t="str">
        <f t="shared" si="469"/>
        <v>Post-PR24</v>
      </c>
      <c r="UKT60" s="41" t="str">
        <f t="shared" si="469"/>
        <v>Post-PR24</v>
      </c>
      <c r="UKU60" s="41" t="str">
        <f t="shared" si="469"/>
        <v>Post-PR24</v>
      </c>
      <c r="UKV60" s="41" t="str">
        <f t="shared" si="469"/>
        <v>Post-PR24</v>
      </c>
      <c r="UKW60" s="41" t="str">
        <f t="shared" si="469"/>
        <v>Post-PR24</v>
      </c>
      <c r="UKX60" s="41" t="str">
        <f t="shared" si="469"/>
        <v>Post-PR24</v>
      </c>
      <c r="UKY60" s="41" t="str">
        <f t="shared" si="469"/>
        <v>Post-PR24</v>
      </c>
      <c r="UKZ60" s="41" t="str">
        <f t="shared" si="469"/>
        <v>Post-PR24</v>
      </c>
      <c r="ULA60" s="41" t="str">
        <f t="shared" si="469"/>
        <v>Post-PR24</v>
      </c>
      <c r="ULB60" s="41" t="str">
        <f t="shared" si="469"/>
        <v>Post-PR24</v>
      </c>
      <c r="ULC60" s="41" t="str">
        <f t="shared" si="469"/>
        <v>Post-PR24</v>
      </c>
      <c r="ULD60" s="41" t="str">
        <f t="shared" si="469"/>
        <v>Post-PR24</v>
      </c>
      <c r="ULE60" s="41" t="str">
        <f t="shared" si="469"/>
        <v>Post-PR24</v>
      </c>
      <c r="ULF60" s="41" t="str">
        <f t="shared" si="469"/>
        <v>Post-PR24</v>
      </c>
      <c r="ULG60" s="41" t="str">
        <f t="shared" si="469"/>
        <v>Post-PR24</v>
      </c>
      <c r="ULH60" s="41" t="str">
        <f t="shared" si="469"/>
        <v>Post-PR24</v>
      </c>
      <c r="ULI60" s="41" t="str">
        <f t="shared" si="469"/>
        <v>Post-PR24</v>
      </c>
      <c r="ULJ60" s="41" t="str">
        <f t="shared" si="469"/>
        <v>Post-PR24</v>
      </c>
      <c r="ULK60" s="41" t="str">
        <f t="shared" si="469"/>
        <v>Post-PR24</v>
      </c>
      <c r="ULL60" s="41" t="str">
        <f t="shared" si="469"/>
        <v>Post-PR24</v>
      </c>
      <c r="ULM60" s="41" t="str">
        <f t="shared" si="469"/>
        <v>Post-PR24</v>
      </c>
      <c r="ULN60" s="41" t="str">
        <f t="shared" si="469"/>
        <v>Post-PR24</v>
      </c>
      <c r="ULO60" s="41" t="str">
        <f t="shared" si="469"/>
        <v>Post-PR24</v>
      </c>
      <c r="ULP60" s="41" t="str">
        <f t="shared" si="469"/>
        <v>Post-PR24</v>
      </c>
      <c r="ULQ60" s="41" t="str">
        <f t="shared" si="469"/>
        <v>Post-PR24</v>
      </c>
      <c r="ULR60" s="41" t="str">
        <f t="shared" si="469"/>
        <v>Post-PR24</v>
      </c>
      <c r="ULS60" s="41" t="str">
        <f t="shared" si="469"/>
        <v>Post-PR24</v>
      </c>
      <c r="ULT60" s="41" t="str">
        <f t="shared" si="469"/>
        <v>Post-PR24</v>
      </c>
      <c r="ULU60" s="41" t="str">
        <f t="shared" si="469"/>
        <v>Post-PR24</v>
      </c>
      <c r="ULV60" s="41" t="str">
        <f t="shared" si="469"/>
        <v>Post-PR24</v>
      </c>
      <c r="ULW60" s="41" t="str">
        <f t="shared" si="469"/>
        <v>Post-PR24</v>
      </c>
      <c r="ULX60" s="41" t="str">
        <f t="shared" si="469"/>
        <v>Post-PR24</v>
      </c>
      <c r="ULY60" s="41" t="str">
        <f t="shared" si="469"/>
        <v>Post-PR24</v>
      </c>
      <c r="ULZ60" s="41" t="str">
        <f t="shared" si="469"/>
        <v>Post-PR24</v>
      </c>
      <c r="UMA60" s="41" t="str">
        <f t="shared" si="469"/>
        <v>Post-PR24</v>
      </c>
      <c r="UMB60" s="41" t="str">
        <f t="shared" si="469"/>
        <v>Post-PR24</v>
      </c>
      <c r="UMC60" s="41" t="str">
        <f t="shared" si="469"/>
        <v>Post-PR24</v>
      </c>
      <c r="UMD60" s="41" t="str">
        <f t="shared" si="469"/>
        <v>Post-PR24</v>
      </c>
      <c r="UME60" s="41" t="str">
        <f t="shared" ref="UME60:UOP60" si="470" xml:space="preserve"> IF(UME58 = 1, "Pre PR24", IF(UME59 = 1, "PR24", "Post-PR24"))</f>
        <v>Post-PR24</v>
      </c>
      <c r="UMF60" s="41" t="str">
        <f t="shared" si="470"/>
        <v>Post-PR24</v>
      </c>
      <c r="UMG60" s="41" t="str">
        <f t="shared" si="470"/>
        <v>Post-PR24</v>
      </c>
      <c r="UMH60" s="41" t="str">
        <f t="shared" si="470"/>
        <v>Post-PR24</v>
      </c>
      <c r="UMI60" s="41" t="str">
        <f t="shared" si="470"/>
        <v>Post-PR24</v>
      </c>
      <c r="UMJ60" s="41" t="str">
        <f t="shared" si="470"/>
        <v>Post-PR24</v>
      </c>
      <c r="UMK60" s="41" t="str">
        <f t="shared" si="470"/>
        <v>Post-PR24</v>
      </c>
      <c r="UML60" s="41" t="str">
        <f t="shared" si="470"/>
        <v>Post-PR24</v>
      </c>
      <c r="UMM60" s="41" t="str">
        <f t="shared" si="470"/>
        <v>Post-PR24</v>
      </c>
      <c r="UMN60" s="41" t="str">
        <f t="shared" si="470"/>
        <v>Post-PR24</v>
      </c>
      <c r="UMO60" s="41" t="str">
        <f t="shared" si="470"/>
        <v>Post-PR24</v>
      </c>
      <c r="UMP60" s="41" t="str">
        <f t="shared" si="470"/>
        <v>Post-PR24</v>
      </c>
      <c r="UMQ60" s="41" t="str">
        <f t="shared" si="470"/>
        <v>Post-PR24</v>
      </c>
      <c r="UMR60" s="41" t="str">
        <f t="shared" si="470"/>
        <v>Post-PR24</v>
      </c>
      <c r="UMS60" s="41" t="str">
        <f t="shared" si="470"/>
        <v>Post-PR24</v>
      </c>
      <c r="UMT60" s="41" t="str">
        <f t="shared" si="470"/>
        <v>Post-PR24</v>
      </c>
      <c r="UMU60" s="41" t="str">
        <f t="shared" si="470"/>
        <v>Post-PR24</v>
      </c>
      <c r="UMV60" s="41" t="str">
        <f t="shared" si="470"/>
        <v>Post-PR24</v>
      </c>
      <c r="UMW60" s="41" t="str">
        <f t="shared" si="470"/>
        <v>Post-PR24</v>
      </c>
      <c r="UMX60" s="41" t="str">
        <f t="shared" si="470"/>
        <v>Post-PR24</v>
      </c>
      <c r="UMY60" s="41" t="str">
        <f t="shared" si="470"/>
        <v>Post-PR24</v>
      </c>
      <c r="UMZ60" s="41" t="str">
        <f t="shared" si="470"/>
        <v>Post-PR24</v>
      </c>
      <c r="UNA60" s="41" t="str">
        <f t="shared" si="470"/>
        <v>Post-PR24</v>
      </c>
      <c r="UNB60" s="41" t="str">
        <f t="shared" si="470"/>
        <v>Post-PR24</v>
      </c>
      <c r="UNC60" s="41" t="str">
        <f t="shared" si="470"/>
        <v>Post-PR24</v>
      </c>
      <c r="UND60" s="41" t="str">
        <f t="shared" si="470"/>
        <v>Post-PR24</v>
      </c>
      <c r="UNE60" s="41" t="str">
        <f t="shared" si="470"/>
        <v>Post-PR24</v>
      </c>
      <c r="UNF60" s="41" t="str">
        <f t="shared" si="470"/>
        <v>Post-PR24</v>
      </c>
      <c r="UNG60" s="41" t="str">
        <f t="shared" si="470"/>
        <v>Post-PR24</v>
      </c>
      <c r="UNH60" s="41" t="str">
        <f t="shared" si="470"/>
        <v>Post-PR24</v>
      </c>
      <c r="UNI60" s="41" t="str">
        <f t="shared" si="470"/>
        <v>Post-PR24</v>
      </c>
      <c r="UNJ60" s="41" t="str">
        <f t="shared" si="470"/>
        <v>Post-PR24</v>
      </c>
      <c r="UNK60" s="41" t="str">
        <f t="shared" si="470"/>
        <v>Post-PR24</v>
      </c>
      <c r="UNL60" s="41" t="str">
        <f t="shared" si="470"/>
        <v>Post-PR24</v>
      </c>
      <c r="UNM60" s="41" t="str">
        <f t="shared" si="470"/>
        <v>Post-PR24</v>
      </c>
      <c r="UNN60" s="41" t="str">
        <f t="shared" si="470"/>
        <v>Post-PR24</v>
      </c>
      <c r="UNO60" s="41" t="str">
        <f t="shared" si="470"/>
        <v>Post-PR24</v>
      </c>
      <c r="UNP60" s="41" t="str">
        <f t="shared" si="470"/>
        <v>Post-PR24</v>
      </c>
      <c r="UNQ60" s="41" t="str">
        <f t="shared" si="470"/>
        <v>Post-PR24</v>
      </c>
      <c r="UNR60" s="41" t="str">
        <f t="shared" si="470"/>
        <v>Post-PR24</v>
      </c>
      <c r="UNS60" s="41" t="str">
        <f t="shared" si="470"/>
        <v>Post-PR24</v>
      </c>
      <c r="UNT60" s="41" t="str">
        <f t="shared" si="470"/>
        <v>Post-PR24</v>
      </c>
      <c r="UNU60" s="41" t="str">
        <f t="shared" si="470"/>
        <v>Post-PR24</v>
      </c>
      <c r="UNV60" s="41" t="str">
        <f t="shared" si="470"/>
        <v>Post-PR24</v>
      </c>
      <c r="UNW60" s="41" t="str">
        <f t="shared" si="470"/>
        <v>Post-PR24</v>
      </c>
      <c r="UNX60" s="41" t="str">
        <f t="shared" si="470"/>
        <v>Post-PR24</v>
      </c>
      <c r="UNY60" s="41" t="str">
        <f t="shared" si="470"/>
        <v>Post-PR24</v>
      </c>
      <c r="UNZ60" s="41" t="str">
        <f t="shared" si="470"/>
        <v>Post-PR24</v>
      </c>
      <c r="UOA60" s="41" t="str">
        <f t="shared" si="470"/>
        <v>Post-PR24</v>
      </c>
      <c r="UOB60" s="41" t="str">
        <f t="shared" si="470"/>
        <v>Post-PR24</v>
      </c>
      <c r="UOC60" s="41" t="str">
        <f t="shared" si="470"/>
        <v>Post-PR24</v>
      </c>
      <c r="UOD60" s="41" t="str">
        <f t="shared" si="470"/>
        <v>Post-PR24</v>
      </c>
      <c r="UOE60" s="41" t="str">
        <f t="shared" si="470"/>
        <v>Post-PR24</v>
      </c>
      <c r="UOF60" s="41" t="str">
        <f t="shared" si="470"/>
        <v>Post-PR24</v>
      </c>
      <c r="UOG60" s="41" t="str">
        <f t="shared" si="470"/>
        <v>Post-PR24</v>
      </c>
      <c r="UOH60" s="41" t="str">
        <f t="shared" si="470"/>
        <v>Post-PR24</v>
      </c>
      <c r="UOI60" s="41" t="str">
        <f t="shared" si="470"/>
        <v>Post-PR24</v>
      </c>
      <c r="UOJ60" s="41" t="str">
        <f t="shared" si="470"/>
        <v>Post-PR24</v>
      </c>
      <c r="UOK60" s="41" t="str">
        <f t="shared" si="470"/>
        <v>Post-PR24</v>
      </c>
      <c r="UOL60" s="41" t="str">
        <f t="shared" si="470"/>
        <v>Post-PR24</v>
      </c>
      <c r="UOM60" s="41" t="str">
        <f t="shared" si="470"/>
        <v>Post-PR24</v>
      </c>
      <c r="UON60" s="41" t="str">
        <f t="shared" si="470"/>
        <v>Post-PR24</v>
      </c>
      <c r="UOO60" s="41" t="str">
        <f t="shared" si="470"/>
        <v>Post-PR24</v>
      </c>
      <c r="UOP60" s="41" t="str">
        <f t="shared" si="470"/>
        <v>Post-PR24</v>
      </c>
      <c r="UOQ60" s="41" t="str">
        <f t="shared" ref="UOQ60:URB60" si="471" xml:space="preserve"> IF(UOQ58 = 1, "Pre PR24", IF(UOQ59 = 1, "PR24", "Post-PR24"))</f>
        <v>Post-PR24</v>
      </c>
      <c r="UOR60" s="41" t="str">
        <f t="shared" si="471"/>
        <v>Post-PR24</v>
      </c>
      <c r="UOS60" s="41" t="str">
        <f t="shared" si="471"/>
        <v>Post-PR24</v>
      </c>
      <c r="UOT60" s="41" t="str">
        <f t="shared" si="471"/>
        <v>Post-PR24</v>
      </c>
      <c r="UOU60" s="41" t="str">
        <f t="shared" si="471"/>
        <v>Post-PR24</v>
      </c>
      <c r="UOV60" s="41" t="str">
        <f t="shared" si="471"/>
        <v>Post-PR24</v>
      </c>
      <c r="UOW60" s="41" t="str">
        <f t="shared" si="471"/>
        <v>Post-PR24</v>
      </c>
      <c r="UOX60" s="41" t="str">
        <f t="shared" si="471"/>
        <v>Post-PR24</v>
      </c>
      <c r="UOY60" s="41" t="str">
        <f t="shared" si="471"/>
        <v>Post-PR24</v>
      </c>
      <c r="UOZ60" s="41" t="str">
        <f t="shared" si="471"/>
        <v>Post-PR24</v>
      </c>
      <c r="UPA60" s="41" t="str">
        <f t="shared" si="471"/>
        <v>Post-PR24</v>
      </c>
      <c r="UPB60" s="41" t="str">
        <f t="shared" si="471"/>
        <v>Post-PR24</v>
      </c>
      <c r="UPC60" s="41" t="str">
        <f t="shared" si="471"/>
        <v>Post-PR24</v>
      </c>
      <c r="UPD60" s="41" t="str">
        <f t="shared" si="471"/>
        <v>Post-PR24</v>
      </c>
      <c r="UPE60" s="41" t="str">
        <f t="shared" si="471"/>
        <v>Post-PR24</v>
      </c>
      <c r="UPF60" s="41" t="str">
        <f t="shared" si="471"/>
        <v>Post-PR24</v>
      </c>
      <c r="UPG60" s="41" t="str">
        <f t="shared" si="471"/>
        <v>Post-PR24</v>
      </c>
      <c r="UPH60" s="41" t="str">
        <f t="shared" si="471"/>
        <v>Post-PR24</v>
      </c>
      <c r="UPI60" s="41" t="str">
        <f t="shared" si="471"/>
        <v>Post-PR24</v>
      </c>
      <c r="UPJ60" s="41" t="str">
        <f t="shared" si="471"/>
        <v>Post-PR24</v>
      </c>
      <c r="UPK60" s="41" t="str">
        <f t="shared" si="471"/>
        <v>Post-PR24</v>
      </c>
      <c r="UPL60" s="41" t="str">
        <f t="shared" si="471"/>
        <v>Post-PR24</v>
      </c>
      <c r="UPM60" s="41" t="str">
        <f t="shared" si="471"/>
        <v>Post-PR24</v>
      </c>
      <c r="UPN60" s="41" t="str">
        <f t="shared" si="471"/>
        <v>Post-PR24</v>
      </c>
      <c r="UPO60" s="41" t="str">
        <f t="shared" si="471"/>
        <v>Post-PR24</v>
      </c>
      <c r="UPP60" s="41" t="str">
        <f t="shared" si="471"/>
        <v>Post-PR24</v>
      </c>
      <c r="UPQ60" s="41" t="str">
        <f t="shared" si="471"/>
        <v>Post-PR24</v>
      </c>
      <c r="UPR60" s="41" t="str">
        <f t="shared" si="471"/>
        <v>Post-PR24</v>
      </c>
      <c r="UPS60" s="41" t="str">
        <f t="shared" si="471"/>
        <v>Post-PR24</v>
      </c>
      <c r="UPT60" s="41" t="str">
        <f t="shared" si="471"/>
        <v>Post-PR24</v>
      </c>
      <c r="UPU60" s="41" t="str">
        <f t="shared" si="471"/>
        <v>Post-PR24</v>
      </c>
      <c r="UPV60" s="41" t="str">
        <f t="shared" si="471"/>
        <v>Post-PR24</v>
      </c>
      <c r="UPW60" s="41" t="str">
        <f t="shared" si="471"/>
        <v>Post-PR24</v>
      </c>
      <c r="UPX60" s="41" t="str">
        <f t="shared" si="471"/>
        <v>Post-PR24</v>
      </c>
      <c r="UPY60" s="41" t="str">
        <f t="shared" si="471"/>
        <v>Post-PR24</v>
      </c>
      <c r="UPZ60" s="41" t="str">
        <f t="shared" si="471"/>
        <v>Post-PR24</v>
      </c>
      <c r="UQA60" s="41" t="str">
        <f t="shared" si="471"/>
        <v>Post-PR24</v>
      </c>
      <c r="UQB60" s="41" t="str">
        <f t="shared" si="471"/>
        <v>Post-PR24</v>
      </c>
      <c r="UQC60" s="41" t="str">
        <f t="shared" si="471"/>
        <v>Post-PR24</v>
      </c>
      <c r="UQD60" s="41" t="str">
        <f t="shared" si="471"/>
        <v>Post-PR24</v>
      </c>
      <c r="UQE60" s="41" t="str">
        <f t="shared" si="471"/>
        <v>Post-PR24</v>
      </c>
      <c r="UQF60" s="41" t="str">
        <f t="shared" si="471"/>
        <v>Post-PR24</v>
      </c>
      <c r="UQG60" s="41" t="str">
        <f t="shared" si="471"/>
        <v>Post-PR24</v>
      </c>
      <c r="UQH60" s="41" t="str">
        <f t="shared" si="471"/>
        <v>Post-PR24</v>
      </c>
      <c r="UQI60" s="41" t="str">
        <f t="shared" si="471"/>
        <v>Post-PR24</v>
      </c>
      <c r="UQJ60" s="41" t="str">
        <f t="shared" si="471"/>
        <v>Post-PR24</v>
      </c>
      <c r="UQK60" s="41" t="str">
        <f t="shared" si="471"/>
        <v>Post-PR24</v>
      </c>
      <c r="UQL60" s="41" t="str">
        <f t="shared" si="471"/>
        <v>Post-PR24</v>
      </c>
      <c r="UQM60" s="41" t="str">
        <f t="shared" si="471"/>
        <v>Post-PR24</v>
      </c>
      <c r="UQN60" s="41" t="str">
        <f t="shared" si="471"/>
        <v>Post-PR24</v>
      </c>
      <c r="UQO60" s="41" t="str">
        <f t="shared" si="471"/>
        <v>Post-PR24</v>
      </c>
      <c r="UQP60" s="41" t="str">
        <f t="shared" si="471"/>
        <v>Post-PR24</v>
      </c>
      <c r="UQQ60" s="41" t="str">
        <f t="shared" si="471"/>
        <v>Post-PR24</v>
      </c>
      <c r="UQR60" s="41" t="str">
        <f t="shared" si="471"/>
        <v>Post-PR24</v>
      </c>
      <c r="UQS60" s="41" t="str">
        <f t="shared" si="471"/>
        <v>Post-PR24</v>
      </c>
      <c r="UQT60" s="41" t="str">
        <f t="shared" si="471"/>
        <v>Post-PR24</v>
      </c>
      <c r="UQU60" s="41" t="str">
        <f t="shared" si="471"/>
        <v>Post-PR24</v>
      </c>
      <c r="UQV60" s="41" t="str">
        <f t="shared" si="471"/>
        <v>Post-PR24</v>
      </c>
      <c r="UQW60" s="41" t="str">
        <f t="shared" si="471"/>
        <v>Post-PR24</v>
      </c>
      <c r="UQX60" s="41" t="str">
        <f t="shared" si="471"/>
        <v>Post-PR24</v>
      </c>
      <c r="UQY60" s="41" t="str">
        <f t="shared" si="471"/>
        <v>Post-PR24</v>
      </c>
      <c r="UQZ60" s="41" t="str">
        <f t="shared" si="471"/>
        <v>Post-PR24</v>
      </c>
      <c r="URA60" s="41" t="str">
        <f t="shared" si="471"/>
        <v>Post-PR24</v>
      </c>
      <c r="URB60" s="41" t="str">
        <f t="shared" si="471"/>
        <v>Post-PR24</v>
      </c>
      <c r="URC60" s="41" t="str">
        <f t="shared" ref="URC60:UTN60" si="472" xml:space="preserve"> IF(URC58 = 1, "Pre PR24", IF(URC59 = 1, "PR24", "Post-PR24"))</f>
        <v>Post-PR24</v>
      </c>
      <c r="URD60" s="41" t="str">
        <f t="shared" si="472"/>
        <v>Post-PR24</v>
      </c>
      <c r="URE60" s="41" t="str">
        <f t="shared" si="472"/>
        <v>Post-PR24</v>
      </c>
      <c r="URF60" s="41" t="str">
        <f t="shared" si="472"/>
        <v>Post-PR24</v>
      </c>
      <c r="URG60" s="41" t="str">
        <f t="shared" si="472"/>
        <v>Post-PR24</v>
      </c>
      <c r="URH60" s="41" t="str">
        <f t="shared" si="472"/>
        <v>Post-PR24</v>
      </c>
      <c r="URI60" s="41" t="str">
        <f t="shared" si="472"/>
        <v>Post-PR24</v>
      </c>
      <c r="URJ60" s="41" t="str">
        <f t="shared" si="472"/>
        <v>Post-PR24</v>
      </c>
      <c r="URK60" s="41" t="str">
        <f t="shared" si="472"/>
        <v>Post-PR24</v>
      </c>
      <c r="URL60" s="41" t="str">
        <f t="shared" si="472"/>
        <v>Post-PR24</v>
      </c>
      <c r="URM60" s="41" t="str">
        <f t="shared" si="472"/>
        <v>Post-PR24</v>
      </c>
      <c r="URN60" s="41" t="str">
        <f t="shared" si="472"/>
        <v>Post-PR24</v>
      </c>
      <c r="URO60" s="41" t="str">
        <f t="shared" si="472"/>
        <v>Post-PR24</v>
      </c>
      <c r="URP60" s="41" t="str">
        <f t="shared" si="472"/>
        <v>Post-PR24</v>
      </c>
      <c r="URQ60" s="41" t="str">
        <f t="shared" si="472"/>
        <v>Post-PR24</v>
      </c>
      <c r="URR60" s="41" t="str">
        <f t="shared" si="472"/>
        <v>Post-PR24</v>
      </c>
      <c r="URS60" s="41" t="str">
        <f t="shared" si="472"/>
        <v>Post-PR24</v>
      </c>
      <c r="URT60" s="41" t="str">
        <f t="shared" si="472"/>
        <v>Post-PR24</v>
      </c>
      <c r="URU60" s="41" t="str">
        <f t="shared" si="472"/>
        <v>Post-PR24</v>
      </c>
      <c r="URV60" s="41" t="str">
        <f t="shared" si="472"/>
        <v>Post-PR24</v>
      </c>
      <c r="URW60" s="41" t="str">
        <f t="shared" si="472"/>
        <v>Post-PR24</v>
      </c>
      <c r="URX60" s="41" t="str">
        <f t="shared" si="472"/>
        <v>Post-PR24</v>
      </c>
      <c r="URY60" s="41" t="str">
        <f t="shared" si="472"/>
        <v>Post-PR24</v>
      </c>
      <c r="URZ60" s="41" t="str">
        <f t="shared" si="472"/>
        <v>Post-PR24</v>
      </c>
      <c r="USA60" s="41" t="str">
        <f t="shared" si="472"/>
        <v>Post-PR24</v>
      </c>
      <c r="USB60" s="41" t="str">
        <f t="shared" si="472"/>
        <v>Post-PR24</v>
      </c>
      <c r="USC60" s="41" t="str">
        <f t="shared" si="472"/>
        <v>Post-PR24</v>
      </c>
      <c r="USD60" s="41" t="str">
        <f t="shared" si="472"/>
        <v>Post-PR24</v>
      </c>
      <c r="USE60" s="41" t="str">
        <f t="shared" si="472"/>
        <v>Post-PR24</v>
      </c>
      <c r="USF60" s="41" t="str">
        <f t="shared" si="472"/>
        <v>Post-PR24</v>
      </c>
      <c r="USG60" s="41" t="str">
        <f t="shared" si="472"/>
        <v>Post-PR24</v>
      </c>
      <c r="USH60" s="41" t="str">
        <f t="shared" si="472"/>
        <v>Post-PR24</v>
      </c>
      <c r="USI60" s="41" t="str">
        <f t="shared" si="472"/>
        <v>Post-PR24</v>
      </c>
      <c r="USJ60" s="41" t="str">
        <f t="shared" si="472"/>
        <v>Post-PR24</v>
      </c>
      <c r="USK60" s="41" t="str">
        <f t="shared" si="472"/>
        <v>Post-PR24</v>
      </c>
      <c r="USL60" s="41" t="str">
        <f t="shared" si="472"/>
        <v>Post-PR24</v>
      </c>
      <c r="USM60" s="41" t="str">
        <f t="shared" si="472"/>
        <v>Post-PR24</v>
      </c>
      <c r="USN60" s="41" t="str">
        <f t="shared" si="472"/>
        <v>Post-PR24</v>
      </c>
      <c r="USO60" s="41" t="str">
        <f t="shared" si="472"/>
        <v>Post-PR24</v>
      </c>
      <c r="USP60" s="41" t="str">
        <f t="shared" si="472"/>
        <v>Post-PR24</v>
      </c>
      <c r="USQ60" s="41" t="str">
        <f t="shared" si="472"/>
        <v>Post-PR24</v>
      </c>
      <c r="USR60" s="41" t="str">
        <f t="shared" si="472"/>
        <v>Post-PR24</v>
      </c>
      <c r="USS60" s="41" t="str">
        <f t="shared" si="472"/>
        <v>Post-PR24</v>
      </c>
      <c r="UST60" s="41" t="str">
        <f t="shared" si="472"/>
        <v>Post-PR24</v>
      </c>
      <c r="USU60" s="41" t="str">
        <f t="shared" si="472"/>
        <v>Post-PR24</v>
      </c>
      <c r="USV60" s="41" t="str">
        <f t="shared" si="472"/>
        <v>Post-PR24</v>
      </c>
      <c r="USW60" s="41" t="str">
        <f t="shared" si="472"/>
        <v>Post-PR24</v>
      </c>
      <c r="USX60" s="41" t="str">
        <f t="shared" si="472"/>
        <v>Post-PR24</v>
      </c>
      <c r="USY60" s="41" t="str">
        <f t="shared" si="472"/>
        <v>Post-PR24</v>
      </c>
      <c r="USZ60" s="41" t="str">
        <f t="shared" si="472"/>
        <v>Post-PR24</v>
      </c>
      <c r="UTA60" s="41" t="str">
        <f t="shared" si="472"/>
        <v>Post-PR24</v>
      </c>
      <c r="UTB60" s="41" t="str">
        <f t="shared" si="472"/>
        <v>Post-PR24</v>
      </c>
      <c r="UTC60" s="41" t="str">
        <f t="shared" si="472"/>
        <v>Post-PR24</v>
      </c>
      <c r="UTD60" s="41" t="str">
        <f t="shared" si="472"/>
        <v>Post-PR24</v>
      </c>
      <c r="UTE60" s="41" t="str">
        <f t="shared" si="472"/>
        <v>Post-PR24</v>
      </c>
      <c r="UTF60" s="41" t="str">
        <f t="shared" si="472"/>
        <v>Post-PR24</v>
      </c>
      <c r="UTG60" s="41" t="str">
        <f t="shared" si="472"/>
        <v>Post-PR24</v>
      </c>
      <c r="UTH60" s="41" t="str">
        <f t="shared" si="472"/>
        <v>Post-PR24</v>
      </c>
      <c r="UTI60" s="41" t="str">
        <f t="shared" si="472"/>
        <v>Post-PR24</v>
      </c>
      <c r="UTJ60" s="41" t="str">
        <f t="shared" si="472"/>
        <v>Post-PR24</v>
      </c>
      <c r="UTK60" s="41" t="str">
        <f t="shared" si="472"/>
        <v>Post-PR24</v>
      </c>
      <c r="UTL60" s="41" t="str">
        <f t="shared" si="472"/>
        <v>Post-PR24</v>
      </c>
      <c r="UTM60" s="41" t="str">
        <f t="shared" si="472"/>
        <v>Post-PR24</v>
      </c>
      <c r="UTN60" s="41" t="str">
        <f t="shared" si="472"/>
        <v>Post-PR24</v>
      </c>
      <c r="UTO60" s="41" t="str">
        <f t="shared" ref="UTO60:UVZ60" si="473" xml:space="preserve"> IF(UTO58 = 1, "Pre PR24", IF(UTO59 = 1, "PR24", "Post-PR24"))</f>
        <v>Post-PR24</v>
      </c>
      <c r="UTP60" s="41" t="str">
        <f t="shared" si="473"/>
        <v>Post-PR24</v>
      </c>
      <c r="UTQ60" s="41" t="str">
        <f t="shared" si="473"/>
        <v>Post-PR24</v>
      </c>
      <c r="UTR60" s="41" t="str">
        <f t="shared" si="473"/>
        <v>Post-PR24</v>
      </c>
      <c r="UTS60" s="41" t="str">
        <f t="shared" si="473"/>
        <v>Post-PR24</v>
      </c>
      <c r="UTT60" s="41" t="str">
        <f t="shared" si="473"/>
        <v>Post-PR24</v>
      </c>
      <c r="UTU60" s="41" t="str">
        <f t="shared" si="473"/>
        <v>Post-PR24</v>
      </c>
      <c r="UTV60" s="41" t="str">
        <f t="shared" si="473"/>
        <v>Post-PR24</v>
      </c>
      <c r="UTW60" s="41" t="str">
        <f t="shared" si="473"/>
        <v>Post-PR24</v>
      </c>
      <c r="UTX60" s="41" t="str">
        <f t="shared" si="473"/>
        <v>Post-PR24</v>
      </c>
      <c r="UTY60" s="41" t="str">
        <f t="shared" si="473"/>
        <v>Post-PR24</v>
      </c>
      <c r="UTZ60" s="41" t="str">
        <f t="shared" si="473"/>
        <v>Post-PR24</v>
      </c>
      <c r="UUA60" s="41" t="str">
        <f t="shared" si="473"/>
        <v>Post-PR24</v>
      </c>
      <c r="UUB60" s="41" t="str">
        <f t="shared" si="473"/>
        <v>Post-PR24</v>
      </c>
      <c r="UUC60" s="41" t="str">
        <f t="shared" si="473"/>
        <v>Post-PR24</v>
      </c>
      <c r="UUD60" s="41" t="str">
        <f t="shared" si="473"/>
        <v>Post-PR24</v>
      </c>
      <c r="UUE60" s="41" t="str">
        <f t="shared" si="473"/>
        <v>Post-PR24</v>
      </c>
      <c r="UUF60" s="41" t="str">
        <f t="shared" si="473"/>
        <v>Post-PR24</v>
      </c>
      <c r="UUG60" s="41" t="str">
        <f t="shared" si="473"/>
        <v>Post-PR24</v>
      </c>
      <c r="UUH60" s="41" t="str">
        <f t="shared" si="473"/>
        <v>Post-PR24</v>
      </c>
      <c r="UUI60" s="41" t="str">
        <f t="shared" si="473"/>
        <v>Post-PR24</v>
      </c>
      <c r="UUJ60" s="41" t="str">
        <f t="shared" si="473"/>
        <v>Post-PR24</v>
      </c>
      <c r="UUK60" s="41" t="str">
        <f t="shared" si="473"/>
        <v>Post-PR24</v>
      </c>
      <c r="UUL60" s="41" t="str">
        <f t="shared" si="473"/>
        <v>Post-PR24</v>
      </c>
      <c r="UUM60" s="41" t="str">
        <f t="shared" si="473"/>
        <v>Post-PR24</v>
      </c>
      <c r="UUN60" s="41" t="str">
        <f t="shared" si="473"/>
        <v>Post-PR24</v>
      </c>
      <c r="UUO60" s="41" t="str">
        <f t="shared" si="473"/>
        <v>Post-PR24</v>
      </c>
      <c r="UUP60" s="41" t="str">
        <f t="shared" si="473"/>
        <v>Post-PR24</v>
      </c>
      <c r="UUQ60" s="41" t="str">
        <f t="shared" si="473"/>
        <v>Post-PR24</v>
      </c>
      <c r="UUR60" s="41" t="str">
        <f t="shared" si="473"/>
        <v>Post-PR24</v>
      </c>
      <c r="UUS60" s="41" t="str">
        <f t="shared" si="473"/>
        <v>Post-PR24</v>
      </c>
      <c r="UUT60" s="41" t="str">
        <f t="shared" si="473"/>
        <v>Post-PR24</v>
      </c>
      <c r="UUU60" s="41" t="str">
        <f t="shared" si="473"/>
        <v>Post-PR24</v>
      </c>
      <c r="UUV60" s="41" t="str">
        <f t="shared" si="473"/>
        <v>Post-PR24</v>
      </c>
      <c r="UUW60" s="41" t="str">
        <f t="shared" si="473"/>
        <v>Post-PR24</v>
      </c>
      <c r="UUX60" s="41" t="str">
        <f t="shared" si="473"/>
        <v>Post-PR24</v>
      </c>
      <c r="UUY60" s="41" t="str">
        <f t="shared" si="473"/>
        <v>Post-PR24</v>
      </c>
      <c r="UUZ60" s="41" t="str">
        <f t="shared" si="473"/>
        <v>Post-PR24</v>
      </c>
      <c r="UVA60" s="41" t="str">
        <f t="shared" si="473"/>
        <v>Post-PR24</v>
      </c>
      <c r="UVB60" s="41" t="str">
        <f t="shared" si="473"/>
        <v>Post-PR24</v>
      </c>
      <c r="UVC60" s="41" t="str">
        <f t="shared" si="473"/>
        <v>Post-PR24</v>
      </c>
      <c r="UVD60" s="41" t="str">
        <f t="shared" si="473"/>
        <v>Post-PR24</v>
      </c>
      <c r="UVE60" s="41" t="str">
        <f t="shared" si="473"/>
        <v>Post-PR24</v>
      </c>
      <c r="UVF60" s="41" t="str">
        <f t="shared" si="473"/>
        <v>Post-PR24</v>
      </c>
      <c r="UVG60" s="41" t="str">
        <f t="shared" si="473"/>
        <v>Post-PR24</v>
      </c>
      <c r="UVH60" s="41" t="str">
        <f t="shared" si="473"/>
        <v>Post-PR24</v>
      </c>
      <c r="UVI60" s="41" t="str">
        <f t="shared" si="473"/>
        <v>Post-PR24</v>
      </c>
      <c r="UVJ60" s="41" t="str">
        <f t="shared" si="473"/>
        <v>Post-PR24</v>
      </c>
      <c r="UVK60" s="41" t="str">
        <f t="shared" si="473"/>
        <v>Post-PR24</v>
      </c>
      <c r="UVL60" s="41" t="str">
        <f t="shared" si="473"/>
        <v>Post-PR24</v>
      </c>
      <c r="UVM60" s="41" t="str">
        <f t="shared" si="473"/>
        <v>Post-PR24</v>
      </c>
      <c r="UVN60" s="41" t="str">
        <f t="shared" si="473"/>
        <v>Post-PR24</v>
      </c>
      <c r="UVO60" s="41" t="str">
        <f t="shared" si="473"/>
        <v>Post-PR24</v>
      </c>
      <c r="UVP60" s="41" t="str">
        <f t="shared" si="473"/>
        <v>Post-PR24</v>
      </c>
      <c r="UVQ60" s="41" t="str">
        <f t="shared" si="473"/>
        <v>Post-PR24</v>
      </c>
      <c r="UVR60" s="41" t="str">
        <f t="shared" si="473"/>
        <v>Post-PR24</v>
      </c>
      <c r="UVS60" s="41" t="str">
        <f t="shared" si="473"/>
        <v>Post-PR24</v>
      </c>
      <c r="UVT60" s="41" t="str">
        <f t="shared" si="473"/>
        <v>Post-PR24</v>
      </c>
      <c r="UVU60" s="41" t="str">
        <f t="shared" si="473"/>
        <v>Post-PR24</v>
      </c>
      <c r="UVV60" s="41" t="str">
        <f t="shared" si="473"/>
        <v>Post-PR24</v>
      </c>
      <c r="UVW60" s="41" t="str">
        <f t="shared" si="473"/>
        <v>Post-PR24</v>
      </c>
      <c r="UVX60" s="41" t="str">
        <f t="shared" si="473"/>
        <v>Post-PR24</v>
      </c>
      <c r="UVY60" s="41" t="str">
        <f t="shared" si="473"/>
        <v>Post-PR24</v>
      </c>
      <c r="UVZ60" s="41" t="str">
        <f t="shared" si="473"/>
        <v>Post-PR24</v>
      </c>
      <c r="UWA60" s="41" t="str">
        <f t="shared" ref="UWA60:UYL60" si="474" xml:space="preserve"> IF(UWA58 = 1, "Pre PR24", IF(UWA59 = 1, "PR24", "Post-PR24"))</f>
        <v>Post-PR24</v>
      </c>
      <c r="UWB60" s="41" t="str">
        <f t="shared" si="474"/>
        <v>Post-PR24</v>
      </c>
      <c r="UWC60" s="41" t="str">
        <f t="shared" si="474"/>
        <v>Post-PR24</v>
      </c>
      <c r="UWD60" s="41" t="str">
        <f t="shared" si="474"/>
        <v>Post-PR24</v>
      </c>
      <c r="UWE60" s="41" t="str">
        <f t="shared" si="474"/>
        <v>Post-PR24</v>
      </c>
      <c r="UWF60" s="41" t="str">
        <f t="shared" si="474"/>
        <v>Post-PR24</v>
      </c>
      <c r="UWG60" s="41" t="str">
        <f t="shared" si="474"/>
        <v>Post-PR24</v>
      </c>
      <c r="UWH60" s="41" t="str">
        <f t="shared" si="474"/>
        <v>Post-PR24</v>
      </c>
      <c r="UWI60" s="41" t="str">
        <f t="shared" si="474"/>
        <v>Post-PR24</v>
      </c>
      <c r="UWJ60" s="41" t="str">
        <f t="shared" si="474"/>
        <v>Post-PR24</v>
      </c>
      <c r="UWK60" s="41" t="str">
        <f t="shared" si="474"/>
        <v>Post-PR24</v>
      </c>
      <c r="UWL60" s="41" t="str">
        <f t="shared" si="474"/>
        <v>Post-PR24</v>
      </c>
      <c r="UWM60" s="41" t="str">
        <f t="shared" si="474"/>
        <v>Post-PR24</v>
      </c>
      <c r="UWN60" s="41" t="str">
        <f t="shared" si="474"/>
        <v>Post-PR24</v>
      </c>
      <c r="UWO60" s="41" t="str">
        <f t="shared" si="474"/>
        <v>Post-PR24</v>
      </c>
      <c r="UWP60" s="41" t="str">
        <f t="shared" si="474"/>
        <v>Post-PR24</v>
      </c>
      <c r="UWQ60" s="41" t="str">
        <f t="shared" si="474"/>
        <v>Post-PR24</v>
      </c>
      <c r="UWR60" s="41" t="str">
        <f t="shared" si="474"/>
        <v>Post-PR24</v>
      </c>
      <c r="UWS60" s="41" t="str">
        <f t="shared" si="474"/>
        <v>Post-PR24</v>
      </c>
      <c r="UWT60" s="41" t="str">
        <f t="shared" si="474"/>
        <v>Post-PR24</v>
      </c>
      <c r="UWU60" s="41" t="str">
        <f t="shared" si="474"/>
        <v>Post-PR24</v>
      </c>
      <c r="UWV60" s="41" t="str">
        <f t="shared" si="474"/>
        <v>Post-PR24</v>
      </c>
      <c r="UWW60" s="41" t="str">
        <f t="shared" si="474"/>
        <v>Post-PR24</v>
      </c>
      <c r="UWX60" s="41" t="str">
        <f t="shared" si="474"/>
        <v>Post-PR24</v>
      </c>
      <c r="UWY60" s="41" t="str">
        <f t="shared" si="474"/>
        <v>Post-PR24</v>
      </c>
      <c r="UWZ60" s="41" t="str">
        <f t="shared" si="474"/>
        <v>Post-PR24</v>
      </c>
      <c r="UXA60" s="41" t="str">
        <f t="shared" si="474"/>
        <v>Post-PR24</v>
      </c>
      <c r="UXB60" s="41" t="str">
        <f t="shared" si="474"/>
        <v>Post-PR24</v>
      </c>
      <c r="UXC60" s="41" t="str">
        <f t="shared" si="474"/>
        <v>Post-PR24</v>
      </c>
      <c r="UXD60" s="41" t="str">
        <f t="shared" si="474"/>
        <v>Post-PR24</v>
      </c>
      <c r="UXE60" s="41" t="str">
        <f t="shared" si="474"/>
        <v>Post-PR24</v>
      </c>
      <c r="UXF60" s="41" t="str">
        <f t="shared" si="474"/>
        <v>Post-PR24</v>
      </c>
      <c r="UXG60" s="41" t="str">
        <f t="shared" si="474"/>
        <v>Post-PR24</v>
      </c>
      <c r="UXH60" s="41" t="str">
        <f t="shared" si="474"/>
        <v>Post-PR24</v>
      </c>
      <c r="UXI60" s="41" t="str">
        <f t="shared" si="474"/>
        <v>Post-PR24</v>
      </c>
      <c r="UXJ60" s="41" t="str">
        <f t="shared" si="474"/>
        <v>Post-PR24</v>
      </c>
      <c r="UXK60" s="41" t="str">
        <f t="shared" si="474"/>
        <v>Post-PR24</v>
      </c>
      <c r="UXL60" s="41" t="str">
        <f t="shared" si="474"/>
        <v>Post-PR24</v>
      </c>
      <c r="UXM60" s="41" t="str">
        <f t="shared" si="474"/>
        <v>Post-PR24</v>
      </c>
      <c r="UXN60" s="41" t="str">
        <f t="shared" si="474"/>
        <v>Post-PR24</v>
      </c>
      <c r="UXO60" s="41" t="str">
        <f t="shared" si="474"/>
        <v>Post-PR24</v>
      </c>
      <c r="UXP60" s="41" t="str">
        <f t="shared" si="474"/>
        <v>Post-PR24</v>
      </c>
      <c r="UXQ60" s="41" t="str">
        <f t="shared" si="474"/>
        <v>Post-PR24</v>
      </c>
      <c r="UXR60" s="41" t="str">
        <f t="shared" si="474"/>
        <v>Post-PR24</v>
      </c>
      <c r="UXS60" s="41" t="str">
        <f t="shared" si="474"/>
        <v>Post-PR24</v>
      </c>
      <c r="UXT60" s="41" t="str">
        <f t="shared" si="474"/>
        <v>Post-PR24</v>
      </c>
      <c r="UXU60" s="41" t="str">
        <f t="shared" si="474"/>
        <v>Post-PR24</v>
      </c>
      <c r="UXV60" s="41" t="str">
        <f t="shared" si="474"/>
        <v>Post-PR24</v>
      </c>
      <c r="UXW60" s="41" t="str">
        <f t="shared" si="474"/>
        <v>Post-PR24</v>
      </c>
      <c r="UXX60" s="41" t="str">
        <f t="shared" si="474"/>
        <v>Post-PR24</v>
      </c>
      <c r="UXY60" s="41" t="str">
        <f t="shared" si="474"/>
        <v>Post-PR24</v>
      </c>
      <c r="UXZ60" s="41" t="str">
        <f t="shared" si="474"/>
        <v>Post-PR24</v>
      </c>
      <c r="UYA60" s="41" t="str">
        <f t="shared" si="474"/>
        <v>Post-PR24</v>
      </c>
      <c r="UYB60" s="41" t="str">
        <f t="shared" si="474"/>
        <v>Post-PR24</v>
      </c>
      <c r="UYC60" s="41" t="str">
        <f t="shared" si="474"/>
        <v>Post-PR24</v>
      </c>
      <c r="UYD60" s="41" t="str">
        <f t="shared" si="474"/>
        <v>Post-PR24</v>
      </c>
      <c r="UYE60" s="41" t="str">
        <f t="shared" si="474"/>
        <v>Post-PR24</v>
      </c>
      <c r="UYF60" s="41" t="str">
        <f t="shared" si="474"/>
        <v>Post-PR24</v>
      </c>
      <c r="UYG60" s="41" t="str">
        <f t="shared" si="474"/>
        <v>Post-PR24</v>
      </c>
      <c r="UYH60" s="41" t="str">
        <f t="shared" si="474"/>
        <v>Post-PR24</v>
      </c>
      <c r="UYI60" s="41" t="str">
        <f t="shared" si="474"/>
        <v>Post-PR24</v>
      </c>
      <c r="UYJ60" s="41" t="str">
        <f t="shared" si="474"/>
        <v>Post-PR24</v>
      </c>
      <c r="UYK60" s="41" t="str">
        <f t="shared" si="474"/>
        <v>Post-PR24</v>
      </c>
      <c r="UYL60" s="41" t="str">
        <f t="shared" si="474"/>
        <v>Post-PR24</v>
      </c>
      <c r="UYM60" s="41" t="str">
        <f t="shared" ref="UYM60:VAX60" si="475" xml:space="preserve"> IF(UYM58 = 1, "Pre PR24", IF(UYM59 = 1, "PR24", "Post-PR24"))</f>
        <v>Post-PR24</v>
      </c>
      <c r="UYN60" s="41" t="str">
        <f t="shared" si="475"/>
        <v>Post-PR24</v>
      </c>
      <c r="UYO60" s="41" t="str">
        <f t="shared" si="475"/>
        <v>Post-PR24</v>
      </c>
      <c r="UYP60" s="41" t="str">
        <f t="shared" si="475"/>
        <v>Post-PR24</v>
      </c>
      <c r="UYQ60" s="41" t="str">
        <f t="shared" si="475"/>
        <v>Post-PR24</v>
      </c>
      <c r="UYR60" s="41" t="str">
        <f t="shared" si="475"/>
        <v>Post-PR24</v>
      </c>
      <c r="UYS60" s="41" t="str">
        <f t="shared" si="475"/>
        <v>Post-PR24</v>
      </c>
      <c r="UYT60" s="41" t="str">
        <f t="shared" si="475"/>
        <v>Post-PR24</v>
      </c>
      <c r="UYU60" s="41" t="str">
        <f t="shared" si="475"/>
        <v>Post-PR24</v>
      </c>
      <c r="UYV60" s="41" t="str">
        <f t="shared" si="475"/>
        <v>Post-PR24</v>
      </c>
      <c r="UYW60" s="41" t="str">
        <f t="shared" si="475"/>
        <v>Post-PR24</v>
      </c>
      <c r="UYX60" s="41" t="str">
        <f t="shared" si="475"/>
        <v>Post-PR24</v>
      </c>
      <c r="UYY60" s="41" t="str">
        <f t="shared" si="475"/>
        <v>Post-PR24</v>
      </c>
      <c r="UYZ60" s="41" t="str">
        <f t="shared" si="475"/>
        <v>Post-PR24</v>
      </c>
      <c r="UZA60" s="41" t="str">
        <f t="shared" si="475"/>
        <v>Post-PR24</v>
      </c>
      <c r="UZB60" s="41" t="str">
        <f t="shared" si="475"/>
        <v>Post-PR24</v>
      </c>
      <c r="UZC60" s="41" t="str">
        <f t="shared" si="475"/>
        <v>Post-PR24</v>
      </c>
      <c r="UZD60" s="41" t="str">
        <f t="shared" si="475"/>
        <v>Post-PR24</v>
      </c>
      <c r="UZE60" s="41" t="str">
        <f t="shared" si="475"/>
        <v>Post-PR24</v>
      </c>
      <c r="UZF60" s="41" t="str">
        <f t="shared" si="475"/>
        <v>Post-PR24</v>
      </c>
      <c r="UZG60" s="41" t="str">
        <f t="shared" si="475"/>
        <v>Post-PR24</v>
      </c>
      <c r="UZH60" s="41" t="str">
        <f t="shared" si="475"/>
        <v>Post-PR24</v>
      </c>
      <c r="UZI60" s="41" t="str">
        <f t="shared" si="475"/>
        <v>Post-PR24</v>
      </c>
      <c r="UZJ60" s="41" t="str">
        <f t="shared" si="475"/>
        <v>Post-PR24</v>
      </c>
      <c r="UZK60" s="41" t="str">
        <f t="shared" si="475"/>
        <v>Post-PR24</v>
      </c>
      <c r="UZL60" s="41" t="str">
        <f t="shared" si="475"/>
        <v>Post-PR24</v>
      </c>
      <c r="UZM60" s="41" t="str">
        <f t="shared" si="475"/>
        <v>Post-PR24</v>
      </c>
      <c r="UZN60" s="41" t="str">
        <f t="shared" si="475"/>
        <v>Post-PR24</v>
      </c>
      <c r="UZO60" s="41" t="str">
        <f t="shared" si="475"/>
        <v>Post-PR24</v>
      </c>
      <c r="UZP60" s="41" t="str">
        <f t="shared" si="475"/>
        <v>Post-PR24</v>
      </c>
      <c r="UZQ60" s="41" t="str">
        <f t="shared" si="475"/>
        <v>Post-PR24</v>
      </c>
      <c r="UZR60" s="41" t="str">
        <f t="shared" si="475"/>
        <v>Post-PR24</v>
      </c>
      <c r="UZS60" s="41" t="str">
        <f t="shared" si="475"/>
        <v>Post-PR24</v>
      </c>
      <c r="UZT60" s="41" t="str">
        <f t="shared" si="475"/>
        <v>Post-PR24</v>
      </c>
      <c r="UZU60" s="41" t="str">
        <f t="shared" si="475"/>
        <v>Post-PR24</v>
      </c>
      <c r="UZV60" s="41" t="str">
        <f t="shared" si="475"/>
        <v>Post-PR24</v>
      </c>
      <c r="UZW60" s="41" t="str">
        <f t="shared" si="475"/>
        <v>Post-PR24</v>
      </c>
      <c r="UZX60" s="41" t="str">
        <f t="shared" si="475"/>
        <v>Post-PR24</v>
      </c>
      <c r="UZY60" s="41" t="str">
        <f t="shared" si="475"/>
        <v>Post-PR24</v>
      </c>
      <c r="UZZ60" s="41" t="str">
        <f t="shared" si="475"/>
        <v>Post-PR24</v>
      </c>
      <c r="VAA60" s="41" t="str">
        <f t="shared" si="475"/>
        <v>Post-PR24</v>
      </c>
      <c r="VAB60" s="41" t="str">
        <f t="shared" si="475"/>
        <v>Post-PR24</v>
      </c>
      <c r="VAC60" s="41" t="str">
        <f t="shared" si="475"/>
        <v>Post-PR24</v>
      </c>
      <c r="VAD60" s="41" t="str">
        <f t="shared" si="475"/>
        <v>Post-PR24</v>
      </c>
      <c r="VAE60" s="41" t="str">
        <f t="shared" si="475"/>
        <v>Post-PR24</v>
      </c>
      <c r="VAF60" s="41" t="str">
        <f t="shared" si="475"/>
        <v>Post-PR24</v>
      </c>
      <c r="VAG60" s="41" t="str">
        <f t="shared" si="475"/>
        <v>Post-PR24</v>
      </c>
      <c r="VAH60" s="41" t="str">
        <f t="shared" si="475"/>
        <v>Post-PR24</v>
      </c>
      <c r="VAI60" s="41" t="str">
        <f t="shared" si="475"/>
        <v>Post-PR24</v>
      </c>
      <c r="VAJ60" s="41" t="str">
        <f t="shared" si="475"/>
        <v>Post-PR24</v>
      </c>
      <c r="VAK60" s="41" t="str">
        <f t="shared" si="475"/>
        <v>Post-PR24</v>
      </c>
      <c r="VAL60" s="41" t="str">
        <f t="shared" si="475"/>
        <v>Post-PR24</v>
      </c>
      <c r="VAM60" s="41" t="str">
        <f t="shared" si="475"/>
        <v>Post-PR24</v>
      </c>
      <c r="VAN60" s="41" t="str">
        <f t="shared" si="475"/>
        <v>Post-PR24</v>
      </c>
      <c r="VAO60" s="41" t="str">
        <f t="shared" si="475"/>
        <v>Post-PR24</v>
      </c>
      <c r="VAP60" s="41" t="str">
        <f t="shared" si="475"/>
        <v>Post-PR24</v>
      </c>
      <c r="VAQ60" s="41" t="str">
        <f t="shared" si="475"/>
        <v>Post-PR24</v>
      </c>
      <c r="VAR60" s="41" t="str">
        <f t="shared" si="475"/>
        <v>Post-PR24</v>
      </c>
      <c r="VAS60" s="41" t="str">
        <f t="shared" si="475"/>
        <v>Post-PR24</v>
      </c>
      <c r="VAT60" s="41" t="str">
        <f t="shared" si="475"/>
        <v>Post-PR24</v>
      </c>
      <c r="VAU60" s="41" t="str">
        <f t="shared" si="475"/>
        <v>Post-PR24</v>
      </c>
      <c r="VAV60" s="41" t="str">
        <f t="shared" si="475"/>
        <v>Post-PR24</v>
      </c>
      <c r="VAW60" s="41" t="str">
        <f t="shared" si="475"/>
        <v>Post-PR24</v>
      </c>
      <c r="VAX60" s="41" t="str">
        <f t="shared" si="475"/>
        <v>Post-PR24</v>
      </c>
      <c r="VAY60" s="41" t="str">
        <f t="shared" ref="VAY60:VDJ60" si="476" xml:space="preserve"> IF(VAY58 = 1, "Pre PR24", IF(VAY59 = 1, "PR24", "Post-PR24"))</f>
        <v>Post-PR24</v>
      </c>
      <c r="VAZ60" s="41" t="str">
        <f t="shared" si="476"/>
        <v>Post-PR24</v>
      </c>
      <c r="VBA60" s="41" t="str">
        <f t="shared" si="476"/>
        <v>Post-PR24</v>
      </c>
      <c r="VBB60" s="41" t="str">
        <f t="shared" si="476"/>
        <v>Post-PR24</v>
      </c>
      <c r="VBC60" s="41" t="str">
        <f t="shared" si="476"/>
        <v>Post-PR24</v>
      </c>
      <c r="VBD60" s="41" t="str">
        <f t="shared" si="476"/>
        <v>Post-PR24</v>
      </c>
      <c r="VBE60" s="41" t="str">
        <f t="shared" si="476"/>
        <v>Post-PR24</v>
      </c>
      <c r="VBF60" s="41" t="str">
        <f t="shared" si="476"/>
        <v>Post-PR24</v>
      </c>
      <c r="VBG60" s="41" t="str">
        <f t="shared" si="476"/>
        <v>Post-PR24</v>
      </c>
      <c r="VBH60" s="41" t="str">
        <f t="shared" si="476"/>
        <v>Post-PR24</v>
      </c>
      <c r="VBI60" s="41" t="str">
        <f t="shared" si="476"/>
        <v>Post-PR24</v>
      </c>
      <c r="VBJ60" s="41" t="str">
        <f t="shared" si="476"/>
        <v>Post-PR24</v>
      </c>
      <c r="VBK60" s="41" t="str">
        <f t="shared" si="476"/>
        <v>Post-PR24</v>
      </c>
      <c r="VBL60" s="41" t="str">
        <f t="shared" si="476"/>
        <v>Post-PR24</v>
      </c>
      <c r="VBM60" s="41" t="str">
        <f t="shared" si="476"/>
        <v>Post-PR24</v>
      </c>
      <c r="VBN60" s="41" t="str">
        <f t="shared" si="476"/>
        <v>Post-PR24</v>
      </c>
      <c r="VBO60" s="41" t="str">
        <f t="shared" si="476"/>
        <v>Post-PR24</v>
      </c>
      <c r="VBP60" s="41" t="str">
        <f t="shared" si="476"/>
        <v>Post-PR24</v>
      </c>
      <c r="VBQ60" s="41" t="str">
        <f t="shared" si="476"/>
        <v>Post-PR24</v>
      </c>
      <c r="VBR60" s="41" t="str">
        <f t="shared" si="476"/>
        <v>Post-PR24</v>
      </c>
      <c r="VBS60" s="41" t="str">
        <f t="shared" si="476"/>
        <v>Post-PR24</v>
      </c>
      <c r="VBT60" s="41" t="str">
        <f t="shared" si="476"/>
        <v>Post-PR24</v>
      </c>
      <c r="VBU60" s="41" t="str">
        <f t="shared" si="476"/>
        <v>Post-PR24</v>
      </c>
      <c r="VBV60" s="41" t="str">
        <f t="shared" si="476"/>
        <v>Post-PR24</v>
      </c>
      <c r="VBW60" s="41" t="str">
        <f t="shared" si="476"/>
        <v>Post-PR24</v>
      </c>
      <c r="VBX60" s="41" t="str">
        <f t="shared" si="476"/>
        <v>Post-PR24</v>
      </c>
      <c r="VBY60" s="41" t="str">
        <f t="shared" si="476"/>
        <v>Post-PR24</v>
      </c>
      <c r="VBZ60" s="41" t="str">
        <f t="shared" si="476"/>
        <v>Post-PR24</v>
      </c>
      <c r="VCA60" s="41" t="str">
        <f t="shared" si="476"/>
        <v>Post-PR24</v>
      </c>
      <c r="VCB60" s="41" t="str">
        <f t="shared" si="476"/>
        <v>Post-PR24</v>
      </c>
      <c r="VCC60" s="41" t="str">
        <f t="shared" si="476"/>
        <v>Post-PR24</v>
      </c>
      <c r="VCD60" s="41" t="str">
        <f t="shared" si="476"/>
        <v>Post-PR24</v>
      </c>
      <c r="VCE60" s="41" t="str">
        <f t="shared" si="476"/>
        <v>Post-PR24</v>
      </c>
      <c r="VCF60" s="41" t="str">
        <f t="shared" si="476"/>
        <v>Post-PR24</v>
      </c>
      <c r="VCG60" s="41" t="str">
        <f t="shared" si="476"/>
        <v>Post-PR24</v>
      </c>
      <c r="VCH60" s="41" t="str">
        <f t="shared" si="476"/>
        <v>Post-PR24</v>
      </c>
      <c r="VCI60" s="41" t="str">
        <f t="shared" si="476"/>
        <v>Post-PR24</v>
      </c>
      <c r="VCJ60" s="41" t="str">
        <f t="shared" si="476"/>
        <v>Post-PR24</v>
      </c>
      <c r="VCK60" s="41" t="str">
        <f t="shared" si="476"/>
        <v>Post-PR24</v>
      </c>
      <c r="VCL60" s="41" t="str">
        <f t="shared" si="476"/>
        <v>Post-PR24</v>
      </c>
      <c r="VCM60" s="41" t="str">
        <f t="shared" si="476"/>
        <v>Post-PR24</v>
      </c>
      <c r="VCN60" s="41" t="str">
        <f t="shared" si="476"/>
        <v>Post-PR24</v>
      </c>
      <c r="VCO60" s="41" t="str">
        <f t="shared" si="476"/>
        <v>Post-PR24</v>
      </c>
      <c r="VCP60" s="41" t="str">
        <f t="shared" si="476"/>
        <v>Post-PR24</v>
      </c>
      <c r="VCQ60" s="41" t="str">
        <f t="shared" si="476"/>
        <v>Post-PR24</v>
      </c>
      <c r="VCR60" s="41" t="str">
        <f t="shared" si="476"/>
        <v>Post-PR24</v>
      </c>
      <c r="VCS60" s="41" t="str">
        <f t="shared" si="476"/>
        <v>Post-PR24</v>
      </c>
      <c r="VCT60" s="41" t="str">
        <f t="shared" si="476"/>
        <v>Post-PR24</v>
      </c>
      <c r="VCU60" s="41" t="str">
        <f t="shared" si="476"/>
        <v>Post-PR24</v>
      </c>
      <c r="VCV60" s="41" t="str">
        <f t="shared" si="476"/>
        <v>Post-PR24</v>
      </c>
      <c r="VCW60" s="41" t="str">
        <f t="shared" si="476"/>
        <v>Post-PR24</v>
      </c>
      <c r="VCX60" s="41" t="str">
        <f t="shared" si="476"/>
        <v>Post-PR24</v>
      </c>
      <c r="VCY60" s="41" t="str">
        <f t="shared" si="476"/>
        <v>Post-PR24</v>
      </c>
      <c r="VCZ60" s="41" t="str">
        <f t="shared" si="476"/>
        <v>Post-PR24</v>
      </c>
      <c r="VDA60" s="41" t="str">
        <f t="shared" si="476"/>
        <v>Post-PR24</v>
      </c>
      <c r="VDB60" s="41" t="str">
        <f t="shared" si="476"/>
        <v>Post-PR24</v>
      </c>
      <c r="VDC60" s="41" t="str">
        <f t="shared" si="476"/>
        <v>Post-PR24</v>
      </c>
      <c r="VDD60" s="41" t="str">
        <f t="shared" si="476"/>
        <v>Post-PR24</v>
      </c>
      <c r="VDE60" s="41" t="str">
        <f t="shared" si="476"/>
        <v>Post-PR24</v>
      </c>
      <c r="VDF60" s="41" t="str">
        <f t="shared" si="476"/>
        <v>Post-PR24</v>
      </c>
      <c r="VDG60" s="41" t="str">
        <f t="shared" si="476"/>
        <v>Post-PR24</v>
      </c>
      <c r="VDH60" s="41" t="str">
        <f t="shared" si="476"/>
        <v>Post-PR24</v>
      </c>
      <c r="VDI60" s="41" t="str">
        <f t="shared" si="476"/>
        <v>Post-PR24</v>
      </c>
      <c r="VDJ60" s="41" t="str">
        <f t="shared" si="476"/>
        <v>Post-PR24</v>
      </c>
      <c r="VDK60" s="41" t="str">
        <f t="shared" ref="VDK60:VFV60" si="477" xml:space="preserve"> IF(VDK58 = 1, "Pre PR24", IF(VDK59 = 1, "PR24", "Post-PR24"))</f>
        <v>Post-PR24</v>
      </c>
      <c r="VDL60" s="41" t="str">
        <f t="shared" si="477"/>
        <v>Post-PR24</v>
      </c>
      <c r="VDM60" s="41" t="str">
        <f t="shared" si="477"/>
        <v>Post-PR24</v>
      </c>
      <c r="VDN60" s="41" t="str">
        <f t="shared" si="477"/>
        <v>Post-PR24</v>
      </c>
      <c r="VDO60" s="41" t="str">
        <f t="shared" si="477"/>
        <v>Post-PR24</v>
      </c>
      <c r="VDP60" s="41" t="str">
        <f t="shared" si="477"/>
        <v>Post-PR24</v>
      </c>
      <c r="VDQ60" s="41" t="str">
        <f t="shared" si="477"/>
        <v>Post-PR24</v>
      </c>
      <c r="VDR60" s="41" t="str">
        <f t="shared" si="477"/>
        <v>Post-PR24</v>
      </c>
      <c r="VDS60" s="41" t="str">
        <f t="shared" si="477"/>
        <v>Post-PR24</v>
      </c>
      <c r="VDT60" s="41" t="str">
        <f t="shared" si="477"/>
        <v>Post-PR24</v>
      </c>
      <c r="VDU60" s="41" t="str">
        <f t="shared" si="477"/>
        <v>Post-PR24</v>
      </c>
      <c r="VDV60" s="41" t="str">
        <f t="shared" si="477"/>
        <v>Post-PR24</v>
      </c>
      <c r="VDW60" s="41" t="str">
        <f t="shared" si="477"/>
        <v>Post-PR24</v>
      </c>
      <c r="VDX60" s="41" t="str">
        <f t="shared" si="477"/>
        <v>Post-PR24</v>
      </c>
      <c r="VDY60" s="41" t="str">
        <f t="shared" si="477"/>
        <v>Post-PR24</v>
      </c>
      <c r="VDZ60" s="41" t="str">
        <f t="shared" si="477"/>
        <v>Post-PR24</v>
      </c>
      <c r="VEA60" s="41" t="str">
        <f t="shared" si="477"/>
        <v>Post-PR24</v>
      </c>
      <c r="VEB60" s="41" t="str">
        <f t="shared" si="477"/>
        <v>Post-PR24</v>
      </c>
      <c r="VEC60" s="41" t="str">
        <f t="shared" si="477"/>
        <v>Post-PR24</v>
      </c>
      <c r="VED60" s="41" t="str">
        <f t="shared" si="477"/>
        <v>Post-PR24</v>
      </c>
      <c r="VEE60" s="41" t="str">
        <f t="shared" si="477"/>
        <v>Post-PR24</v>
      </c>
      <c r="VEF60" s="41" t="str">
        <f t="shared" si="477"/>
        <v>Post-PR24</v>
      </c>
      <c r="VEG60" s="41" t="str">
        <f t="shared" si="477"/>
        <v>Post-PR24</v>
      </c>
      <c r="VEH60" s="41" t="str">
        <f t="shared" si="477"/>
        <v>Post-PR24</v>
      </c>
      <c r="VEI60" s="41" t="str">
        <f t="shared" si="477"/>
        <v>Post-PR24</v>
      </c>
      <c r="VEJ60" s="41" t="str">
        <f t="shared" si="477"/>
        <v>Post-PR24</v>
      </c>
      <c r="VEK60" s="41" t="str">
        <f t="shared" si="477"/>
        <v>Post-PR24</v>
      </c>
      <c r="VEL60" s="41" t="str">
        <f t="shared" si="477"/>
        <v>Post-PR24</v>
      </c>
      <c r="VEM60" s="41" t="str">
        <f t="shared" si="477"/>
        <v>Post-PR24</v>
      </c>
      <c r="VEN60" s="41" t="str">
        <f t="shared" si="477"/>
        <v>Post-PR24</v>
      </c>
      <c r="VEO60" s="41" t="str">
        <f t="shared" si="477"/>
        <v>Post-PR24</v>
      </c>
      <c r="VEP60" s="41" t="str">
        <f t="shared" si="477"/>
        <v>Post-PR24</v>
      </c>
      <c r="VEQ60" s="41" t="str">
        <f t="shared" si="477"/>
        <v>Post-PR24</v>
      </c>
      <c r="VER60" s="41" t="str">
        <f t="shared" si="477"/>
        <v>Post-PR24</v>
      </c>
      <c r="VES60" s="41" t="str">
        <f t="shared" si="477"/>
        <v>Post-PR24</v>
      </c>
      <c r="VET60" s="41" t="str">
        <f t="shared" si="477"/>
        <v>Post-PR24</v>
      </c>
      <c r="VEU60" s="41" t="str">
        <f t="shared" si="477"/>
        <v>Post-PR24</v>
      </c>
      <c r="VEV60" s="41" t="str">
        <f t="shared" si="477"/>
        <v>Post-PR24</v>
      </c>
      <c r="VEW60" s="41" t="str">
        <f t="shared" si="477"/>
        <v>Post-PR24</v>
      </c>
      <c r="VEX60" s="41" t="str">
        <f t="shared" si="477"/>
        <v>Post-PR24</v>
      </c>
      <c r="VEY60" s="41" t="str">
        <f t="shared" si="477"/>
        <v>Post-PR24</v>
      </c>
      <c r="VEZ60" s="41" t="str">
        <f t="shared" si="477"/>
        <v>Post-PR24</v>
      </c>
      <c r="VFA60" s="41" t="str">
        <f t="shared" si="477"/>
        <v>Post-PR24</v>
      </c>
      <c r="VFB60" s="41" t="str">
        <f t="shared" si="477"/>
        <v>Post-PR24</v>
      </c>
      <c r="VFC60" s="41" t="str">
        <f t="shared" si="477"/>
        <v>Post-PR24</v>
      </c>
      <c r="VFD60" s="41" t="str">
        <f t="shared" si="477"/>
        <v>Post-PR24</v>
      </c>
      <c r="VFE60" s="41" t="str">
        <f t="shared" si="477"/>
        <v>Post-PR24</v>
      </c>
      <c r="VFF60" s="41" t="str">
        <f t="shared" si="477"/>
        <v>Post-PR24</v>
      </c>
      <c r="VFG60" s="41" t="str">
        <f t="shared" si="477"/>
        <v>Post-PR24</v>
      </c>
      <c r="VFH60" s="41" t="str">
        <f t="shared" si="477"/>
        <v>Post-PR24</v>
      </c>
      <c r="VFI60" s="41" t="str">
        <f t="shared" si="477"/>
        <v>Post-PR24</v>
      </c>
      <c r="VFJ60" s="41" t="str">
        <f t="shared" si="477"/>
        <v>Post-PR24</v>
      </c>
      <c r="VFK60" s="41" t="str">
        <f t="shared" si="477"/>
        <v>Post-PR24</v>
      </c>
      <c r="VFL60" s="41" t="str">
        <f t="shared" si="477"/>
        <v>Post-PR24</v>
      </c>
      <c r="VFM60" s="41" t="str">
        <f t="shared" si="477"/>
        <v>Post-PR24</v>
      </c>
      <c r="VFN60" s="41" t="str">
        <f t="shared" si="477"/>
        <v>Post-PR24</v>
      </c>
      <c r="VFO60" s="41" t="str">
        <f t="shared" si="477"/>
        <v>Post-PR24</v>
      </c>
      <c r="VFP60" s="41" t="str">
        <f t="shared" si="477"/>
        <v>Post-PR24</v>
      </c>
      <c r="VFQ60" s="41" t="str">
        <f t="shared" si="477"/>
        <v>Post-PR24</v>
      </c>
      <c r="VFR60" s="41" t="str">
        <f t="shared" si="477"/>
        <v>Post-PR24</v>
      </c>
      <c r="VFS60" s="41" t="str">
        <f t="shared" si="477"/>
        <v>Post-PR24</v>
      </c>
      <c r="VFT60" s="41" t="str">
        <f t="shared" si="477"/>
        <v>Post-PR24</v>
      </c>
      <c r="VFU60" s="41" t="str">
        <f t="shared" si="477"/>
        <v>Post-PR24</v>
      </c>
      <c r="VFV60" s="41" t="str">
        <f t="shared" si="477"/>
        <v>Post-PR24</v>
      </c>
      <c r="VFW60" s="41" t="str">
        <f t="shared" ref="VFW60:VIH60" si="478" xml:space="preserve"> IF(VFW58 = 1, "Pre PR24", IF(VFW59 = 1, "PR24", "Post-PR24"))</f>
        <v>Post-PR24</v>
      </c>
      <c r="VFX60" s="41" t="str">
        <f t="shared" si="478"/>
        <v>Post-PR24</v>
      </c>
      <c r="VFY60" s="41" t="str">
        <f t="shared" si="478"/>
        <v>Post-PR24</v>
      </c>
      <c r="VFZ60" s="41" t="str">
        <f t="shared" si="478"/>
        <v>Post-PR24</v>
      </c>
      <c r="VGA60" s="41" t="str">
        <f t="shared" si="478"/>
        <v>Post-PR24</v>
      </c>
      <c r="VGB60" s="41" t="str">
        <f t="shared" si="478"/>
        <v>Post-PR24</v>
      </c>
      <c r="VGC60" s="41" t="str">
        <f t="shared" si="478"/>
        <v>Post-PR24</v>
      </c>
      <c r="VGD60" s="41" t="str">
        <f t="shared" si="478"/>
        <v>Post-PR24</v>
      </c>
      <c r="VGE60" s="41" t="str">
        <f t="shared" si="478"/>
        <v>Post-PR24</v>
      </c>
      <c r="VGF60" s="41" t="str">
        <f t="shared" si="478"/>
        <v>Post-PR24</v>
      </c>
      <c r="VGG60" s="41" t="str">
        <f t="shared" si="478"/>
        <v>Post-PR24</v>
      </c>
      <c r="VGH60" s="41" t="str">
        <f t="shared" si="478"/>
        <v>Post-PR24</v>
      </c>
      <c r="VGI60" s="41" t="str">
        <f t="shared" si="478"/>
        <v>Post-PR24</v>
      </c>
      <c r="VGJ60" s="41" t="str">
        <f t="shared" si="478"/>
        <v>Post-PR24</v>
      </c>
      <c r="VGK60" s="41" t="str">
        <f t="shared" si="478"/>
        <v>Post-PR24</v>
      </c>
      <c r="VGL60" s="41" t="str">
        <f t="shared" si="478"/>
        <v>Post-PR24</v>
      </c>
      <c r="VGM60" s="41" t="str">
        <f t="shared" si="478"/>
        <v>Post-PR24</v>
      </c>
      <c r="VGN60" s="41" t="str">
        <f t="shared" si="478"/>
        <v>Post-PR24</v>
      </c>
      <c r="VGO60" s="41" t="str">
        <f t="shared" si="478"/>
        <v>Post-PR24</v>
      </c>
      <c r="VGP60" s="41" t="str">
        <f t="shared" si="478"/>
        <v>Post-PR24</v>
      </c>
      <c r="VGQ60" s="41" t="str">
        <f t="shared" si="478"/>
        <v>Post-PR24</v>
      </c>
      <c r="VGR60" s="41" t="str">
        <f t="shared" si="478"/>
        <v>Post-PR24</v>
      </c>
      <c r="VGS60" s="41" t="str">
        <f t="shared" si="478"/>
        <v>Post-PR24</v>
      </c>
      <c r="VGT60" s="41" t="str">
        <f t="shared" si="478"/>
        <v>Post-PR24</v>
      </c>
      <c r="VGU60" s="41" t="str">
        <f t="shared" si="478"/>
        <v>Post-PR24</v>
      </c>
      <c r="VGV60" s="41" t="str">
        <f t="shared" si="478"/>
        <v>Post-PR24</v>
      </c>
      <c r="VGW60" s="41" t="str">
        <f t="shared" si="478"/>
        <v>Post-PR24</v>
      </c>
      <c r="VGX60" s="41" t="str">
        <f t="shared" si="478"/>
        <v>Post-PR24</v>
      </c>
      <c r="VGY60" s="41" t="str">
        <f t="shared" si="478"/>
        <v>Post-PR24</v>
      </c>
      <c r="VGZ60" s="41" t="str">
        <f t="shared" si="478"/>
        <v>Post-PR24</v>
      </c>
      <c r="VHA60" s="41" t="str">
        <f t="shared" si="478"/>
        <v>Post-PR24</v>
      </c>
      <c r="VHB60" s="41" t="str">
        <f t="shared" si="478"/>
        <v>Post-PR24</v>
      </c>
      <c r="VHC60" s="41" t="str">
        <f t="shared" si="478"/>
        <v>Post-PR24</v>
      </c>
      <c r="VHD60" s="41" t="str">
        <f t="shared" si="478"/>
        <v>Post-PR24</v>
      </c>
      <c r="VHE60" s="41" t="str">
        <f t="shared" si="478"/>
        <v>Post-PR24</v>
      </c>
      <c r="VHF60" s="41" t="str">
        <f t="shared" si="478"/>
        <v>Post-PR24</v>
      </c>
      <c r="VHG60" s="41" t="str">
        <f t="shared" si="478"/>
        <v>Post-PR24</v>
      </c>
      <c r="VHH60" s="41" t="str">
        <f t="shared" si="478"/>
        <v>Post-PR24</v>
      </c>
      <c r="VHI60" s="41" t="str">
        <f t="shared" si="478"/>
        <v>Post-PR24</v>
      </c>
      <c r="VHJ60" s="41" t="str">
        <f t="shared" si="478"/>
        <v>Post-PR24</v>
      </c>
      <c r="VHK60" s="41" t="str">
        <f t="shared" si="478"/>
        <v>Post-PR24</v>
      </c>
      <c r="VHL60" s="41" t="str">
        <f t="shared" si="478"/>
        <v>Post-PR24</v>
      </c>
      <c r="VHM60" s="41" t="str">
        <f t="shared" si="478"/>
        <v>Post-PR24</v>
      </c>
      <c r="VHN60" s="41" t="str">
        <f t="shared" si="478"/>
        <v>Post-PR24</v>
      </c>
      <c r="VHO60" s="41" t="str">
        <f t="shared" si="478"/>
        <v>Post-PR24</v>
      </c>
      <c r="VHP60" s="41" t="str">
        <f t="shared" si="478"/>
        <v>Post-PR24</v>
      </c>
      <c r="VHQ60" s="41" t="str">
        <f t="shared" si="478"/>
        <v>Post-PR24</v>
      </c>
      <c r="VHR60" s="41" t="str">
        <f t="shared" si="478"/>
        <v>Post-PR24</v>
      </c>
      <c r="VHS60" s="41" t="str">
        <f t="shared" si="478"/>
        <v>Post-PR24</v>
      </c>
      <c r="VHT60" s="41" t="str">
        <f t="shared" si="478"/>
        <v>Post-PR24</v>
      </c>
      <c r="VHU60" s="41" t="str">
        <f t="shared" si="478"/>
        <v>Post-PR24</v>
      </c>
      <c r="VHV60" s="41" t="str">
        <f t="shared" si="478"/>
        <v>Post-PR24</v>
      </c>
      <c r="VHW60" s="41" t="str">
        <f t="shared" si="478"/>
        <v>Post-PR24</v>
      </c>
      <c r="VHX60" s="41" t="str">
        <f t="shared" si="478"/>
        <v>Post-PR24</v>
      </c>
      <c r="VHY60" s="41" t="str">
        <f t="shared" si="478"/>
        <v>Post-PR24</v>
      </c>
      <c r="VHZ60" s="41" t="str">
        <f t="shared" si="478"/>
        <v>Post-PR24</v>
      </c>
      <c r="VIA60" s="41" t="str">
        <f t="shared" si="478"/>
        <v>Post-PR24</v>
      </c>
      <c r="VIB60" s="41" t="str">
        <f t="shared" si="478"/>
        <v>Post-PR24</v>
      </c>
      <c r="VIC60" s="41" t="str">
        <f t="shared" si="478"/>
        <v>Post-PR24</v>
      </c>
      <c r="VID60" s="41" t="str">
        <f t="shared" si="478"/>
        <v>Post-PR24</v>
      </c>
      <c r="VIE60" s="41" t="str">
        <f t="shared" si="478"/>
        <v>Post-PR24</v>
      </c>
      <c r="VIF60" s="41" t="str">
        <f t="shared" si="478"/>
        <v>Post-PR24</v>
      </c>
      <c r="VIG60" s="41" t="str">
        <f t="shared" si="478"/>
        <v>Post-PR24</v>
      </c>
      <c r="VIH60" s="41" t="str">
        <f t="shared" si="478"/>
        <v>Post-PR24</v>
      </c>
      <c r="VII60" s="41" t="str">
        <f t="shared" ref="VII60:VKT60" si="479" xml:space="preserve"> IF(VII58 = 1, "Pre PR24", IF(VII59 = 1, "PR24", "Post-PR24"))</f>
        <v>Post-PR24</v>
      </c>
      <c r="VIJ60" s="41" t="str">
        <f t="shared" si="479"/>
        <v>Post-PR24</v>
      </c>
      <c r="VIK60" s="41" t="str">
        <f t="shared" si="479"/>
        <v>Post-PR24</v>
      </c>
      <c r="VIL60" s="41" t="str">
        <f t="shared" si="479"/>
        <v>Post-PR24</v>
      </c>
      <c r="VIM60" s="41" t="str">
        <f t="shared" si="479"/>
        <v>Post-PR24</v>
      </c>
      <c r="VIN60" s="41" t="str">
        <f t="shared" si="479"/>
        <v>Post-PR24</v>
      </c>
      <c r="VIO60" s="41" t="str">
        <f t="shared" si="479"/>
        <v>Post-PR24</v>
      </c>
      <c r="VIP60" s="41" t="str">
        <f t="shared" si="479"/>
        <v>Post-PR24</v>
      </c>
      <c r="VIQ60" s="41" t="str">
        <f t="shared" si="479"/>
        <v>Post-PR24</v>
      </c>
      <c r="VIR60" s="41" t="str">
        <f t="shared" si="479"/>
        <v>Post-PR24</v>
      </c>
      <c r="VIS60" s="41" t="str">
        <f t="shared" si="479"/>
        <v>Post-PR24</v>
      </c>
      <c r="VIT60" s="41" t="str">
        <f t="shared" si="479"/>
        <v>Post-PR24</v>
      </c>
      <c r="VIU60" s="41" t="str">
        <f t="shared" si="479"/>
        <v>Post-PR24</v>
      </c>
      <c r="VIV60" s="41" t="str">
        <f t="shared" si="479"/>
        <v>Post-PR24</v>
      </c>
      <c r="VIW60" s="41" t="str">
        <f t="shared" si="479"/>
        <v>Post-PR24</v>
      </c>
      <c r="VIX60" s="41" t="str">
        <f t="shared" si="479"/>
        <v>Post-PR24</v>
      </c>
      <c r="VIY60" s="41" t="str">
        <f t="shared" si="479"/>
        <v>Post-PR24</v>
      </c>
      <c r="VIZ60" s="41" t="str">
        <f t="shared" si="479"/>
        <v>Post-PR24</v>
      </c>
      <c r="VJA60" s="41" t="str">
        <f t="shared" si="479"/>
        <v>Post-PR24</v>
      </c>
      <c r="VJB60" s="41" t="str">
        <f t="shared" si="479"/>
        <v>Post-PR24</v>
      </c>
      <c r="VJC60" s="41" t="str">
        <f t="shared" si="479"/>
        <v>Post-PR24</v>
      </c>
      <c r="VJD60" s="41" t="str">
        <f t="shared" si="479"/>
        <v>Post-PR24</v>
      </c>
      <c r="VJE60" s="41" t="str">
        <f t="shared" si="479"/>
        <v>Post-PR24</v>
      </c>
      <c r="VJF60" s="41" t="str">
        <f t="shared" si="479"/>
        <v>Post-PR24</v>
      </c>
      <c r="VJG60" s="41" t="str">
        <f t="shared" si="479"/>
        <v>Post-PR24</v>
      </c>
      <c r="VJH60" s="41" t="str">
        <f t="shared" si="479"/>
        <v>Post-PR24</v>
      </c>
      <c r="VJI60" s="41" t="str">
        <f t="shared" si="479"/>
        <v>Post-PR24</v>
      </c>
      <c r="VJJ60" s="41" t="str">
        <f t="shared" si="479"/>
        <v>Post-PR24</v>
      </c>
      <c r="VJK60" s="41" t="str">
        <f t="shared" si="479"/>
        <v>Post-PR24</v>
      </c>
      <c r="VJL60" s="41" t="str">
        <f t="shared" si="479"/>
        <v>Post-PR24</v>
      </c>
      <c r="VJM60" s="41" t="str">
        <f t="shared" si="479"/>
        <v>Post-PR24</v>
      </c>
      <c r="VJN60" s="41" t="str">
        <f t="shared" si="479"/>
        <v>Post-PR24</v>
      </c>
      <c r="VJO60" s="41" t="str">
        <f t="shared" si="479"/>
        <v>Post-PR24</v>
      </c>
      <c r="VJP60" s="41" t="str">
        <f t="shared" si="479"/>
        <v>Post-PR24</v>
      </c>
      <c r="VJQ60" s="41" t="str">
        <f t="shared" si="479"/>
        <v>Post-PR24</v>
      </c>
      <c r="VJR60" s="41" t="str">
        <f t="shared" si="479"/>
        <v>Post-PR24</v>
      </c>
      <c r="VJS60" s="41" t="str">
        <f t="shared" si="479"/>
        <v>Post-PR24</v>
      </c>
      <c r="VJT60" s="41" t="str">
        <f t="shared" si="479"/>
        <v>Post-PR24</v>
      </c>
      <c r="VJU60" s="41" t="str">
        <f t="shared" si="479"/>
        <v>Post-PR24</v>
      </c>
      <c r="VJV60" s="41" t="str">
        <f t="shared" si="479"/>
        <v>Post-PR24</v>
      </c>
      <c r="VJW60" s="41" t="str">
        <f t="shared" si="479"/>
        <v>Post-PR24</v>
      </c>
      <c r="VJX60" s="41" t="str">
        <f t="shared" si="479"/>
        <v>Post-PR24</v>
      </c>
      <c r="VJY60" s="41" t="str">
        <f t="shared" si="479"/>
        <v>Post-PR24</v>
      </c>
      <c r="VJZ60" s="41" t="str">
        <f t="shared" si="479"/>
        <v>Post-PR24</v>
      </c>
      <c r="VKA60" s="41" t="str">
        <f t="shared" si="479"/>
        <v>Post-PR24</v>
      </c>
      <c r="VKB60" s="41" t="str">
        <f t="shared" si="479"/>
        <v>Post-PR24</v>
      </c>
      <c r="VKC60" s="41" t="str">
        <f t="shared" si="479"/>
        <v>Post-PR24</v>
      </c>
      <c r="VKD60" s="41" t="str">
        <f t="shared" si="479"/>
        <v>Post-PR24</v>
      </c>
      <c r="VKE60" s="41" t="str">
        <f t="shared" si="479"/>
        <v>Post-PR24</v>
      </c>
      <c r="VKF60" s="41" t="str">
        <f t="shared" si="479"/>
        <v>Post-PR24</v>
      </c>
      <c r="VKG60" s="41" t="str">
        <f t="shared" si="479"/>
        <v>Post-PR24</v>
      </c>
      <c r="VKH60" s="41" t="str">
        <f t="shared" si="479"/>
        <v>Post-PR24</v>
      </c>
      <c r="VKI60" s="41" t="str">
        <f t="shared" si="479"/>
        <v>Post-PR24</v>
      </c>
      <c r="VKJ60" s="41" t="str">
        <f t="shared" si="479"/>
        <v>Post-PR24</v>
      </c>
      <c r="VKK60" s="41" t="str">
        <f t="shared" si="479"/>
        <v>Post-PR24</v>
      </c>
      <c r="VKL60" s="41" t="str">
        <f t="shared" si="479"/>
        <v>Post-PR24</v>
      </c>
      <c r="VKM60" s="41" t="str">
        <f t="shared" si="479"/>
        <v>Post-PR24</v>
      </c>
      <c r="VKN60" s="41" t="str">
        <f t="shared" si="479"/>
        <v>Post-PR24</v>
      </c>
      <c r="VKO60" s="41" t="str">
        <f t="shared" si="479"/>
        <v>Post-PR24</v>
      </c>
      <c r="VKP60" s="41" t="str">
        <f t="shared" si="479"/>
        <v>Post-PR24</v>
      </c>
      <c r="VKQ60" s="41" t="str">
        <f t="shared" si="479"/>
        <v>Post-PR24</v>
      </c>
      <c r="VKR60" s="41" t="str">
        <f t="shared" si="479"/>
        <v>Post-PR24</v>
      </c>
      <c r="VKS60" s="41" t="str">
        <f t="shared" si="479"/>
        <v>Post-PR24</v>
      </c>
      <c r="VKT60" s="41" t="str">
        <f t="shared" si="479"/>
        <v>Post-PR24</v>
      </c>
      <c r="VKU60" s="41" t="str">
        <f t="shared" ref="VKU60:VNF60" si="480" xml:space="preserve"> IF(VKU58 = 1, "Pre PR24", IF(VKU59 = 1, "PR24", "Post-PR24"))</f>
        <v>Post-PR24</v>
      </c>
      <c r="VKV60" s="41" t="str">
        <f t="shared" si="480"/>
        <v>Post-PR24</v>
      </c>
      <c r="VKW60" s="41" t="str">
        <f t="shared" si="480"/>
        <v>Post-PR24</v>
      </c>
      <c r="VKX60" s="41" t="str">
        <f t="shared" si="480"/>
        <v>Post-PR24</v>
      </c>
      <c r="VKY60" s="41" t="str">
        <f t="shared" si="480"/>
        <v>Post-PR24</v>
      </c>
      <c r="VKZ60" s="41" t="str">
        <f t="shared" si="480"/>
        <v>Post-PR24</v>
      </c>
      <c r="VLA60" s="41" t="str">
        <f t="shared" si="480"/>
        <v>Post-PR24</v>
      </c>
      <c r="VLB60" s="41" t="str">
        <f t="shared" si="480"/>
        <v>Post-PR24</v>
      </c>
      <c r="VLC60" s="41" t="str">
        <f t="shared" si="480"/>
        <v>Post-PR24</v>
      </c>
      <c r="VLD60" s="41" t="str">
        <f t="shared" si="480"/>
        <v>Post-PR24</v>
      </c>
      <c r="VLE60" s="41" t="str">
        <f t="shared" si="480"/>
        <v>Post-PR24</v>
      </c>
      <c r="VLF60" s="41" t="str">
        <f t="shared" si="480"/>
        <v>Post-PR24</v>
      </c>
      <c r="VLG60" s="41" t="str">
        <f t="shared" si="480"/>
        <v>Post-PR24</v>
      </c>
      <c r="VLH60" s="41" t="str">
        <f t="shared" si="480"/>
        <v>Post-PR24</v>
      </c>
      <c r="VLI60" s="41" t="str">
        <f t="shared" si="480"/>
        <v>Post-PR24</v>
      </c>
      <c r="VLJ60" s="41" t="str">
        <f t="shared" si="480"/>
        <v>Post-PR24</v>
      </c>
      <c r="VLK60" s="41" t="str">
        <f t="shared" si="480"/>
        <v>Post-PR24</v>
      </c>
      <c r="VLL60" s="41" t="str">
        <f t="shared" si="480"/>
        <v>Post-PR24</v>
      </c>
      <c r="VLM60" s="41" t="str">
        <f t="shared" si="480"/>
        <v>Post-PR24</v>
      </c>
      <c r="VLN60" s="41" t="str">
        <f t="shared" si="480"/>
        <v>Post-PR24</v>
      </c>
      <c r="VLO60" s="41" t="str">
        <f t="shared" si="480"/>
        <v>Post-PR24</v>
      </c>
      <c r="VLP60" s="41" t="str">
        <f t="shared" si="480"/>
        <v>Post-PR24</v>
      </c>
      <c r="VLQ60" s="41" t="str">
        <f t="shared" si="480"/>
        <v>Post-PR24</v>
      </c>
      <c r="VLR60" s="41" t="str">
        <f t="shared" si="480"/>
        <v>Post-PR24</v>
      </c>
      <c r="VLS60" s="41" t="str">
        <f t="shared" si="480"/>
        <v>Post-PR24</v>
      </c>
      <c r="VLT60" s="41" t="str">
        <f t="shared" si="480"/>
        <v>Post-PR24</v>
      </c>
      <c r="VLU60" s="41" t="str">
        <f t="shared" si="480"/>
        <v>Post-PR24</v>
      </c>
      <c r="VLV60" s="41" t="str">
        <f t="shared" si="480"/>
        <v>Post-PR24</v>
      </c>
      <c r="VLW60" s="41" t="str">
        <f t="shared" si="480"/>
        <v>Post-PR24</v>
      </c>
      <c r="VLX60" s="41" t="str">
        <f t="shared" si="480"/>
        <v>Post-PR24</v>
      </c>
      <c r="VLY60" s="41" t="str">
        <f t="shared" si="480"/>
        <v>Post-PR24</v>
      </c>
      <c r="VLZ60" s="41" t="str">
        <f t="shared" si="480"/>
        <v>Post-PR24</v>
      </c>
      <c r="VMA60" s="41" t="str">
        <f t="shared" si="480"/>
        <v>Post-PR24</v>
      </c>
      <c r="VMB60" s="41" t="str">
        <f t="shared" si="480"/>
        <v>Post-PR24</v>
      </c>
      <c r="VMC60" s="41" t="str">
        <f t="shared" si="480"/>
        <v>Post-PR24</v>
      </c>
      <c r="VMD60" s="41" t="str">
        <f t="shared" si="480"/>
        <v>Post-PR24</v>
      </c>
      <c r="VME60" s="41" t="str">
        <f t="shared" si="480"/>
        <v>Post-PR24</v>
      </c>
      <c r="VMF60" s="41" t="str">
        <f t="shared" si="480"/>
        <v>Post-PR24</v>
      </c>
      <c r="VMG60" s="41" t="str">
        <f t="shared" si="480"/>
        <v>Post-PR24</v>
      </c>
      <c r="VMH60" s="41" t="str">
        <f t="shared" si="480"/>
        <v>Post-PR24</v>
      </c>
      <c r="VMI60" s="41" t="str">
        <f t="shared" si="480"/>
        <v>Post-PR24</v>
      </c>
      <c r="VMJ60" s="41" t="str">
        <f t="shared" si="480"/>
        <v>Post-PR24</v>
      </c>
      <c r="VMK60" s="41" t="str">
        <f t="shared" si="480"/>
        <v>Post-PR24</v>
      </c>
      <c r="VML60" s="41" t="str">
        <f t="shared" si="480"/>
        <v>Post-PR24</v>
      </c>
      <c r="VMM60" s="41" t="str">
        <f t="shared" si="480"/>
        <v>Post-PR24</v>
      </c>
      <c r="VMN60" s="41" t="str">
        <f t="shared" si="480"/>
        <v>Post-PR24</v>
      </c>
      <c r="VMO60" s="41" t="str">
        <f t="shared" si="480"/>
        <v>Post-PR24</v>
      </c>
      <c r="VMP60" s="41" t="str">
        <f t="shared" si="480"/>
        <v>Post-PR24</v>
      </c>
      <c r="VMQ60" s="41" t="str">
        <f t="shared" si="480"/>
        <v>Post-PR24</v>
      </c>
      <c r="VMR60" s="41" t="str">
        <f t="shared" si="480"/>
        <v>Post-PR24</v>
      </c>
      <c r="VMS60" s="41" t="str">
        <f t="shared" si="480"/>
        <v>Post-PR24</v>
      </c>
      <c r="VMT60" s="41" t="str">
        <f t="shared" si="480"/>
        <v>Post-PR24</v>
      </c>
      <c r="VMU60" s="41" t="str">
        <f t="shared" si="480"/>
        <v>Post-PR24</v>
      </c>
      <c r="VMV60" s="41" t="str">
        <f t="shared" si="480"/>
        <v>Post-PR24</v>
      </c>
      <c r="VMW60" s="41" t="str">
        <f t="shared" si="480"/>
        <v>Post-PR24</v>
      </c>
      <c r="VMX60" s="41" t="str">
        <f t="shared" si="480"/>
        <v>Post-PR24</v>
      </c>
      <c r="VMY60" s="41" t="str">
        <f t="shared" si="480"/>
        <v>Post-PR24</v>
      </c>
      <c r="VMZ60" s="41" t="str">
        <f t="shared" si="480"/>
        <v>Post-PR24</v>
      </c>
      <c r="VNA60" s="41" t="str">
        <f t="shared" si="480"/>
        <v>Post-PR24</v>
      </c>
      <c r="VNB60" s="41" t="str">
        <f t="shared" si="480"/>
        <v>Post-PR24</v>
      </c>
      <c r="VNC60" s="41" t="str">
        <f t="shared" si="480"/>
        <v>Post-PR24</v>
      </c>
      <c r="VND60" s="41" t="str">
        <f t="shared" si="480"/>
        <v>Post-PR24</v>
      </c>
      <c r="VNE60" s="41" t="str">
        <f t="shared" si="480"/>
        <v>Post-PR24</v>
      </c>
      <c r="VNF60" s="41" t="str">
        <f t="shared" si="480"/>
        <v>Post-PR24</v>
      </c>
      <c r="VNG60" s="41" t="str">
        <f t="shared" ref="VNG60:VPR60" si="481" xml:space="preserve"> IF(VNG58 = 1, "Pre PR24", IF(VNG59 = 1, "PR24", "Post-PR24"))</f>
        <v>Post-PR24</v>
      </c>
      <c r="VNH60" s="41" t="str">
        <f t="shared" si="481"/>
        <v>Post-PR24</v>
      </c>
      <c r="VNI60" s="41" t="str">
        <f t="shared" si="481"/>
        <v>Post-PR24</v>
      </c>
      <c r="VNJ60" s="41" t="str">
        <f t="shared" si="481"/>
        <v>Post-PR24</v>
      </c>
      <c r="VNK60" s="41" t="str">
        <f t="shared" si="481"/>
        <v>Post-PR24</v>
      </c>
      <c r="VNL60" s="41" t="str">
        <f t="shared" si="481"/>
        <v>Post-PR24</v>
      </c>
      <c r="VNM60" s="41" t="str">
        <f t="shared" si="481"/>
        <v>Post-PR24</v>
      </c>
      <c r="VNN60" s="41" t="str">
        <f t="shared" si="481"/>
        <v>Post-PR24</v>
      </c>
      <c r="VNO60" s="41" t="str">
        <f t="shared" si="481"/>
        <v>Post-PR24</v>
      </c>
      <c r="VNP60" s="41" t="str">
        <f t="shared" si="481"/>
        <v>Post-PR24</v>
      </c>
      <c r="VNQ60" s="41" t="str">
        <f t="shared" si="481"/>
        <v>Post-PR24</v>
      </c>
      <c r="VNR60" s="41" t="str">
        <f t="shared" si="481"/>
        <v>Post-PR24</v>
      </c>
      <c r="VNS60" s="41" t="str">
        <f t="shared" si="481"/>
        <v>Post-PR24</v>
      </c>
      <c r="VNT60" s="41" t="str">
        <f t="shared" si="481"/>
        <v>Post-PR24</v>
      </c>
      <c r="VNU60" s="41" t="str">
        <f t="shared" si="481"/>
        <v>Post-PR24</v>
      </c>
      <c r="VNV60" s="41" t="str">
        <f t="shared" si="481"/>
        <v>Post-PR24</v>
      </c>
      <c r="VNW60" s="41" t="str">
        <f t="shared" si="481"/>
        <v>Post-PR24</v>
      </c>
      <c r="VNX60" s="41" t="str">
        <f t="shared" si="481"/>
        <v>Post-PR24</v>
      </c>
      <c r="VNY60" s="41" t="str">
        <f t="shared" si="481"/>
        <v>Post-PR24</v>
      </c>
      <c r="VNZ60" s="41" t="str">
        <f t="shared" si="481"/>
        <v>Post-PR24</v>
      </c>
      <c r="VOA60" s="41" t="str">
        <f t="shared" si="481"/>
        <v>Post-PR24</v>
      </c>
      <c r="VOB60" s="41" t="str">
        <f t="shared" si="481"/>
        <v>Post-PR24</v>
      </c>
      <c r="VOC60" s="41" t="str">
        <f t="shared" si="481"/>
        <v>Post-PR24</v>
      </c>
      <c r="VOD60" s="41" t="str">
        <f t="shared" si="481"/>
        <v>Post-PR24</v>
      </c>
      <c r="VOE60" s="41" t="str">
        <f t="shared" si="481"/>
        <v>Post-PR24</v>
      </c>
      <c r="VOF60" s="41" t="str">
        <f t="shared" si="481"/>
        <v>Post-PR24</v>
      </c>
      <c r="VOG60" s="41" t="str">
        <f t="shared" si="481"/>
        <v>Post-PR24</v>
      </c>
      <c r="VOH60" s="41" t="str">
        <f t="shared" si="481"/>
        <v>Post-PR24</v>
      </c>
      <c r="VOI60" s="41" t="str">
        <f t="shared" si="481"/>
        <v>Post-PR24</v>
      </c>
      <c r="VOJ60" s="41" t="str">
        <f t="shared" si="481"/>
        <v>Post-PR24</v>
      </c>
      <c r="VOK60" s="41" t="str">
        <f t="shared" si="481"/>
        <v>Post-PR24</v>
      </c>
      <c r="VOL60" s="41" t="str">
        <f t="shared" si="481"/>
        <v>Post-PR24</v>
      </c>
      <c r="VOM60" s="41" t="str">
        <f t="shared" si="481"/>
        <v>Post-PR24</v>
      </c>
      <c r="VON60" s="41" t="str">
        <f t="shared" si="481"/>
        <v>Post-PR24</v>
      </c>
      <c r="VOO60" s="41" t="str">
        <f t="shared" si="481"/>
        <v>Post-PR24</v>
      </c>
      <c r="VOP60" s="41" t="str">
        <f t="shared" si="481"/>
        <v>Post-PR24</v>
      </c>
      <c r="VOQ60" s="41" t="str">
        <f t="shared" si="481"/>
        <v>Post-PR24</v>
      </c>
      <c r="VOR60" s="41" t="str">
        <f t="shared" si="481"/>
        <v>Post-PR24</v>
      </c>
      <c r="VOS60" s="41" t="str">
        <f t="shared" si="481"/>
        <v>Post-PR24</v>
      </c>
      <c r="VOT60" s="41" t="str">
        <f t="shared" si="481"/>
        <v>Post-PR24</v>
      </c>
      <c r="VOU60" s="41" t="str">
        <f t="shared" si="481"/>
        <v>Post-PR24</v>
      </c>
      <c r="VOV60" s="41" t="str">
        <f t="shared" si="481"/>
        <v>Post-PR24</v>
      </c>
      <c r="VOW60" s="41" t="str">
        <f t="shared" si="481"/>
        <v>Post-PR24</v>
      </c>
      <c r="VOX60" s="41" t="str">
        <f t="shared" si="481"/>
        <v>Post-PR24</v>
      </c>
      <c r="VOY60" s="41" t="str">
        <f t="shared" si="481"/>
        <v>Post-PR24</v>
      </c>
      <c r="VOZ60" s="41" t="str">
        <f t="shared" si="481"/>
        <v>Post-PR24</v>
      </c>
      <c r="VPA60" s="41" t="str">
        <f t="shared" si="481"/>
        <v>Post-PR24</v>
      </c>
      <c r="VPB60" s="41" t="str">
        <f t="shared" si="481"/>
        <v>Post-PR24</v>
      </c>
      <c r="VPC60" s="41" t="str">
        <f t="shared" si="481"/>
        <v>Post-PR24</v>
      </c>
      <c r="VPD60" s="41" t="str">
        <f t="shared" si="481"/>
        <v>Post-PR24</v>
      </c>
      <c r="VPE60" s="41" t="str">
        <f t="shared" si="481"/>
        <v>Post-PR24</v>
      </c>
      <c r="VPF60" s="41" t="str">
        <f t="shared" si="481"/>
        <v>Post-PR24</v>
      </c>
      <c r="VPG60" s="41" t="str">
        <f t="shared" si="481"/>
        <v>Post-PR24</v>
      </c>
      <c r="VPH60" s="41" t="str">
        <f t="shared" si="481"/>
        <v>Post-PR24</v>
      </c>
      <c r="VPI60" s="41" t="str">
        <f t="shared" si="481"/>
        <v>Post-PR24</v>
      </c>
      <c r="VPJ60" s="41" t="str">
        <f t="shared" si="481"/>
        <v>Post-PR24</v>
      </c>
      <c r="VPK60" s="41" t="str">
        <f t="shared" si="481"/>
        <v>Post-PR24</v>
      </c>
      <c r="VPL60" s="41" t="str">
        <f t="shared" si="481"/>
        <v>Post-PR24</v>
      </c>
      <c r="VPM60" s="41" t="str">
        <f t="shared" si="481"/>
        <v>Post-PR24</v>
      </c>
      <c r="VPN60" s="41" t="str">
        <f t="shared" si="481"/>
        <v>Post-PR24</v>
      </c>
      <c r="VPO60" s="41" t="str">
        <f t="shared" si="481"/>
        <v>Post-PR24</v>
      </c>
      <c r="VPP60" s="41" t="str">
        <f t="shared" si="481"/>
        <v>Post-PR24</v>
      </c>
      <c r="VPQ60" s="41" t="str">
        <f t="shared" si="481"/>
        <v>Post-PR24</v>
      </c>
      <c r="VPR60" s="41" t="str">
        <f t="shared" si="481"/>
        <v>Post-PR24</v>
      </c>
      <c r="VPS60" s="41" t="str">
        <f t="shared" ref="VPS60:VSD60" si="482" xml:space="preserve"> IF(VPS58 = 1, "Pre PR24", IF(VPS59 = 1, "PR24", "Post-PR24"))</f>
        <v>Post-PR24</v>
      </c>
      <c r="VPT60" s="41" t="str">
        <f t="shared" si="482"/>
        <v>Post-PR24</v>
      </c>
      <c r="VPU60" s="41" t="str">
        <f t="shared" si="482"/>
        <v>Post-PR24</v>
      </c>
      <c r="VPV60" s="41" t="str">
        <f t="shared" si="482"/>
        <v>Post-PR24</v>
      </c>
      <c r="VPW60" s="41" t="str">
        <f t="shared" si="482"/>
        <v>Post-PR24</v>
      </c>
      <c r="VPX60" s="41" t="str">
        <f t="shared" si="482"/>
        <v>Post-PR24</v>
      </c>
      <c r="VPY60" s="41" t="str">
        <f t="shared" si="482"/>
        <v>Post-PR24</v>
      </c>
      <c r="VPZ60" s="41" t="str">
        <f t="shared" si="482"/>
        <v>Post-PR24</v>
      </c>
      <c r="VQA60" s="41" t="str">
        <f t="shared" si="482"/>
        <v>Post-PR24</v>
      </c>
      <c r="VQB60" s="41" t="str">
        <f t="shared" si="482"/>
        <v>Post-PR24</v>
      </c>
      <c r="VQC60" s="41" t="str">
        <f t="shared" si="482"/>
        <v>Post-PR24</v>
      </c>
      <c r="VQD60" s="41" t="str">
        <f t="shared" si="482"/>
        <v>Post-PR24</v>
      </c>
      <c r="VQE60" s="41" t="str">
        <f t="shared" si="482"/>
        <v>Post-PR24</v>
      </c>
      <c r="VQF60" s="41" t="str">
        <f t="shared" si="482"/>
        <v>Post-PR24</v>
      </c>
      <c r="VQG60" s="41" t="str">
        <f t="shared" si="482"/>
        <v>Post-PR24</v>
      </c>
      <c r="VQH60" s="41" t="str">
        <f t="shared" si="482"/>
        <v>Post-PR24</v>
      </c>
      <c r="VQI60" s="41" t="str">
        <f t="shared" si="482"/>
        <v>Post-PR24</v>
      </c>
      <c r="VQJ60" s="41" t="str">
        <f t="shared" si="482"/>
        <v>Post-PR24</v>
      </c>
      <c r="VQK60" s="41" t="str">
        <f t="shared" si="482"/>
        <v>Post-PR24</v>
      </c>
      <c r="VQL60" s="41" t="str">
        <f t="shared" si="482"/>
        <v>Post-PR24</v>
      </c>
      <c r="VQM60" s="41" t="str">
        <f t="shared" si="482"/>
        <v>Post-PR24</v>
      </c>
      <c r="VQN60" s="41" t="str">
        <f t="shared" si="482"/>
        <v>Post-PR24</v>
      </c>
      <c r="VQO60" s="41" t="str">
        <f t="shared" si="482"/>
        <v>Post-PR24</v>
      </c>
      <c r="VQP60" s="41" t="str">
        <f t="shared" si="482"/>
        <v>Post-PR24</v>
      </c>
      <c r="VQQ60" s="41" t="str">
        <f t="shared" si="482"/>
        <v>Post-PR24</v>
      </c>
      <c r="VQR60" s="41" t="str">
        <f t="shared" si="482"/>
        <v>Post-PR24</v>
      </c>
      <c r="VQS60" s="41" t="str">
        <f t="shared" si="482"/>
        <v>Post-PR24</v>
      </c>
      <c r="VQT60" s="41" t="str">
        <f t="shared" si="482"/>
        <v>Post-PR24</v>
      </c>
      <c r="VQU60" s="41" t="str">
        <f t="shared" si="482"/>
        <v>Post-PR24</v>
      </c>
      <c r="VQV60" s="41" t="str">
        <f t="shared" si="482"/>
        <v>Post-PR24</v>
      </c>
      <c r="VQW60" s="41" t="str">
        <f t="shared" si="482"/>
        <v>Post-PR24</v>
      </c>
      <c r="VQX60" s="41" t="str">
        <f t="shared" si="482"/>
        <v>Post-PR24</v>
      </c>
      <c r="VQY60" s="41" t="str">
        <f t="shared" si="482"/>
        <v>Post-PR24</v>
      </c>
      <c r="VQZ60" s="41" t="str">
        <f t="shared" si="482"/>
        <v>Post-PR24</v>
      </c>
      <c r="VRA60" s="41" t="str">
        <f t="shared" si="482"/>
        <v>Post-PR24</v>
      </c>
      <c r="VRB60" s="41" t="str">
        <f t="shared" si="482"/>
        <v>Post-PR24</v>
      </c>
      <c r="VRC60" s="41" t="str">
        <f t="shared" si="482"/>
        <v>Post-PR24</v>
      </c>
      <c r="VRD60" s="41" t="str">
        <f t="shared" si="482"/>
        <v>Post-PR24</v>
      </c>
      <c r="VRE60" s="41" t="str">
        <f t="shared" si="482"/>
        <v>Post-PR24</v>
      </c>
      <c r="VRF60" s="41" t="str">
        <f t="shared" si="482"/>
        <v>Post-PR24</v>
      </c>
      <c r="VRG60" s="41" t="str">
        <f t="shared" si="482"/>
        <v>Post-PR24</v>
      </c>
      <c r="VRH60" s="41" t="str">
        <f t="shared" si="482"/>
        <v>Post-PR24</v>
      </c>
      <c r="VRI60" s="41" t="str">
        <f t="shared" si="482"/>
        <v>Post-PR24</v>
      </c>
      <c r="VRJ60" s="41" t="str">
        <f t="shared" si="482"/>
        <v>Post-PR24</v>
      </c>
      <c r="VRK60" s="41" t="str">
        <f t="shared" si="482"/>
        <v>Post-PR24</v>
      </c>
      <c r="VRL60" s="41" t="str">
        <f t="shared" si="482"/>
        <v>Post-PR24</v>
      </c>
      <c r="VRM60" s="41" t="str">
        <f t="shared" si="482"/>
        <v>Post-PR24</v>
      </c>
      <c r="VRN60" s="41" t="str">
        <f t="shared" si="482"/>
        <v>Post-PR24</v>
      </c>
      <c r="VRO60" s="41" t="str">
        <f t="shared" si="482"/>
        <v>Post-PR24</v>
      </c>
      <c r="VRP60" s="41" t="str">
        <f t="shared" si="482"/>
        <v>Post-PR24</v>
      </c>
      <c r="VRQ60" s="41" t="str">
        <f t="shared" si="482"/>
        <v>Post-PR24</v>
      </c>
      <c r="VRR60" s="41" t="str">
        <f t="shared" si="482"/>
        <v>Post-PR24</v>
      </c>
      <c r="VRS60" s="41" t="str">
        <f t="shared" si="482"/>
        <v>Post-PR24</v>
      </c>
      <c r="VRT60" s="41" t="str">
        <f t="shared" si="482"/>
        <v>Post-PR24</v>
      </c>
      <c r="VRU60" s="41" t="str">
        <f t="shared" si="482"/>
        <v>Post-PR24</v>
      </c>
      <c r="VRV60" s="41" t="str">
        <f t="shared" si="482"/>
        <v>Post-PR24</v>
      </c>
      <c r="VRW60" s="41" t="str">
        <f t="shared" si="482"/>
        <v>Post-PR24</v>
      </c>
      <c r="VRX60" s="41" t="str">
        <f t="shared" si="482"/>
        <v>Post-PR24</v>
      </c>
      <c r="VRY60" s="41" t="str">
        <f t="shared" si="482"/>
        <v>Post-PR24</v>
      </c>
      <c r="VRZ60" s="41" t="str">
        <f t="shared" si="482"/>
        <v>Post-PR24</v>
      </c>
      <c r="VSA60" s="41" t="str">
        <f t="shared" si="482"/>
        <v>Post-PR24</v>
      </c>
      <c r="VSB60" s="41" t="str">
        <f t="shared" si="482"/>
        <v>Post-PR24</v>
      </c>
      <c r="VSC60" s="41" t="str">
        <f t="shared" si="482"/>
        <v>Post-PR24</v>
      </c>
      <c r="VSD60" s="41" t="str">
        <f t="shared" si="482"/>
        <v>Post-PR24</v>
      </c>
      <c r="VSE60" s="41" t="str">
        <f t="shared" ref="VSE60:VUP60" si="483" xml:space="preserve"> IF(VSE58 = 1, "Pre PR24", IF(VSE59 = 1, "PR24", "Post-PR24"))</f>
        <v>Post-PR24</v>
      </c>
      <c r="VSF60" s="41" t="str">
        <f t="shared" si="483"/>
        <v>Post-PR24</v>
      </c>
      <c r="VSG60" s="41" t="str">
        <f t="shared" si="483"/>
        <v>Post-PR24</v>
      </c>
      <c r="VSH60" s="41" t="str">
        <f t="shared" si="483"/>
        <v>Post-PR24</v>
      </c>
      <c r="VSI60" s="41" t="str">
        <f t="shared" si="483"/>
        <v>Post-PR24</v>
      </c>
      <c r="VSJ60" s="41" t="str">
        <f t="shared" si="483"/>
        <v>Post-PR24</v>
      </c>
      <c r="VSK60" s="41" t="str">
        <f t="shared" si="483"/>
        <v>Post-PR24</v>
      </c>
      <c r="VSL60" s="41" t="str">
        <f t="shared" si="483"/>
        <v>Post-PR24</v>
      </c>
      <c r="VSM60" s="41" t="str">
        <f t="shared" si="483"/>
        <v>Post-PR24</v>
      </c>
      <c r="VSN60" s="41" t="str">
        <f t="shared" si="483"/>
        <v>Post-PR24</v>
      </c>
      <c r="VSO60" s="41" t="str">
        <f t="shared" si="483"/>
        <v>Post-PR24</v>
      </c>
      <c r="VSP60" s="41" t="str">
        <f t="shared" si="483"/>
        <v>Post-PR24</v>
      </c>
      <c r="VSQ60" s="41" t="str">
        <f t="shared" si="483"/>
        <v>Post-PR24</v>
      </c>
      <c r="VSR60" s="41" t="str">
        <f t="shared" si="483"/>
        <v>Post-PR24</v>
      </c>
      <c r="VSS60" s="41" t="str">
        <f t="shared" si="483"/>
        <v>Post-PR24</v>
      </c>
      <c r="VST60" s="41" t="str">
        <f t="shared" si="483"/>
        <v>Post-PR24</v>
      </c>
      <c r="VSU60" s="41" t="str">
        <f t="shared" si="483"/>
        <v>Post-PR24</v>
      </c>
      <c r="VSV60" s="41" t="str">
        <f t="shared" si="483"/>
        <v>Post-PR24</v>
      </c>
      <c r="VSW60" s="41" t="str">
        <f t="shared" si="483"/>
        <v>Post-PR24</v>
      </c>
      <c r="VSX60" s="41" t="str">
        <f t="shared" si="483"/>
        <v>Post-PR24</v>
      </c>
      <c r="VSY60" s="41" t="str">
        <f t="shared" si="483"/>
        <v>Post-PR24</v>
      </c>
      <c r="VSZ60" s="41" t="str">
        <f t="shared" si="483"/>
        <v>Post-PR24</v>
      </c>
      <c r="VTA60" s="41" t="str">
        <f t="shared" si="483"/>
        <v>Post-PR24</v>
      </c>
      <c r="VTB60" s="41" t="str">
        <f t="shared" si="483"/>
        <v>Post-PR24</v>
      </c>
      <c r="VTC60" s="41" t="str">
        <f t="shared" si="483"/>
        <v>Post-PR24</v>
      </c>
      <c r="VTD60" s="41" t="str">
        <f t="shared" si="483"/>
        <v>Post-PR24</v>
      </c>
      <c r="VTE60" s="41" t="str">
        <f t="shared" si="483"/>
        <v>Post-PR24</v>
      </c>
      <c r="VTF60" s="41" t="str">
        <f t="shared" si="483"/>
        <v>Post-PR24</v>
      </c>
      <c r="VTG60" s="41" t="str">
        <f t="shared" si="483"/>
        <v>Post-PR24</v>
      </c>
      <c r="VTH60" s="41" t="str">
        <f t="shared" si="483"/>
        <v>Post-PR24</v>
      </c>
      <c r="VTI60" s="41" t="str">
        <f t="shared" si="483"/>
        <v>Post-PR24</v>
      </c>
      <c r="VTJ60" s="41" t="str">
        <f t="shared" si="483"/>
        <v>Post-PR24</v>
      </c>
      <c r="VTK60" s="41" t="str">
        <f t="shared" si="483"/>
        <v>Post-PR24</v>
      </c>
      <c r="VTL60" s="41" t="str">
        <f t="shared" si="483"/>
        <v>Post-PR24</v>
      </c>
      <c r="VTM60" s="41" t="str">
        <f t="shared" si="483"/>
        <v>Post-PR24</v>
      </c>
      <c r="VTN60" s="41" t="str">
        <f t="shared" si="483"/>
        <v>Post-PR24</v>
      </c>
      <c r="VTO60" s="41" t="str">
        <f t="shared" si="483"/>
        <v>Post-PR24</v>
      </c>
      <c r="VTP60" s="41" t="str">
        <f t="shared" si="483"/>
        <v>Post-PR24</v>
      </c>
      <c r="VTQ60" s="41" t="str">
        <f t="shared" si="483"/>
        <v>Post-PR24</v>
      </c>
      <c r="VTR60" s="41" t="str">
        <f t="shared" si="483"/>
        <v>Post-PR24</v>
      </c>
      <c r="VTS60" s="41" t="str">
        <f t="shared" si="483"/>
        <v>Post-PR24</v>
      </c>
      <c r="VTT60" s="41" t="str">
        <f t="shared" si="483"/>
        <v>Post-PR24</v>
      </c>
      <c r="VTU60" s="41" t="str">
        <f t="shared" si="483"/>
        <v>Post-PR24</v>
      </c>
      <c r="VTV60" s="41" t="str">
        <f t="shared" si="483"/>
        <v>Post-PR24</v>
      </c>
      <c r="VTW60" s="41" t="str">
        <f t="shared" si="483"/>
        <v>Post-PR24</v>
      </c>
      <c r="VTX60" s="41" t="str">
        <f t="shared" si="483"/>
        <v>Post-PR24</v>
      </c>
      <c r="VTY60" s="41" t="str">
        <f t="shared" si="483"/>
        <v>Post-PR24</v>
      </c>
      <c r="VTZ60" s="41" t="str">
        <f t="shared" si="483"/>
        <v>Post-PR24</v>
      </c>
      <c r="VUA60" s="41" t="str">
        <f t="shared" si="483"/>
        <v>Post-PR24</v>
      </c>
      <c r="VUB60" s="41" t="str">
        <f t="shared" si="483"/>
        <v>Post-PR24</v>
      </c>
      <c r="VUC60" s="41" t="str">
        <f t="shared" si="483"/>
        <v>Post-PR24</v>
      </c>
      <c r="VUD60" s="41" t="str">
        <f t="shared" si="483"/>
        <v>Post-PR24</v>
      </c>
      <c r="VUE60" s="41" t="str">
        <f t="shared" si="483"/>
        <v>Post-PR24</v>
      </c>
      <c r="VUF60" s="41" t="str">
        <f t="shared" si="483"/>
        <v>Post-PR24</v>
      </c>
      <c r="VUG60" s="41" t="str">
        <f t="shared" si="483"/>
        <v>Post-PR24</v>
      </c>
      <c r="VUH60" s="41" t="str">
        <f t="shared" si="483"/>
        <v>Post-PR24</v>
      </c>
      <c r="VUI60" s="41" t="str">
        <f t="shared" si="483"/>
        <v>Post-PR24</v>
      </c>
      <c r="VUJ60" s="41" t="str">
        <f t="shared" si="483"/>
        <v>Post-PR24</v>
      </c>
      <c r="VUK60" s="41" t="str">
        <f t="shared" si="483"/>
        <v>Post-PR24</v>
      </c>
      <c r="VUL60" s="41" t="str">
        <f t="shared" si="483"/>
        <v>Post-PR24</v>
      </c>
      <c r="VUM60" s="41" t="str">
        <f t="shared" si="483"/>
        <v>Post-PR24</v>
      </c>
      <c r="VUN60" s="41" t="str">
        <f t="shared" si="483"/>
        <v>Post-PR24</v>
      </c>
      <c r="VUO60" s="41" t="str">
        <f t="shared" si="483"/>
        <v>Post-PR24</v>
      </c>
      <c r="VUP60" s="41" t="str">
        <f t="shared" si="483"/>
        <v>Post-PR24</v>
      </c>
      <c r="VUQ60" s="41" t="str">
        <f t="shared" ref="VUQ60:VXB60" si="484" xml:space="preserve"> IF(VUQ58 = 1, "Pre PR24", IF(VUQ59 = 1, "PR24", "Post-PR24"))</f>
        <v>Post-PR24</v>
      </c>
      <c r="VUR60" s="41" t="str">
        <f t="shared" si="484"/>
        <v>Post-PR24</v>
      </c>
      <c r="VUS60" s="41" t="str">
        <f t="shared" si="484"/>
        <v>Post-PR24</v>
      </c>
      <c r="VUT60" s="41" t="str">
        <f t="shared" si="484"/>
        <v>Post-PR24</v>
      </c>
      <c r="VUU60" s="41" t="str">
        <f t="shared" si="484"/>
        <v>Post-PR24</v>
      </c>
      <c r="VUV60" s="41" t="str">
        <f t="shared" si="484"/>
        <v>Post-PR24</v>
      </c>
      <c r="VUW60" s="41" t="str">
        <f t="shared" si="484"/>
        <v>Post-PR24</v>
      </c>
      <c r="VUX60" s="41" t="str">
        <f t="shared" si="484"/>
        <v>Post-PR24</v>
      </c>
      <c r="VUY60" s="41" t="str">
        <f t="shared" si="484"/>
        <v>Post-PR24</v>
      </c>
      <c r="VUZ60" s="41" t="str">
        <f t="shared" si="484"/>
        <v>Post-PR24</v>
      </c>
      <c r="VVA60" s="41" t="str">
        <f t="shared" si="484"/>
        <v>Post-PR24</v>
      </c>
      <c r="VVB60" s="41" t="str">
        <f t="shared" si="484"/>
        <v>Post-PR24</v>
      </c>
      <c r="VVC60" s="41" t="str">
        <f t="shared" si="484"/>
        <v>Post-PR24</v>
      </c>
      <c r="VVD60" s="41" t="str">
        <f t="shared" si="484"/>
        <v>Post-PR24</v>
      </c>
      <c r="VVE60" s="41" t="str">
        <f t="shared" si="484"/>
        <v>Post-PR24</v>
      </c>
      <c r="VVF60" s="41" t="str">
        <f t="shared" si="484"/>
        <v>Post-PR24</v>
      </c>
      <c r="VVG60" s="41" t="str">
        <f t="shared" si="484"/>
        <v>Post-PR24</v>
      </c>
      <c r="VVH60" s="41" t="str">
        <f t="shared" si="484"/>
        <v>Post-PR24</v>
      </c>
      <c r="VVI60" s="41" t="str">
        <f t="shared" si="484"/>
        <v>Post-PR24</v>
      </c>
      <c r="VVJ60" s="41" t="str">
        <f t="shared" si="484"/>
        <v>Post-PR24</v>
      </c>
      <c r="VVK60" s="41" t="str">
        <f t="shared" si="484"/>
        <v>Post-PR24</v>
      </c>
      <c r="VVL60" s="41" t="str">
        <f t="shared" si="484"/>
        <v>Post-PR24</v>
      </c>
      <c r="VVM60" s="41" t="str">
        <f t="shared" si="484"/>
        <v>Post-PR24</v>
      </c>
      <c r="VVN60" s="41" t="str">
        <f t="shared" si="484"/>
        <v>Post-PR24</v>
      </c>
      <c r="VVO60" s="41" t="str">
        <f t="shared" si="484"/>
        <v>Post-PR24</v>
      </c>
      <c r="VVP60" s="41" t="str">
        <f t="shared" si="484"/>
        <v>Post-PR24</v>
      </c>
      <c r="VVQ60" s="41" t="str">
        <f t="shared" si="484"/>
        <v>Post-PR24</v>
      </c>
      <c r="VVR60" s="41" t="str">
        <f t="shared" si="484"/>
        <v>Post-PR24</v>
      </c>
      <c r="VVS60" s="41" t="str">
        <f t="shared" si="484"/>
        <v>Post-PR24</v>
      </c>
      <c r="VVT60" s="41" t="str">
        <f t="shared" si="484"/>
        <v>Post-PR24</v>
      </c>
      <c r="VVU60" s="41" t="str">
        <f t="shared" si="484"/>
        <v>Post-PR24</v>
      </c>
      <c r="VVV60" s="41" t="str">
        <f t="shared" si="484"/>
        <v>Post-PR24</v>
      </c>
      <c r="VVW60" s="41" t="str">
        <f t="shared" si="484"/>
        <v>Post-PR24</v>
      </c>
      <c r="VVX60" s="41" t="str">
        <f t="shared" si="484"/>
        <v>Post-PR24</v>
      </c>
      <c r="VVY60" s="41" t="str">
        <f t="shared" si="484"/>
        <v>Post-PR24</v>
      </c>
      <c r="VVZ60" s="41" t="str">
        <f t="shared" si="484"/>
        <v>Post-PR24</v>
      </c>
      <c r="VWA60" s="41" t="str">
        <f t="shared" si="484"/>
        <v>Post-PR24</v>
      </c>
      <c r="VWB60" s="41" t="str">
        <f t="shared" si="484"/>
        <v>Post-PR24</v>
      </c>
      <c r="VWC60" s="41" t="str">
        <f t="shared" si="484"/>
        <v>Post-PR24</v>
      </c>
      <c r="VWD60" s="41" t="str">
        <f t="shared" si="484"/>
        <v>Post-PR24</v>
      </c>
      <c r="VWE60" s="41" t="str">
        <f t="shared" si="484"/>
        <v>Post-PR24</v>
      </c>
      <c r="VWF60" s="41" t="str">
        <f t="shared" si="484"/>
        <v>Post-PR24</v>
      </c>
      <c r="VWG60" s="41" t="str">
        <f t="shared" si="484"/>
        <v>Post-PR24</v>
      </c>
      <c r="VWH60" s="41" t="str">
        <f t="shared" si="484"/>
        <v>Post-PR24</v>
      </c>
      <c r="VWI60" s="41" t="str">
        <f t="shared" si="484"/>
        <v>Post-PR24</v>
      </c>
      <c r="VWJ60" s="41" t="str">
        <f t="shared" si="484"/>
        <v>Post-PR24</v>
      </c>
      <c r="VWK60" s="41" t="str">
        <f t="shared" si="484"/>
        <v>Post-PR24</v>
      </c>
      <c r="VWL60" s="41" t="str">
        <f t="shared" si="484"/>
        <v>Post-PR24</v>
      </c>
      <c r="VWM60" s="41" t="str">
        <f t="shared" si="484"/>
        <v>Post-PR24</v>
      </c>
      <c r="VWN60" s="41" t="str">
        <f t="shared" si="484"/>
        <v>Post-PR24</v>
      </c>
      <c r="VWO60" s="41" t="str">
        <f t="shared" si="484"/>
        <v>Post-PR24</v>
      </c>
      <c r="VWP60" s="41" t="str">
        <f t="shared" si="484"/>
        <v>Post-PR24</v>
      </c>
      <c r="VWQ60" s="41" t="str">
        <f t="shared" si="484"/>
        <v>Post-PR24</v>
      </c>
      <c r="VWR60" s="41" t="str">
        <f t="shared" si="484"/>
        <v>Post-PR24</v>
      </c>
      <c r="VWS60" s="41" t="str">
        <f t="shared" si="484"/>
        <v>Post-PR24</v>
      </c>
      <c r="VWT60" s="41" t="str">
        <f t="shared" si="484"/>
        <v>Post-PR24</v>
      </c>
      <c r="VWU60" s="41" t="str">
        <f t="shared" si="484"/>
        <v>Post-PR24</v>
      </c>
      <c r="VWV60" s="41" t="str">
        <f t="shared" si="484"/>
        <v>Post-PR24</v>
      </c>
      <c r="VWW60" s="41" t="str">
        <f t="shared" si="484"/>
        <v>Post-PR24</v>
      </c>
      <c r="VWX60" s="41" t="str">
        <f t="shared" si="484"/>
        <v>Post-PR24</v>
      </c>
      <c r="VWY60" s="41" t="str">
        <f t="shared" si="484"/>
        <v>Post-PR24</v>
      </c>
      <c r="VWZ60" s="41" t="str">
        <f t="shared" si="484"/>
        <v>Post-PR24</v>
      </c>
      <c r="VXA60" s="41" t="str">
        <f t="shared" si="484"/>
        <v>Post-PR24</v>
      </c>
      <c r="VXB60" s="41" t="str">
        <f t="shared" si="484"/>
        <v>Post-PR24</v>
      </c>
      <c r="VXC60" s="41" t="str">
        <f t="shared" ref="VXC60:VZN60" si="485" xml:space="preserve"> IF(VXC58 = 1, "Pre PR24", IF(VXC59 = 1, "PR24", "Post-PR24"))</f>
        <v>Post-PR24</v>
      </c>
      <c r="VXD60" s="41" t="str">
        <f t="shared" si="485"/>
        <v>Post-PR24</v>
      </c>
      <c r="VXE60" s="41" t="str">
        <f t="shared" si="485"/>
        <v>Post-PR24</v>
      </c>
      <c r="VXF60" s="41" t="str">
        <f t="shared" si="485"/>
        <v>Post-PR24</v>
      </c>
      <c r="VXG60" s="41" t="str">
        <f t="shared" si="485"/>
        <v>Post-PR24</v>
      </c>
      <c r="VXH60" s="41" t="str">
        <f t="shared" si="485"/>
        <v>Post-PR24</v>
      </c>
      <c r="VXI60" s="41" t="str">
        <f t="shared" si="485"/>
        <v>Post-PR24</v>
      </c>
      <c r="VXJ60" s="41" t="str">
        <f t="shared" si="485"/>
        <v>Post-PR24</v>
      </c>
      <c r="VXK60" s="41" t="str">
        <f t="shared" si="485"/>
        <v>Post-PR24</v>
      </c>
      <c r="VXL60" s="41" t="str">
        <f t="shared" si="485"/>
        <v>Post-PR24</v>
      </c>
      <c r="VXM60" s="41" t="str">
        <f t="shared" si="485"/>
        <v>Post-PR24</v>
      </c>
      <c r="VXN60" s="41" t="str">
        <f t="shared" si="485"/>
        <v>Post-PR24</v>
      </c>
      <c r="VXO60" s="41" t="str">
        <f t="shared" si="485"/>
        <v>Post-PR24</v>
      </c>
      <c r="VXP60" s="41" t="str">
        <f t="shared" si="485"/>
        <v>Post-PR24</v>
      </c>
      <c r="VXQ60" s="41" t="str">
        <f t="shared" si="485"/>
        <v>Post-PR24</v>
      </c>
      <c r="VXR60" s="41" t="str">
        <f t="shared" si="485"/>
        <v>Post-PR24</v>
      </c>
      <c r="VXS60" s="41" t="str">
        <f t="shared" si="485"/>
        <v>Post-PR24</v>
      </c>
      <c r="VXT60" s="41" t="str">
        <f t="shared" si="485"/>
        <v>Post-PR24</v>
      </c>
      <c r="VXU60" s="41" t="str">
        <f t="shared" si="485"/>
        <v>Post-PR24</v>
      </c>
      <c r="VXV60" s="41" t="str">
        <f t="shared" si="485"/>
        <v>Post-PR24</v>
      </c>
      <c r="VXW60" s="41" t="str">
        <f t="shared" si="485"/>
        <v>Post-PR24</v>
      </c>
      <c r="VXX60" s="41" t="str">
        <f t="shared" si="485"/>
        <v>Post-PR24</v>
      </c>
      <c r="VXY60" s="41" t="str">
        <f t="shared" si="485"/>
        <v>Post-PR24</v>
      </c>
      <c r="VXZ60" s="41" t="str">
        <f t="shared" si="485"/>
        <v>Post-PR24</v>
      </c>
      <c r="VYA60" s="41" t="str">
        <f t="shared" si="485"/>
        <v>Post-PR24</v>
      </c>
      <c r="VYB60" s="41" t="str">
        <f t="shared" si="485"/>
        <v>Post-PR24</v>
      </c>
      <c r="VYC60" s="41" t="str">
        <f t="shared" si="485"/>
        <v>Post-PR24</v>
      </c>
      <c r="VYD60" s="41" t="str">
        <f t="shared" si="485"/>
        <v>Post-PR24</v>
      </c>
      <c r="VYE60" s="41" t="str">
        <f t="shared" si="485"/>
        <v>Post-PR24</v>
      </c>
      <c r="VYF60" s="41" t="str">
        <f t="shared" si="485"/>
        <v>Post-PR24</v>
      </c>
      <c r="VYG60" s="41" t="str">
        <f t="shared" si="485"/>
        <v>Post-PR24</v>
      </c>
      <c r="VYH60" s="41" t="str">
        <f t="shared" si="485"/>
        <v>Post-PR24</v>
      </c>
      <c r="VYI60" s="41" t="str">
        <f t="shared" si="485"/>
        <v>Post-PR24</v>
      </c>
      <c r="VYJ60" s="41" t="str">
        <f t="shared" si="485"/>
        <v>Post-PR24</v>
      </c>
      <c r="VYK60" s="41" t="str">
        <f t="shared" si="485"/>
        <v>Post-PR24</v>
      </c>
      <c r="VYL60" s="41" t="str">
        <f t="shared" si="485"/>
        <v>Post-PR24</v>
      </c>
      <c r="VYM60" s="41" t="str">
        <f t="shared" si="485"/>
        <v>Post-PR24</v>
      </c>
      <c r="VYN60" s="41" t="str">
        <f t="shared" si="485"/>
        <v>Post-PR24</v>
      </c>
      <c r="VYO60" s="41" t="str">
        <f t="shared" si="485"/>
        <v>Post-PR24</v>
      </c>
      <c r="VYP60" s="41" t="str">
        <f t="shared" si="485"/>
        <v>Post-PR24</v>
      </c>
      <c r="VYQ60" s="41" t="str">
        <f t="shared" si="485"/>
        <v>Post-PR24</v>
      </c>
      <c r="VYR60" s="41" t="str">
        <f t="shared" si="485"/>
        <v>Post-PR24</v>
      </c>
      <c r="VYS60" s="41" t="str">
        <f t="shared" si="485"/>
        <v>Post-PR24</v>
      </c>
      <c r="VYT60" s="41" t="str">
        <f t="shared" si="485"/>
        <v>Post-PR24</v>
      </c>
      <c r="VYU60" s="41" t="str">
        <f t="shared" si="485"/>
        <v>Post-PR24</v>
      </c>
      <c r="VYV60" s="41" t="str">
        <f t="shared" si="485"/>
        <v>Post-PR24</v>
      </c>
      <c r="VYW60" s="41" t="str">
        <f t="shared" si="485"/>
        <v>Post-PR24</v>
      </c>
      <c r="VYX60" s="41" t="str">
        <f t="shared" si="485"/>
        <v>Post-PR24</v>
      </c>
      <c r="VYY60" s="41" t="str">
        <f t="shared" si="485"/>
        <v>Post-PR24</v>
      </c>
      <c r="VYZ60" s="41" t="str">
        <f t="shared" si="485"/>
        <v>Post-PR24</v>
      </c>
      <c r="VZA60" s="41" t="str">
        <f t="shared" si="485"/>
        <v>Post-PR24</v>
      </c>
      <c r="VZB60" s="41" t="str">
        <f t="shared" si="485"/>
        <v>Post-PR24</v>
      </c>
      <c r="VZC60" s="41" t="str">
        <f t="shared" si="485"/>
        <v>Post-PR24</v>
      </c>
      <c r="VZD60" s="41" t="str">
        <f t="shared" si="485"/>
        <v>Post-PR24</v>
      </c>
      <c r="VZE60" s="41" t="str">
        <f t="shared" si="485"/>
        <v>Post-PR24</v>
      </c>
      <c r="VZF60" s="41" t="str">
        <f t="shared" si="485"/>
        <v>Post-PR24</v>
      </c>
      <c r="VZG60" s="41" t="str">
        <f t="shared" si="485"/>
        <v>Post-PR24</v>
      </c>
      <c r="VZH60" s="41" t="str">
        <f t="shared" si="485"/>
        <v>Post-PR24</v>
      </c>
      <c r="VZI60" s="41" t="str">
        <f t="shared" si="485"/>
        <v>Post-PR24</v>
      </c>
      <c r="VZJ60" s="41" t="str">
        <f t="shared" si="485"/>
        <v>Post-PR24</v>
      </c>
      <c r="VZK60" s="41" t="str">
        <f t="shared" si="485"/>
        <v>Post-PR24</v>
      </c>
      <c r="VZL60" s="41" t="str">
        <f t="shared" si="485"/>
        <v>Post-PR24</v>
      </c>
      <c r="VZM60" s="41" t="str">
        <f t="shared" si="485"/>
        <v>Post-PR24</v>
      </c>
      <c r="VZN60" s="41" t="str">
        <f t="shared" si="485"/>
        <v>Post-PR24</v>
      </c>
      <c r="VZO60" s="41" t="str">
        <f t="shared" ref="VZO60:WBZ60" si="486" xml:space="preserve"> IF(VZO58 = 1, "Pre PR24", IF(VZO59 = 1, "PR24", "Post-PR24"))</f>
        <v>Post-PR24</v>
      </c>
      <c r="VZP60" s="41" t="str">
        <f t="shared" si="486"/>
        <v>Post-PR24</v>
      </c>
      <c r="VZQ60" s="41" t="str">
        <f t="shared" si="486"/>
        <v>Post-PR24</v>
      </c>
      <c r="VZR60" s="41" t="str">
        <f t="shared" si="486"/>
        <v>Post-PR24</v>
      </c>
      <c r="VZS60" s="41" t="str">
        <f t="shared" si="486"/>
        <v>Post-PR24</v>
      </c>
      <c r="VZT60" s="41" t="str">
        <f t="shared" si="486"/>
        <v>Post-PR24</v>
      </c>
      <c r="VZU60" s="41" t="str">
        <f t="shared" si="486"/>
        <v>Post-PR24</v>
      </c>
      <c r="VZV60" s="41" t="str">
        <f t="shared" si="486"/>
        <v>Post-PR24</v>
      </c>
      <c r="VZW60" s="41" t="str">
        <f t="shared" si="486"/>
        <v>Post-PR24</v>
      </c>
      <c r="VZX60" s="41" t="str">
        <f t="shared" si="486"/>
        <v>Post-PR24</v>
      </c>
      <c r="VZY60" s="41" t="str">
        <f t="shared" si="486"/>
        <v>Post-PR24</v>
      </c>
      <c r="VZZ60" s="41" t="str">
        <f t="shared" si="486"/>
        <v>Post-PR24</v>
      </c>
      <c r="WAA60" s="41" t="str">
        <f t="shared" si="486"/>
        <v>Post-PR24</v>
      </c>
      <c r="WAB60" s="41" t="str">
        <f t="shared" si="486"/>
        <v>Post-PR24</v>
      </c>
      <c r="WAC60" s="41" t="str">
        <f t="shared" si="486"/>
        <v>Post-PR24</v>
      </c>
      <c r="WAD60" s="41" t="str">
        <f t="shared" si="486"/>
        <v>Post-PR24</v>
      </c>
      <c r="WAE60" s="41" t="str">
        <f t="shared" si="486"/>
        <v>Post-PR24</v>
      </c>
      <c r="WAF60" s="41" t="str">
        <f t="shared" si="486"/>
        <v>Post-PR24</v>
      </c>
      <c r="WAG60" s="41" t="str">
        <f t="shared" si="486"/>
        <v>Post-PR24</v>
      </c>
      <c r="WAH60" s="41" t="str">
        <f t="shared" si="486"/>
        <v>Post-PR24</v>
      </c>
      <c r="WAI60" s="41" t="str">
        <f t="shared" si="486"/>
        <v>Post-PR24</v>
      </c>
      <c r="WAJ60" s="41" t="str">
        <f t="shared" si="486"/>
        <v>Post-PR24</v>
      </c>
      <c r="WAK60" s="41" t="str">
        <f t="shared" si="486"/>
        <v>Post-PR24</v>
      </c>
      <c r="WAL60" s="41" t="str">
        <f t="shared" si="486"/>
        <v>Post-PR24</v>
      </c>
      <c r="WAM60" s="41" t="str">
        <f t="shared" si="486"/>
        <v>Post-PR24</v>
      </c>
      <c r="WAN60" s="41" t="str">
        <f t="shared" si="486"/>
        <v>Post-PR24</v>
      </c>
      <c r="WAO60" s="41" t="str">
        <f t="shared" si="486"/>
        <v>Post-PR24</v>
      </c>
      <c r="WAP60" s="41" t="str">
        <f t="shared" si="486"/>
        <v>Post-PR24</v>
      </c>
      <c r="WAQ60" s="41" t="str">
        <f t="shared" si="486"/>
        <v>Post-PR24</v>
      </c>
      <c r="WAR60" s="41" t="str">
        <f t="shared" si="486"/>
        <v>Post-PR24</v>
      </c>
      <c r="WAS60" s="41" t="str">
        <f t="shared" si="486"/>
        <v>Post-PR24</v>
      </c>
      <c r="WAT60" s="41" t="str">
        <f t="shared" si="486"/>
        <v>Post-PR24</v>
      </c>
      <c r="WAU60" s="41" t="str">
        <f t="shared" si="486"/>
        <v>Post-PR24</v>
      </c>
      <c r="WAV60" s="41" t="str">
        <f t="shared" si="486"/>
        <v>Post-PR24</v>
      </c>
      <c r="WAW60" s="41" t="str">
        <f t="shared" si="486"/>
        <v>Post-PR24</v>
      </c>
      <c r="WAX60" s="41" t="str">
        <f t="shared" si="486"/>
        <v>Post-PR24</v>
      </c>
      <c r="WAY60" s="41" t="str">
        <f t="shared" si="486"/>
        <v>Post-PR24</v>
      </c>
      <c r="WAZ60" s="41" t="str">
        <f t="shared" si="486"/>
        <v>Post-PR24</v>
      </c>
      <c r="WBA60" s="41" t="str">
        <f t="shared" si="486"/>
        <v>Post-PR24</v>
      </c>
      <c r="WBB60" s="41" t="str">
        <f t="shared" si="486"/>
        <v>Post-PR24</v>
      </c>
      <c r="WBC60" s="41" t="str">
        <f t="shared" si="486"/>
        <v>Post-PR24</v>
      </c>
      <c r="WBD60" s="41" t="str">
        <f t="shared" si="486"/>
        <v>Post-PR24</v>
      </c>
      <c r="WBE60" s="41" t="str">
        <f t="shared" si="486"/>
        <v>Post-PR24</v>
      </c>
      <c r="WBF60" s="41" t="str">
        <f t="shared" si="486"/>
        <v>Post-PR24</v>
      </c>
      <c r="WBG60" s="41" t="str">
        <f t="shared" si="486"/>
        <v>Post-PR24</v>
      </c>
      <c r="WBH60" s="41" t="str">
        <f t="shared" si="486"/>
        <v>Post-PR24</v>
      </c>
      <c r="WBI60" s="41" t="str">
        <f t="shared" si="486"/>
        <v>Post-PR24</v>
      </c>
      <c r="WBJ60" s="41" t="str">
        <f t="shared" si="486"/>
        <v>Post-PR24</v>
      </c>
      <c r="WBK60" s="41" t="str">
        <f t="shared" si="486"/>
        <v>Post-PR24</v>
      </c>
      <c r="WBL60" s="41" t="str">
        <f t="shared" si="486"/>
        <v>Post-PR24</v>
      </c>
      <c r="WBM60" s="41" t="str">
        <f t="shared" si="486"/>
        <v>Post-PR24</v>
      </c>
      <c r="WBN60" s="41" t="str">
        <f t="shared" si="486"/>
        <v>Post-PR24</v>
      </c>
      <c r="WBO60" s="41" t="str">
        <f t="shared" si="486"/>
        <v>Post-PR24</v>
      </c>
      <c r="WBP60" s="41" t="str">
        <f t="shared" si="486"/>
        <v>Post-PR24</v>
      </c>
      <c r="WBQ60" s="41" t="str">
        <f t="shared" si="486"/>
        <v>Post-PR24</v>
      </c>
      <c r="WBR60" s="41" t="str">
        <f t="shared" si="486"/>
        <v>Post-PR24</v>
      </c>
      <c r="WBS60" s="41" t="str">
        <f t="shared" si="486"/>
        <v>Post-PR24</v>
      </c>
      <c r="WBT60" s="41" t="str">
        <f t="shared" si="486"/>
        <v>Post-PR24</v>
      </c>
      <c r="WBU60" s="41" t="str">
        <f t="shared" si="486"/>
        <v>Post-PR24</v>
      </c>
      <c r="WBV60" s="41" t="str">
        <f t="shared" si="486"/>
        <v>Post-PR24</v>
      </c>
      <c r="WBW60" s="41" t="str">
        <f t="shared" si="486"/>
        <v>Post-PR24</v>
      </c>
      <c r="WBX60" s="41" t="str">
        <f t="shared" si="486"/>
        <v>Post-PR24</v>
      </c>
      <c r="WBY60" s="41" t="str">
        <f t="shared" si="486"/>
        <v>Post-PR24</v>
      </c>
      <c r="WBZ60" s="41" t="str">
        <f t="shared" si="486"/>
        <v>Post-PR24</v>
      </c>
      <c r="WCA60" s="41" t="str">
        <f t="shared" ref="WCA60:WEL60" si="487" xml:space="preserve"> IF(WCA58 = 1, "Pre PR24", IF(WCA59 = 1, "PR24", "Post-PR24"))</f>
        <v>Post-PR24</v>
      </c>
      <c r="WCB60" s="41" t="str">
        <f t="shared" si="487"/>
        <v>Post-PR24</v>
      </c>
      <c r="WCC60" s="41" t="str">
        <f t="shared" si="487"/>
        <v>Post-PR24</v>
      </c>
      <c r="WCD60" s="41" t="str">
        <f t="shared" si="487"/>
        <v>Post-PR24</v>
      </c>
      <c r="WCE60" s="41" t="str">
        <f t="shared" si="487"/>
        <v>Post-PR24</v>
      </c>
      <c r="WCF60" s="41" t="str">
        <f t="shared" si="487"/>
        <v>Post-PR24</v>
      </c>
      <c r="WCG60" s="41" t="str">
        <f t="shared" si="487"/>
        <v>Post-PR24</v>
      </c>
      <c r="WCH60" s="41" t="str">
        <f t="shared" si="487"/>
        <v>Post-PR24</v>
      </c>
      <c r="WCI60" s="41" t="str">
        <f t="shared" si="487"/>
        <v>Post-PR24</v>
      </c>
      <c r="WCJ60" s="41" t="str">
        <f t="shared" si="487"/>
        <v>Post-PR24</v>
      </c>
      <c r="WCK60" s="41" t="str">
        <f t="shared" si="487"/>
        <v>Post-PR24</v>
      </c>
      <c r="WCL60" s="41" t="str">
        <f t="shared" si="487"/>
        <v>Post-PR24</v>
      </c>
      <c r="WCM60" s="41" t="str">
        <f t="shared" si="487"/>
        <v>Post-PR24</v>
      </c>
      <c r="WCN60" s="41" t="str">
        <f t="shared" si="487"/>
        <v>Post-PR24</v>
      </c>
      <c r="WCO60" s="41" t="str">
        <f t="shared" si="487"/>
        <v>Post-PR24</v>
      </c>
      <c r="WCP60" s="41" t="str">
        <f t="shared" si="487"/>
        <v>Post-PR24</v>
      </c>
      <c r="WCQ60" s="41" t="str">
        <f t="shared" si="487"/>
        <v>Post-PR24</v>
      </c>
      <c r="WCR60" s="41" t="str">
        <f t="shared" si="487"/>
        <v>Post-PR24</v>
      </c>
      <c r="WCS60" s="41" t="str">
        <f t="shared" si="487"/>
        <v>Post-PR24</v>
      </c>
      <c r="WCT60" s="41" t="str">
        <f t="shared" si="487"/>
        <v>Post-PR24</v>
      </c>
      <c r="WCU60" s="41" t="str">
        <f t="shared" si="487"/>
        <v>Post-PR24</v>
      </c>
      <c r="WCV60" s="41" t="str">
        <f t="shared" si="487"/>
        <v>Post-PR24</v>
      </c>
      <c r="WCW60" s="41" t="str">
        <f t="shared" si="487"/>
        <v>Post-PR24</v>
      </c>
      <c r="WCX60" s="41" t="str">
        <f t="shared" si="487"/>
        <v>Post-PR24</v>
      </c>
      <c r="WCY60" s="41" t="str">
        <f t="shared" si="487"/>
        <v>Post-PR24</v>
      </c>
      <c r="WCZ60" s="41" t="str">
        <f t="shared" si="487"/>
        <v>Post-PR24</v>
      </c>
      <c r="WDA60" s="41" t="str">
        <f t="shared" si="487"/>
        <v>Post-PR24</v>
      </c>
      <c r="WDB60" s="41" t="str">
        <f t="shared" si="487"/>
        <v>Post-PR24</v>
      </c>
      <c r="WDC60" s="41" t="str">
        <f t="shared" si="487"/>
        <v>Post-PR24</v>
      </c>
      <c r="WDD60" s="41" t="str">
        <f t="shared" si="487"/>
        <v>Post-PR24</v>
      </c>
      <c r="WDE60" s="41" t="str">
        <f t="shared" si="487"/>
        <v>Post-PR24</v>
      </c>
      <c r="WDF60" s="41" t="str">
        <f t="shared" si="487"/>
        <v>Post-PR24</v>
      </c>
      <c r="WDG60" s="41" t="str">
        <f t="shared" si="487"/>
        <v>Post-PR24</v>
      </c>
      <c r="WDH60" s="41" t="str">
        <f t="shared" si="487"/>
        <v>Post-PR24</v>
      </c>
      <c r="WDI60" s="41" t="str">
        <f t="shared" si="487"/>
        <v>Post-PR24</v>
      </c>
      <c r="WDJ60" s="41" t="str">
        <f t="shared" si="487"/>
        <v>Post-PR24</v>
      </c>
      <c r="WDK60" s="41" t="str">
        <f t="shared" si="487"/>
        <v>Post-PR24</v>
      </c>
      <c r="WDL60" s="41" t="str">
        <f t="shared" si="487"/>
        <v>Post-PR24</v>
      </c>
      <c r="WDM60" s="41" t="str">
        <f t="shared" si="487"/>
        <v>Post-PR24</v>
      </c>
      <c r="WDN60" s="41" t="str">
        <f t="shared" si="487"/>
        <v>Post-PR24</v>
      </c>
      <c r="WDO60" s="41" t="str">
        <f t="shared" si="487"/>
        <v>Post-PR24</v>
      </c>
      <c r="WDP60" s="41" t="str">
        <f t="shared" si="487"/>
        <v>Post-PR24</v>
      </c>
      <c r="WDQ60" s="41" t="str">
        <f t="shared" si="487"/>
        <v>Post-PR24</v>
      </c>
      <c r="WDR60" s="41" t="str">
        <f t="shared" si="487"/>
        <v>Post-PR24</v>
      </c>
      <c r="WDS60" s="41" t="str">
        <f t="shared" si="487"/>
        <v>Post-PR24</v>
      </c>
      <c r="WDT60" s="41" t="str">
        <f t="shared" si="487"/>
        <v>Post-PR24</v>
      </c>
      <c r="WDU60" s="41" t="str">
        <f t="shared" si="487"/>
        <v>Post-PR24</v>
      </c>
      <c r="WDV60" s="41" t="str">
        <f t="shared" si="487"/>
        <v>Post-PR24</v>
      </c>
      <c r="WDW60" s="41" t="str">
        <f t="shared" si="487"/>
        <v>Post-PR24</v>
      </c>
      <c r="WDX60" s="41" t="str">
        <f t="shared" si="487"/>
        <v>Post-PR24</v>
      </c>
      <c r="WDY60" s="41" t="str">
        <f t="shared" si="487"/>
        <v>Post-PR24</v>
      </c>
      <c r="WDZ60" s="41" t="str">
        <f t="shared" si="487"/>
        <v>Post-PR24</v>
      </c>
      <c r="WEA60" s="41" t="str">
        <f t="shared" si="487"/>
        <v>Post-PR24</v>
      </c>
      <c r="WEB60" s="41" t="str">
        <f t="shared" si="487"/>
        <v>Post-PR24</v>
      </c>
      <c r="WEC60" s="41" t="str">
        <f t="shared" si="487"/>
        <v>Post-PR24</v>
      </c>
      <c r="WED60" s="41" t="str">
        <f t="shared" si="487"/>
        <v>Post-PR24</v>
      </c>
      <c r="WEE60" s="41" t="str">
        <f t="shared" si="487"/>
        <v>Post-PR24</v>
      </c>
      <c r="WEF60" s="41" t="str">
        <f t="shared" si="487"/>
        <v>Post-PR24</v>
      </c>
      <c r="WEG60" s="41" t="str">
        <f t="shared" si="487"/>
        <v>Post-PR24</v>
      </c>
      <c r="WEH60" s="41" t="str">
        <f t="shared" si="487"/>
        <v>Post-PR24</v>
      </c>
      <c r="WEI60" s="41" t="str">
        <f t="shared" si="487"/>
        <v>Post-PR24</v>
      </c>
      <c r="WEJ60" s="41" t="str">
        <f t="shared" si="487"/>
        <v>Post-PR24</v>
      </c>
      <c r="WEK60" s="41" t="str">
        <f t="shared" si="487"/>
        <v>Post-PR24</v>
      </c>
      <c r="WEL60" s="41" t="str">
        <f t="shared" si="487"/>
        <v>Post-PR24</v>
      </c>
      <c r="WEM60" s="41" t="str">
        <f t="shared" ref="WEM60:WGX60" si="488" xml:space="preserve"> IF(WEM58 = 1, "Pre PR24", IF(WEM59 = 1, "PR24", "Post-PR24"))</f>
        <v>Post-PR24</v>
      </c>
      <c r="WEN60" s="41" t="str">
        <f t="shared" si="488"/>
        <v>Post-PR24</v>
      </c>
      <c r="WEO60" s="41" t="str">
        <f t="shared" si="488"/>
        <v>Post-PR24</v>
      </c>
      <c r="WEP60" s="41" t="str">
        <f t="shared" si="488"/>
        <v>Post-PR24</v>
      </c>
      <c r="WEQ60" s="41" t="str">
        <f t="shared" si="488"/>
        <v>Post-PR24</v>
      </c>
      <c r="WER60" s="41" t="str">
        <f t="shared" si="488"/>
        <v>Post-PR24</v>
      </c>
      <c r="WES60" s="41" t="str">
        <f t="shared" si="488"/>
        <v>Post-PR24</v>
      </c>
      <c r="WET60" s="41" t="str">
        <f t="shared" si="488"/>
        <v>Post-PR24</v>
      </c>
      <c r="WEU60" s="41" t="str">
        <f t="shared" si="488"/>
        <v>Post-PR24</v>
      </c>
      <c r="WEV60" s="41" t="str">
        <f t="shared" si="488"/>
        <v>Post-PR24</v>
      </c>
      <c r="WEW60" s="41" t="str">
        <f t="shared" si="488"/>
        <v>Post-PR24</v>
      </c>
      <c r="WEX60" s="41" t="str">
        <f t="shared" si="488"/>
        <v>Post-PR24</v>
      </c>
      <c r="WEY60" s="41" t="str">
        <f t="shared" si="488"/>
        <v>Post-PR24</v>
      </c>
      <c r="WEZ60" s="41" t="str">
        <f t="shared" si="488"/>
        <v>Post-PR24</v>
      </c>
      <c r="WFA60" s="41" t="str">
        <f t="shared" si="488"/>
        <v>Post-PR24</v>
      </c>
      <c r="WFB60" s="41" t="str">
        <f t="shared" si="488"/>
        <v>Post-PR24</v>
      </c>
      <c r="WFC60" s="41" t="str">
        <f t="shared" si="488"/>
        <v>Post-PR24</v>
      </c>
      <c r="WFD60" s="41" t="str">
        <f t="shared" si="488"/>
        <v>Post-PR24</v>
      </c>
      <c r="WFE60" s="41" t="str">
        <f t="shared" si="488"/>
        <v>Post-PR24</v>
      </c>
      <c r="WFF60" s="41" t="str">
        <f t="shared" si="488"/>
        <v>Post-PR24</v>
      </c>
      <c r="WFG60" s="41" t="str">
        <f t="shared" si="488"/>
        <v>Post-PR24</v>
      </c>
      <c r="WFH60" s="41" t="str">
        <f t="shared" si="488"/>
        <v>Post-PR24</v>
      </c>
      <c r="WFI60" s="41" t="str">
        <f t="shared" si="488"/>
        <v>Post-PR24</v>
      </c>
      <c r="WFJ60" s="41" t="str">
        <f t="shared" si="488"/>
        <v>Post-PR24</v>
      </c>
      <c r="WFK60" s="41" t="str">
        <f t="shared" si="488"/>
        <v>Post-PR24</v>
      </c>
      <c r="WFL60" s="41" t="str">
        <f t="shared" si="488"/>
        <v>Post-PR24</v>
      </c>
      <c r="WFM60" s="41" t="str">
        <f t="shared" si="488"/>
        <v>Post-PR24</v>
      </c>
      <c r="WFN60" s="41" t="str">
        <f t="shared" si="488"/>
        <v>Post-PR24</v>
      </c>
      <c r="WFO60" s="41" t="str">
        <f t="shared" si="488"/>
        <v>Post-PR24</v>
      </c>
      <c r="WFP60" s="41" t="str">
        <f t="shared" si="488"/>
        <v>Post-PR24</v>
      </c>
      <c r="WFQ60" s="41" t="str">
        <f t="shared" si="488"/>
        <v>Post-PR24</v>
      </c>
      <c r="WFR60" s="41" t="str">
        <f t="shared" si="488"/>
        <v>Post-PR24</v>
      </c>
      <c r="WFS60" s="41" t="str">
        <f t="shared" si="488"/>
        <v>Post-PR24</v>
      </c>
      <c r="WFT60" s="41" t="str">
        <f t="shared" si="488"/>
        <v>Post-PR24</v>
      </c>
      <c r="WFU60" s="41" t="str">
        <f t="shared" si="488"/>
        <v>Post-PR24</v>
      </c>
      <c r="WFV60" s="41" t="str">
        <f t="shared" si="488"/>
        <v>Post-PR24</v>
      </c>
      <c r="WFW60" s="41" t="str">
        <f t="shared" si="488"/>
        <v>Post-PR24</v>
      </c>
      <c r="WFX60" s="41" t="str">
        <f t="shared" si="488"/>
        <v>Post-PR24</v>
      </c>
      <c r="WFY60" s="41" t="str">
        <f t="shared" si="488"/>
        <v>Post-PR24</v>
      </c>
      <c r="WFZ60" s="41" t="str">
        <f t="shared" si="488"/>
        <v>Post-PR24</v>
      </c>
      <c r="WGA60" s="41" t="str">
        <f t="shared" si="488"/>
        <v>Post-PR24</v>
      </c>
      <c r="WGB60" s="41" t="str">
        <f t="shared" si="488"/>
        <v>Post-PR24</v>
      </c>
      <c r="WGC60" s="41" t="str">
        <f t="shared" si="488"/>
        <v>Post-PR24</v>
      </c>
      <c r="WGD60" s="41" t="str">
        <f t="shared" si="488"/>
        <v>Post-PR24</v>
      </c>
      <c r="WGE60" s="41" t="str">
        <f t="shared" si="488"/>
        <v>Post-PR24</v>
      </c>
      <c r="WGF60" s="41" t="str">
        <f t="shared" si="488"/>
        <v>Post-PR24</v>
      </c>
      <c r="WGG60" s="41" t="str">
        <f t="shared" si="488"/>
        <v>Post-PR24</v>
      </c>
      <c r="WGH60" s="41" t="str">
        <f t="shared" si="488"/>
        <v>Post-PR24</v>
      </c>
      <c r="WGI60" s="41" t="str">
        <f t="shared" si="488"/>
        <v>Post-PR24</v>
      </c>
      <c r="WGJ60" s="41" t="str">
        <f t="shared" si="488"/>
        <v>Post-PR24</v>
      </c>
      <c r="WGK60" s="41" t="str">
        <f t="shared" si="488"/>
        <v>Post-PR24</v>
      </c>
      <c r="WGL60" s="41" t="str">
        <f t="shared" si="488"/>
        <v>Post-PR24</v>
      </c>
      <c r="WGM60" s="41" t="str">
        <f t="shared" si="488"/>
        <v>Post-PR24</v>
      </c>
      <c r="WGN60" s="41" t="str">
        <f t="shared" si="488"/>
        <v>Post-PR24</v>
      </c>
      <c r="WGO60" s="41" t="str">
        <f t="shared" si="488"/>
        <v>Post-PR24</v>
      </c>
      <c r="WGP60" s="41" t="str">
        <f t="shared" si="488"/>
        <v>Post-PR24</v>
      </c>
      <c r="WGQ60" s="41" t="str">
        <f t="shared" si="488"/>
        <v>Post-PR24</v>
      </c>
      <c r="WGR60" s="41" t="str">
        <f t="shared" si="488"/>
        <v>Post-PR24</v>
      </c>
      <c r="WGS60" s="41" t="str">
        <f t="shared" si="488"/>
        <v>Post-PR24</v>
      </c>
      <c r="WGT60" s="41" t="str">
        <f t="shared" si="488"/>
        <v>Post-PR24</v>
      </c>
      <c r="WGU60" s="41" t="str">
        <f t="shared" si="488"/>
        <v>Post-PR24</v>
      </c>
      <c r="WGV60" s="41" t="str">
        <f t="shared" si="488"/>
        <v>Post-PR24</v>
      </c>
      <c r="WGW60" s="41" t="str">
        <f t="shared" si="488"/>
        <v>Post-PR24</v>
      </c>
      <c r="WGX60" s="41" t="str">
        <f t="shared" si="488"/>
        <v>Post-PR24</v>
      </c>
      <c r="WGY60" s="41" t="str">
        <f t="shared" ref="WGY60:WJJ60" si="489" xml:space="preserve"> IF(WGY58 = 1, "Pre PR24", IF(WGY59 = 1, "PR24", "Post-PR24"))</f>
        <v>Post-PR24</v>
      </c>
      <c r="WGZ60" s="41" t="str">
        <f t="shared" si="489"/>
        <v>Post-PR24</v>
      </c>
      <c r="WHA60" s="41" t="str">
        <f t="shared" si="489"/>
        <v>Post-PR24</v>
      </c>
      <c r="WHB60" s="41" t="str">
        <f t="shared" si="489"/>
        <v>Post-PR24</v>
      </c>
      <c r="WHC60" s="41" t="str">
        <f t="shared" si="489"/>
        <v>Post-PR24</v>
      </c>
      <c r="WHD60" s="41" t="str">
        <f t="shared" si="489"/>
        <v>Post-PR24</v>
      </c>
      <c r="WHE60" s="41" t="str">
        <f t="shared" si="489"/>
        <v>Post-PR24</v>
      </c>
      <c r="WHF60" s="41" t="str">
        <f t="shared" si="489"/>
        <v>Post-PR24</v>
      </c>
      <c r="WHG60" s="41" t="str">
        <f t="shared" si="489"/>
        <v>Post-PR24</v>
      </c>
      <c r="WHH60" s="41" t="str">
        <f t="shared" si="489"/>
        <v>Post-PR24</v>
      </c>
      <c r="WHI60" s="41" t="str">
        <f t="shared" si="489"/>
        <v>Post-PR24</v>
      </c>
      <c r="WHJ60" s="41" t="str">
        <f t="shared" si="489"/>
        <v>Post-PR24</v>
      </c>
      <c r="WHK60" s="41" t="str">
        <f t="shared" si="489"/>
        <v>Post-PR24</v>
      </c>
      <c r="WHL60" s="41" t="str">
        <f t="shared" si="489"/>
        <v>Post-PR24</v>
      </c>
      <c r="WHM60" s="41" t="str">
        <f t="shared" si="489"/>
        <v>Post-PR24</v>
      </c>
      <c r="WHN60" s="41" t="str">
        <f t="shared" si="489"/>
        <v>Post-PR24</v>
      </c>
      <c r="WHO60" s="41" t="str">
        <f t="shared" si="489"/>
        <v>Post-PR24</v>
      </c>
      <c r="WHP60" s="41" t="str">
        <f t="shared" si="489"/>
        <v>Post-PR24</v>
      </c>
      <c r="WHQ60" s="41" t="str">
        <f t="shared" si="489"/>
        <v>Post-PR24</v>
      </c>
      <c r="WHR60" s="41" t="str">
        <f t="shared" si="489"/>
        <v>Post-PR24</v>
      </c>
      <c r="WHS60" s="41" t="str">
        <f t="shared" si="489"/>
        <v>Post-PR24</v>
      </c>
      <c r="WHT60" s="41" t="str">
        <f t="shared" si="489"/>
        <v>Post-PR24</v>
      </c>
      <c r="WHU60" s="41" t="str">
        <f t="shared" si="489"/>
        <v>Post-PR24</v>
      </c>
      <c r="WHV60" s="41" t="str">
        <f t="shared" si="489"/>
        <v>Post-PR24</v>
      </c>
      <c r="WHW60" s="41" t="str">
        <f t="shared" si="489"/>
        <v>Post-PR24</v>
      </c>
      <c r="WHX60" s="41" t="str">
        <f t="shared" si="489"/>
        <v>Post-PR24</v>
      </c>
      <c r="WHY60" s="41" t="str">
        <f t="shared" si="489"/>
        <v>Post-PR24</v>
      </c>
      <c r="WHZ60" s="41" t="str">
        <f t="shared" si="489"/>
        <v>Post-PR24</v>
      </c>
      <c r="WIA60" s="41" t="str">
        <f t="shared" si="489"/>
        <v>Post-PR24</v>
      </c>
      <c r="WIB60" s="41" t="str">
        <f t="shared" si="489"/>
        <v>Post-PR24</v>
      </c>
      <c r="WIC60" s="41" t="str">
        <f t="shared" si="489"/>
        <v>Post-PR24</v>
      </c>
      <c r="WID60" s="41" t="str">
        <f t="shared" si="489"/>
        <v>Post-PR24</v>
      </c>
      <c r="WIE60" s="41" t="str">
        <f t="shared" si="489"/>
        <v>Post-PR24</v>
      </c>
      <c r="WIF60" s="41" t="str">
        <f t="shared" si="489"/>
        <v>Post-PR24</v>
      </c>
      <c r="WIG60" s="41" t="str">
        <f t="shared" si="489"/>
        <v>Post-PR24</v>
      </c>
      <c r="WIH60" s="41" t="str">
        <f t="shared" si="489"/>
        <v>Post-PR24</v>
      </c>
      <c r="WII60" s="41" t="str">
        <f t="shared" si="489"/>
        <v>Post-PR24</v>
      </c>
      <c r="WIJ60" s="41" t="str">
        <f t="shared" si="489"/>
        <v>Post-PR24</v>
      </c>
      <c r="WIK60" s="41" t="str">
        <f t="shared" si="489"/>
        <v>Post-PR24</v>
      </c>
      <c r="WIL60" s="41" t="str">
        <f t="shared" si="489"/>
        <v>Post-PR24</v>
      </c>
      <c r="WIM60" s="41" t="str">
        <f t="shared" si="489"/>
        <v>Post-PR24</v>
      </c>
      <c r="WIN60" s="41" t="str">
        <f t="shared" si="489"/>
        <v>Post-PR24</v>
      </c>
      <c r="WIO60" s="41" t="str">
        <f t="shared" si="489"/>
        <v>Post-PR24</v>
      </c>
      <c r="WIP60" s="41" t="str">
        <f t="shared" si="489"/>
        <v>Post-PR24</v>
      </c>
      <c r="WIQ60" s="41" t="str">
        <f t="shared" si="489"/>
        <v>Post-PR24</v>
      </c>
      <c r="WIR60" s="41" t="str">
        <f t="shared" si="489"/>
        <v>Post-PR24</v>
      </c>
      <c r="WIS60" s="41" t="str">
        <f t="shared" si="489"/>
        <v>Post-PR24</v>
      </c>
      <c r="WIT60" s="41" t="str">
        <f t="shared" si="489"/>
        <v>Post-PR24</v>
      </c>
      <c r="WIU60" s="41" t="str">
        <f t="shared" si="489"/>
        <v>Post-PR24</v>
      </c>
      <c r="WIV60" s="41" t="str">
        <f t="shared" si="489"/>
        <v>Post-PR24</v>
      </c>
      <c r="WIW60" s="41" t="str">
        <f t="shared" si="489"/>
        <v>Post-PR24</v>
      </c>
      <c r="WIX60" s="41" t="str">
        <f t="shared" si="489"/>
        <v>Post-PR24</v>
      </c>
      <c r="WIY60" s="41" t="str">
        <f t="shared" si="489"/>
        <v>Post-PR24</v>
      </c>
      <c r="WIZ60" s="41" t="str">
        <f t="shared" si="489"/>
        <v>Post-PR24</v>
      </c>
      <c r="WJA60" s="41" t="str">
        <f t="shared" si="489"/>
        <v>Post-PR24</v>
      </c>
      <c r="WJB60" s="41" t="str">
        <f t="shared" si="489"/>
        <v>Post-PR24</v>
      </c>
      <c r="WJC60" s="41" t="str">
        <f t="shared" si="489"/>
        <v>Post-PR24</v>
      </c>
      <c r="WJD60" s="41" t="str">
        <f t="shared" si="489"/>
        <v>Post-PR24</v>
      </c>
      <c r="WJE60" s="41" t="str">
        <f t="shared" si="489"/>
        <v>Post-PR24</v>
      </c>
      <c r="WJF60" s="41" t="str">
        <f t="shared" si="489"/>
        <v>Post-PR24</v>
      </c>
      <c r="WJG60" s="41" t="str">
        <f t="shared" si="489"/>
        <v>Post-PR24</v>
      </c>
      <c r="WJH60" s="41" t="str">
        <f t="shared" si="489"/>
        <v>Post-PR24</v>
      </c>
      <c r="WJI60" s="41" t="str">
        <f t="shared" si="489"/>
        <v>Post-PR24</v>
      </c>
      <c r="WJJ60" s="41" t="str">
        <f t="shared" si="489"/>
        <v>Post-PR24</v>
      </c>
      <c r="WJK60" s="41" t="str">
        <f t="shared" ref="WJK60:WLV60" si="490" xml:space="preserve"> IF(WJK58 = 1, "Pre PR24", IF(WJK59 = 1, "PR24", "Post-PR24"))</f>
        <v>Post-PR24</v>
      </c>
      <c r="WJL60" s="41" t="str">
        <f t="shared" si="490"/>
        <v>Post-PR24</v>
      </c>
      <c r="WJM60" s="41" t="str">
        <f t="shared" si="490"/>
        <v>Post-PR24</v>
      </c>
      <c r="WJN60" s="41" t="str">
        <f t="shared" si="490"/>
        <v>Post-PR24</v>
      </c>
      <c r="WJO60" s="41" t="str">
        <f t="shared" si="490"/>
        <v>Post-PR24</v>
      </c>
      <c r="WJP60" s="41" t="str">
        <f t="shared" si="490"/>
        <v>Post-PR24</v>
      </c>
      <c r="WJQ60" s="41" t="str">
        <f t="shared" si="490"/>
        <v>Post-PR24</v>
      </c>
      <c r="WJR60" s="41" t="str">
        <f t="shared" si="490"/>
        <v>Post-PR24</v>
      </c>
      <c r="WJS60" s="41" t="str">
        <f t="shared" si="490"/>
        <v>Post-PR24</v>
      </c>
      <c r="WJT60" s="41" t="str">
        <f t="shared" si="490"/>
        <v>Post-PR24</v>
      </c>
      <c r="WJU60" s="41" t="str">
        <f t="shared" si="490"/>
        <v>Post-PR24</v>
      </c>
      <c r="WJV60" s="41" t="str">
        <f t="shared" si="490"/>
        <v>Post-PR24</v>
      </c>
      <c r="WJW60" s="41" t="str">
        <f t="shared" si="490"/>
        <v>Post-PR24</v>
      </c>
      <c r="WJX60" s="41" t="str">
        <f t="shared" si="490"/>
        <v>Post-PR24</v>
      </c>
      <c r="WJY60" s="41" t="str">
        <f t="shared" si="490"/>
        <v>Post-PR24</v>
      </c>
      <c r="WJZ60" s="41" t="str">
        <f t="shared" si="490"/>
        <v>Post-PR24</v>
      </c>
      <c r="WKA60" s="41" t="str">
        <f t="shared" si="490"/>
        <v>Post-PR24</v>
      </c>
      <c r="WKB60" s="41" t="str">
        <f t="shared" si="490"/>
        <v>Post-PR24</v>
      </c>
      <c r="WKC60" s="41" t="str">
        <f t="shared" si="490"/>
        <v>Post-PR24</v>
      </c>
      <c r="WKD60" s="41" t="str">
        <f t="shared" si="490"/>
        <v>Post-PR24</v>
      </c>
      <c r="WKE60" s="41" t="str">
        <f t="shared" si="490"/>
        <v>Post-PR24</v>
      </c>
      <c r="WKF60" s="41" t="str">
        <f t="shared" si="490"/>
        <v>Post-PR24</v>
      </c>
      <c r="WKG60" s="41" t="str">
        <f t="shared" si="490"/>
        <v>Post-PR24</v>
      </c>
      <c r="WKH60" s="41" t="str">
        <f t="shared" si="490"/>
        <v>Post-PR24</v>
      </c>
      <c r="WKI60" s="41" t="str">
        <f t="shared" si="490"/>
        <v>Post-PR24</v>
      </c>
      <c r="WKJ60" s="41" t="str">
        <f t="shared" si="490"/>
        <v>Post-PR24</v>
      </c>
      <c r="WKK60" s="41" t="str">
        <f t="shared" si="490"/>
        <v>Post-PR24</v>
      </c>
      <c r="WKL60" s="41" t="str">
        <f t="shared" si="490"/>
        <v>Post-PR24</v>
      </c>
      <c r="WKM60" s="41" t="str">
        <f t="shared" si="490"/>
        <v>Post-PR24</v>
      </c>
      <c r="WKN60" s="41" t="str">
        <f t="shared" si="490"/>
        <v>Post-PR24</v>
      </c>
      <c r="WKO60" s="41" t="str">
        <f t="shared" si="490"/>
        <v>Post-PR24</v>
      </c>
      <c r="WKP60" s="41" t="str">
        <f t="shared" si="490"/>
        <v>Post-PR24</v>
      </c>
      <c r="WKQ60" s="41" t="str">
        <f t="shared" si="490"/>
        <v>Post-PR24</v>
      </c>
      <c r="WKR60" s="41" t="str">
        <f t="shared" si="490"/>
        <v>Post-PR24</v>
      </c>
      <c r="WKS60" s="41" t="str">
        <f t="shared" si="490"/>
        <v>Post-PR24</v>
      </c>
      <c r="WKT60" s="41" t="str">
        <f t="shared" si="490"/>
        <v>Post-PR24</v>
      </c>
      <c r="WKU60" s="41" t="str">
        <f t="shared" si="490"/>
        <v>Post-PR24</v>
      </c>
      <c r="WKV60" s="41" t="str">
        <f t="shared" si="490"/>
        <v>Post-PR24</v>
      </c>
      <c r="WKW60" s="41" t="str">
        <f t="shared" si="490"/>
        <v>Post-PR24</v>
      </c>
      <c r="WKX60" s="41" t="str">
        <f t="shared" si="490"/>
        <v>Post-PR24</v>
      </c>
      <c r="WKY60" s="41" t="str">
        <f t="shared" si="490"/>
        <v>Post-PR24</v>
      </c>
      <c r="WKZ60" s="41" t="str">
        <f t="shared" si="490"/>
        <v>Post-PR24</v>
      </c>
      <c r="WLA60" s="41" t="str">
        <f t="shared" si="490"/>
        <v>Post-PR24</v>
      </c>
      <c r="WLB60" s="41" t="str">
        <f t="shared" si="490"/>
        <v>Post-PR24</v>
      </c>
      <c r="WLC60" s="41" t="str">
        <f t="shared" si="490"/>
        <v>Post-PR24</v>
      </c>
      <c r="WLD60" s="41" t="str">
        <f t="shared" si="490"/>
        <v>Post-PR24</v>
      </c>
      <c r="WLE60" s="41" t="str">
        <f t="shared" si="490"/>
        <v>Post-PR24</v>
      </c>
      <c r="WLF60" s="41" t="str">
        <f t="shared" si="490"/>
        <v>Post-PR24</v>
      </c>
      <c r="WLG60" s="41" t="str">
        <f t="shared" si="490"/>
        <v>Post-PR24</v>
      </c>
      <c r="WLH60" s="41" t="str">
        <f t="shared" si="490"/>
        <v>Post-PR24</v>
      </c>
      <c r="WLI60" s="41" t="str">
        <f t="shared" si="490"/>
        <v>Post-PR24</v>
      </c>
      <c r="WLJ60" s="41" t="str">
        <f t="shared" si="490"/>
        <v>Post-PR24</v>
      </c>
      <c r="WLK60" s="41" t="str">
        <f t="shared" si="490"/>
        <v>Post-PR24</v>
      </c>
      <c r="WLL60" s="41" t="str">
        <f t="shared" si="490"/>
        <v>Post-PR24</v>
      </c>
      <c r="WLM60" s="41" t="str">
        <f t="shared" si="490"/>
        <v>Post-PR24</v>
      </c>
      <c r="WLN60" s="41" t="str">
        <f t="shared" si="490"/>
        <v>Post-PR24</v>
      </c>
      <c r="WLO60" s="41" t="str">
        <f t="shared" si="490"/>
        <v>Post-PR24</v>
      </c>
      <c r="WLP60" s="41" t="str">
        <f t="shared" si="490"/>
        <v>Post-PR24</v>
      </c>
      <c r="WLQ60" s="41" t="str">
        <f t="shared" si="490"/>
        <v>Post-PR24</v>
      </c>
      <c r="WLR60" s="41" t="str">
        <f t="shared" si="490"/>
        <v>Post-PR24</v>
      </c>
      <c r="WLS60" s="41" t="str">
        <f t="shared" si="490"/>
        <v>Post-PR24</v>
      </c>
      <c r="WLT60" s="41" t="str">
        <f t="shared" si="490"/>
        <v>Post-PR24</v>
      </c>
      <c r="WLU60" s="41" t="str">
        <f t="shared" si="490"/>
        <v>Post-PR24</v>
      </c>
      <c r="WLV60" s="41" t="str">
        <f t="shared" si="490"/>
        <v>Post-PR24</v>
      </c>
      <c r="WLW60" s="41" t="str">
        <f t="shared" ref="WLW60:WOH60" si="491" xml:space="preserve"> IF(WLW58 = 1, "Pre PR24", IF(WLW59 = 1, "PR24", "Post-PR24"))</f>
        <v>Post-PR24</v>
      </c>
      <c r="WLX60" s="41" t="str">
        <f t="shared" si="491"/>
        <v>Post-PR24</v>
      </c>
      <c r="WLY60" s="41" t="str">
        <f t="shared" si="491"/>
        <v>Post-PR24</v>
      </c>
      <c r="WLZ60" s="41" t="str">
        <f t="shared" si="491"/>
        <v>Post-PR24</v>
      </c>
      <c r="WMA60" s="41" t="str">
        <f t="shared" si="491"/>
        <v>Post-PR24</v>
      </c>
      <c r="WMB60" s="41" t="str">
        <f t="shared" si="491"/>
        <v>Post-PR24</v>
      </c>
      <c r="WMC60" s="41" t="str">
        <f t="shared" si="491"/>
        <v>Post-PR24</v>
      </c>
      <c r="WMD60" s="41" t="str">
        <f t="shared" si="491"/>
        <v>Post-PR24</v>
      </c>
      <c r="WME60" s="41" t="str">
        <f t="shared" si="491"/>
        <v>Post-PR24</v>
      </c>
      <c r="WMF60" s="41" t="str">
        <f t="shared" si="491"/>
        <v>Post-PR24</v>
      </c>
      <c r="WMG60" s="41" t="str">
        <f t="shared" si="491"/>
        <v>Post-PR24</v>
      </c>
      <c r="WMH60" s="41" t="str">
        <f t="shared" si="491"/>
        <v>Post-PR24</v>
      </c>
      <c r="WMI60" s="41" t="str">
        <f t="shared" si="491"/>
        <v>Post-PR24</v>
      </c>
      <c r="WMJ60" s="41" t="str">
        <f t="shared" si="491"/>
        <v>Post-PR24</v>
      </c>
      <c r="WMK60" s="41" t="str">
        <f t="shared" si="491"/>
        <v>Post-PR24</v>
      </c>
      <c r="WML60" s="41" t="str">
        <f t="shared" si="491"/>
        <v>Post-PR24</v>
      </c>
      <c r="WMM60" s="41" t="str">
        <f t="shared" si="491"/>
        <v>Post-PR24</v>
      </c>
      <c r="WMN60" s="41" t="str">
        <f t="shared" si="491"/>
        <v>Post-PR24</v>
      </c>
      <c r="WMO60" s="41" t="str">
        <f t="shared" si="491"/>
        <v>Post-PR24</v>
      </c>
      <c r="WMP60" s="41" t="str">
        <f t="shared" si="491"/>
        <v>Post-PR24</v>
      </c>
      <c r="WMQ60" s="41" t="str">
        <f t="shared" si="491"/>
        <v>Post-PR24</v>
      </c>
      <c r="WMR60" s="41" t="str">
        <f t="shared" si="491"/>
        <v>Post-PR24</v>
      </c>
      <c r="WMS60" s="41" t="str">
        <f t="shared" si="491"/>
        <v>Post-PR24</v>
      </c>
      <c r="WMT60" s="41" t="str">
        <f t="shared" si="491"/>
        <v>Post-PR24</v>
      </c>
      <c r="WMU60" s="41" t="str">
        <f t="shared" si="491"/>
        <v>Post-PR24</v>
      </c>
      <c r="WMV60" s="41" t="str">
        <f t="shared" si="491"/>
        <v>Post-PR24</v>
      </c>
      <c r="WMW60" s="41" t="str">
        <f t="shared" si="491"/>
        <v>Post-PR24</v>
      </c>
      <c r="WMX60" s="41" t="str">
        <f t="shared" si="491"/>
        <v>Post-PR24</v>
      </c>
      <c r="WMY60" s="41" t="str">
        <f t="shared" si="491"/>
        <v>Post-PR24</v>
      </c>
      <c r="WMZ60" s="41" t="str">
        <f t="shared" si="491"/>
        <v>Post-PR24</v>
      </c>
      <c r="WNA60" s="41" t="str">
        <f t="shared" si="491"/>
        <v>Post-PR24</v>
      </c>
      <c r="WNB60" s="41" t="str">
        <f t="shared" si="491"/>
        <v>Post-PR24</v>
      </c>
      <c r="WNC60" s="41" t="str">
        <f t="shared" si="491"/>
        <v>Post-PR24</v>
      </c>
      <c r="WND60" s="41" t="str">
        <f t="shared" si="491"/>
        <v>Post-PR24</v>
      </c>
      <c r="WNE60" s="41" t="str">
        <f t="shared" si="491"/>
        <v>Post-PR24</v>
      </c>
      <c r="WNF60" s="41" t="str">
        <f t="shared" si="491"/>
        <v>Post-PR24</v>
      </c>
      <c r="WNG60" s="41" t="str">
        <f t="shared" si="491"/>
        <v>Post-PR24</v>
      </c>
      <c r="WNH60" s="41" t="str">
        <f t="shared" si="491"/>
        <v>Post-PR24</v>
      </c>
      <c r="WNI60" s="41" t="str">
        <f t="shared" si="491"/>
        <v>Post-PR24</v>
      </c>
      <c r="WNJ60" s="41" t="str">
        <f t="shared" si="491"/>
        <v>Post-PR24</v>
      </c>
      <c r="WNK60" s="41" t="str">
        <f t="shared" si="491"/>
        <v>Post-PR24</v>
      </c>
      <c r="WNL60" s="41" t="str">
        <f t="shared" si="491"/>
        <v>Post-PR24</v>
      </c>
      <c r="WNM60" s="41" t="str">
        <f t="shared" si="491"/>
        <v>Post-PR24</v>
      </c>
      <c r="WNN60" s="41" t="str">
        <f t="shared" si="491"/>
        <v>Post-PR24</v>
      </c>
      <c r="WNO60" s="41" t="str">
        <f t="shared" si="491"/>
        <v>Post-PR24</v>
      </c>
      <c r="WNP60" s="41" t="str">
        <f t="shared" si="491"/>
        <v>Post-PR24</v>
      </c>
      <c r="WNQ60" s="41" t="str">
        <f t="shared" si="491"/>
        <v>Post-PR24</v>
      </c>
      <c r="WNR60" s="41" t="str">
        <f t="shared" si="491"/>
        <v>Post-PR24</v>
      </c>
      <c r="WNS60" s="41" t="str">
        <f t="shared" si="491"/>
        <v>Post-PR24</v>
      </c>
      <c r="WNT60" s="41" t="str">
        <f t="shared" si="491"/>
        <v>Post-PR24</v>
      </c>
      <c r="WNU60" s="41" t="str">
        <f t="shared" si="491"/>
        <v>Post-PR24</v>
      </c>
      <c r="WNV60" s="41" t="str">
        <f t="shared" si="491"/>
        <v>Post-PR24</v>
      </c>
      <c r="WNW60" s="41" t="str">
        <f t="shared" si="491"/>
        <v>Post-PR24</v>
      </c>
      <c r="WNX60" s="41" t="str">
        <f t="shared" si="491"/>
        <v>Post-PR24</v>
      </c>
      <c r="WNY60" s="41" t="str">
        <f t="shared" si="491"/>
        <v>Post-PR24</v>
      </c>
      <c r="WNZ60" s="41" t="str">
        <f t="shared" si="491"/>
        <v>Post-PR24</v>
      </c>
      <c r="WOA60" s="41" t="str">
        <f t="shared" si="491"/>
        <v>Post-PR24</v>
      </c>
      <c r="WOB60" s="41" t="str">
        <f t="shared" si="491"/>
        <v>Post-PR24</v>
      </c>
      <c r="WOC60" s="41" t="str">
        <f t="shared" si="491"/>
        <v>Post-PR24</v>
      </c>
      <c r="WOD60" s="41" t="str">
        <f t="shared" si="491"/>
        <v>Post-PR24</v>
      </c>
      <c r="WOE60" s="41" t="str">
        <f t="shared" si="491"/>
        <v>Post-PR24</v>
      </c>
      <c r="WOF60" s="41" t="str">
        <f t="shared" si="491"/>
        <v>Post-PR24</v>
      </c>
      <c r="WOG60" s="41" t="str">
        <f t="shared" si="491"/>
        <v>Post-PR24</v>
      </c>
      <c r="WOH60" s="41" t="str">
        <f t="shared" si="491"/>
        <v>Post-PR24</v>
      </c>
      <c r="WOI60" s="41" t="str">
        <f t="shared" ref="WOI60:WQT60" si="492" xml:space="preserve"> IF(WOI58 = 1, "Pre PR24", IF(WOI59 = 1, "PR24", "Post-PR24"))</f>
        <v>Post-PR24</v>
      </c>
      <c r="WOJ60" s="41" t="str">
        <f t="shared" si="492"/>
        <v>Post-PR24</v>
      </c>
      <c r="WOK60" s="41" t="str">
        <f t="shared" si="492"/>
        <v>Post-PR24</v>
      </c>
      <c r="WOL60" s="41" t="str">
        <f t="shared" si="492"/>
        <v>Post-PR24</v>
      </c>
      <c r="WOM60" s="41" t="str">
        <f t="shared" si="492"/>
        <v>Post-PR24</v>
      </c>
      <c r="WON60" s="41" t="str">
        <f t="shared" si="492"/>
        <v>Post-PR24</v>
      </c>
      <c r="WOO60" s="41" t="str">
        <f t="shared" si="492"/>
        <v>Post-PR24</v>
      </c>
      <c r="WOP60" s="41" t="str">
        <f t="shared" si="492"/>
        <v>Post-PR24</v>
      </c>
      <c r="WOQ60" s="41" t="str">
        <f t="shared" si="492"/>
        <v>Post-PR24</v>
      </c>
      <c r="WOR60" s="41" t="str">
        <f t="shared" si="492"/>
        <v>Post-PR24</v>
      </c>
      <c r="WOS60" s="41" t="str">
        <f t="shared" si="492"/>
        <v>Post-PR24</v>
      </c>
      <c r="WOT60" s="41" t="str">
        <f t="shared" si="492"/>
        <v>Post-PR24</v>
      </c>
      <c r="WOU60" s="41" t="str">
        <f t="shared" si="492"/>
        <v>Post-PR24</v>
      </c>
      <c r="WOV60" s="41" t="str">
        <f t="shared" si="492"/>
        <v>Post-PR24</v>
      </c>
      <c r="WOW60" s="41" t="str">
        <f t="shared" si="492"/>
        <v>Post-PR24</v>
      </c>
      <c r="WOX60" s="41" t="str">
        <f t="shared" si="492"/>
        <v>Post-PR24</v>
      </c>
      <c r="WOY60" s="41" t="str">
        <f t="shared" si="492"/>
        <v>Post-PR24</v>
      </c>
      <c r="WOZ60" s="41" t="str">
        <f t="shared" si="492"/>
        <v>Post-PR24</v>
      </c>
      <c r="WPA60" s="41" t="str">
        <f t="shared" si="492"/>
        <v>Post-PR24</v>
      </c>
      <c r="WPB60" s="41" t="str">
        <f t="shared" si="492"/>
        <v>Post-PR24</v>
      </c>
      <c r="WPC60" s="41" t="str">
        <f t="shared" si="492"/>
        <v>Post-PR24</v>
      </c>
      <c r="WPD60" s="41" t="str">
        <f t="shared" si="492"/>
        <v>Post-PR24</v>
      </c>
      <c r="WPE60" s="41" t="str">
        <f t="shared" si="492"/>
        <v>Post-PR24</v>
      </c>
      <c r="WPF60" s="41" t="str">
        <f t="shared" si="492"/>
        <v>Post-PR24</v>
      </c>
      <c r="WPG60" s="41" t="str">
        <f t="shared" si="492"/>
        <v>Post-PR24</v>
      </c>
      <c r="WPH60" s="41" t="str">
        <f t="shared" si="492"/>
        <v>Post-PR24</v>
      </c>
      <c r="WPI60" s="41" t="str">
        <f t="shared" si="492"/>
        <v>Post-PR24</v>
      </c>
      <c r="WPJ60" s="41" t="str">
        <f t="shared" si="492"/>
        <v>Post-PR24</v>
      </c>
      <c r="WPK60" s="41" t="str">
        <f t="shared" si="492"/>
        <v>Post-PR24</v>
      </c>
      <c r="WPL60" s="41" t="str">
        <f t="shared" si="492"/>
        <v>Post-PR24</v>
      </c>
      <c r="WPM60" s="41" t="str">
        <f t="shared" si="492"/>
        <v>Post-PR24</v>
      </c>
      <c r="WPN60" s="41" t="str">
        <f t="shared" si="492"/>
        <v>Post-PR24</v>
      </c>
      <c r="WPO60" s="41" t="str">
        <f t="shared" si="492"/>
        <v>Post-PR24</v>
      </c>
      <c r="WPP60" s="41" t="str">
        <f t="shared" si="492"/>
        <v>Post-PR24</v>
      </c>
      <c r="WPQ60" s="41" t="str">
        <f t="shared" si="492"/>
        <v>Post-PR24</v>
      </c>
      <c r="WPR60" s="41" t="str">
        <f t="shared" si="492"/>
        <v>Post-PR24</v>
      </c>
      <c r="WPS60" s="41" t="str">
        <f t="shared" si="492"/>
        <v>Post-PR24</v>
      </c>
      <c r="WPT60" s="41" t="str">
        <f t="shared" si="492"/>
        <v>Post-PR24</v>
      </c>
      <c r="WPU60" s="41" t="str">
        <f t="shared" si="492"/>
        <v>Post-PR24</v>
      </c>
      <c r="WPV60" s="41" t="str">
        <f t="shared" si="492"/>
        <v>Post-PR24</v>
      </c>
      <c r="WPW60" s="41" t="str">
        <f t="shared" si="492"/>
        <v>Post-PR24</v>
      </c>
      <c r="WPX60" s="41" t="str">
        <f t="shared" si="492"/>
        <v>Post-PR24</v>
      </c>
      <c r="WPY60" s="41" t="str">
        <f t="shared" si="492"/>
        <v>Post-PR24</v>
      </c>
      <c r="WPZ60" s="41" t="str">
        <f t="shared" si="492"/>
        <v>Post-PR24</v>
      </c>
      <c r="WQA60" s="41" t="str">
        <f t="shared" si="492"/>
        <v>Post-PR24</v>
      </c>
      <c r="WQB60" s="41" t="str">
        <f t="shared" si="492"/>
        <v>Post-PR24</v>
      </c>
      <c r="WQC60" s="41" t="str">
        <f t="shared" si="492"/>
        <v>Post-PR24</v>
      </c>
      <c r="WQD60" s="41" t="str">
        <f t="shared" si="492"/>
        <v>Post-PR24</v>
      </c>
      <c r="WQE60" s="41" t="str">
        <f t="shared" si="492"/>
        <v>Post-PR24</v>
      </c>
      <c r="WQF60" s="41" t="str">
        <f t="shared" si="492"/>
        <v>Post-PR24</v>
      </c>
      <c r="WQG60" s="41" t="str">
        <f t="shared" si="492"/>
        <v>Post-PR24</v>
      </c>
      <c r="WQH60" s="41" t="str">
        <f t="shared" si="492"/>
        <v>Post-PR24</v>
      </c>
      <c r="WQI60" s="41" t="str">
        <f t="shared" si="492"/>
        <v>Post-PR24</v>
      </c>
      <c r="WQJ60" s="41" t="str">
        <f t="shared" si="492"/>
        <v>Post-PR24</v>
      </c>
      <c r="WQK60" s="41" t="str">
        <f t="shared" si="492"/>
        <v>Post-PR24</v>
      </c>
      <c r="WQL60" s="41" t="str">
        <f t="shared" si="492"/>
        <v>Post-PR24</v>
      </c>
      <c r="WQM60" s="41" t="str">
        <f t="shared" si="492"/>
        <v>Post-PR24</v>
      </c>
      <c r="WQN60" s="41" t="str">
        <f t="shared" si="492"/>
        <v>Post-PR24</v>
      </c>
      <c r="WQO60" s="41" t="str">
        <f t="shared" si="492"/>
        <v>Post-PR24</v>
      </c>
      <c r="WQP60" s="41" t="str">
        <f t="shared" si="492"/>
        <v>Post-PR24</v>
      </c>
      <c r="WQQ60" s="41" t="str">
        <f t="shared" si="492"/>
        <v>Post-PR24</v>
      </c>
      <c r="WQR60" s="41" t="str">
        <f t="shared" si="492"/>
        <v>Post-PR24</v>
      </c>
      <c r="WQS60" s="41" t="str">
        <f t="shared" si="492"/>
        <v>Post-PR24</v>
      </c>
      <c r="WQT60" s="41" t="str">
        <f t="shared" si="492"/>
        <v>Post-PR24</v>
      </c>
      <c r="WQU60" s="41" t="str">
        <f t="shared" ref="WQU60:WTF60" si="493" xml:space="preserve"> IF(WQU58 = 1, "Pre PR24", IF(WQU59 = 1, "PR24", "Post-PR24"))</f>
        <v>Post-PR24</v>
      </c>
      <c r="WQV60" s="41" t="str">
        <f t="shared" si="493"/>
        <v>Post-PR24</v>
      </c>
      <c r="WQW60" s="41" t="str">
        <f t="shared" si="493"/>
        <v>Post-PR24</v>
      </c>
      <c r="WQX60" s="41" t="str">
        <f t="shared" si="493"/>
        <v>Post-PR24</v>
      </c>
      <c r="WQY60" s="41" t="str">
        <f t="shared" si="493"/>
        <v>Post-PR24</v>
      </c>
      <c r="WQZ60" s="41" t="str">
        <f t="shared" si="493"/>
        <v>Post-PR24</v>
      </c>
      <c r="WRA60" s="41" t="str">
        <f t="shared" si="493"/>
        <v>Post-PR24</v>
      </c>
      <c r="WRB60" s="41" t="str">
        <f t="shared" si="493"/>
        <v>Post-PR24</v>
      </c>
      <c r="WRC60" s="41" t="str">
        <f t="shared" si="493"/>
        <v>Post-PR24</v>
      </c>
      <c r="WRD60" s="41" t="str">
        <f t="shared" si="493"/>
        <v>Post-PR24</v>
      </c>
      <c r="WRE60" s="41" t="str">
        <f t="shared" si="493"/>
        <v>Post-PR24</v>
      </c>
      <c r="WRF60" s="41" t="str">
        <f t="shared" si="493"/>
        <v>Post-PR24</v>
      </c>
      <c r="WRG60" s="41" t="str">
        <f t="shared" si="493"/>
        <v>Post-PR24</v>
      </c>
      <c r="WRH60" s="41" t="str">
        <f t="shared" si="493"/>
        <v>Post-PR24</v>
      </c>
      <c r="WRI60" s="41" t="str">
        <f t="shared" si="493"/>
        <v>Post-PR24</v>
      </c>
      <c r="WRJ60" s="41" t="str">
        <f t="shared" si="493"/>
        <v>Post-PR24</v>
      </c>
      <c r="WRK60" s="41" t="str">
        <f t="shared" si="493"/>
        <v>Post-PR24</v>
      </c>
      <c r="WRL60" s="41" t="str">
        <f t="shared" si="493"/>
        <v>Post-PR24</v>
      </c>
      <c r="WRM60" s="41" t="str">
        <f t="shared" si="493"/>
        <v>Post-PR24</v>
      </c>
      <c r="WRN60" s="41" t="str">
        <f t="shared" si="493"/>
        <v>Post-PR24</v>
      </c>
      <c r="WRO60" s="41" t="str">
        <f t="shared" si="493"/>
        <v>Post-PR24</v>
      </c>
      <c r="WRP60" s="41" t="str">
        <f t="shared" si="493"/>
        <v>Post-PR24</v>
      </c>
      <c r="WRQ60" s="41" t="str">
        <f t="shared" si="493"/>
        <v>Post-PR24</v>
      </c>
      <c r="WRR60" s="41" t="str">
        <f t="shared" si="493"/>
        <v>Post-PR24</v>
      </c>
      <c r="WRS60" s="41" t="str">
        <f t="shared" si="493"/>
        <v>Post-PR24</v>
      </c>
      <c r="WRT60" s="41" t="str">
        <f t="shared" si="493"/>
        <v>Post-PR24</v>
      </c>
      <c r="WRU60" s="41" t="str">
        <f t="shared" si="493"/>
        <v>Post-PR24</v>
      </c>
      <c r="WRV60" s="41" t="str">
        <f t="shared" si="493"/>
        <v>Post-PR24</v>
      </c>
      <c r="WRW60" s="41" t="str">
        <f t="shared" si="493"/>
        <v>Post-PR24</v>
      </c>
      <c r="WRX60" s="41" t="str">
        <f t="shared" si="493"/>
        <v>Post-PR24</v>
      </c>
      <c r="WRY60" s="41" t="str">
        <f t="shared" si="493"/>
        <v>Post-PR24</v>
      </c>
      <c r="WRZ60" s="41" t="str">
        <f t="shared" si="493"/>
        <v>Post-PR24</v>
      </c>
      <c r="WSA60" s="41" t="str">
        <f t="shared" si="493"/>
        <v>Post-PR24</v>
      </c>
      <c r="WSB60" s="41" t="str">
        <f t="shared" si="493"/>
        <v>Post-PR24</v>
      </c>
      <c r="WSC60" s="41" t="str">
        <f t="shared" si="493"/>
        <v>Post-PR24</v>
      </c>
      <c r="WSD60" s="41" t="str">
        <f t="shared" si="493"/>
        <v>Post-PR24</v>
      </c>
      <c r="WSE60" s="41" t="str">
        <f t="shared" si="493"/>
        <v>Post-PR24</v>
      </c>
      <c r="WSF60" s="41" t="str">
        <f t="shared" si="493"/>
        <v>Post-PR24</v>
      </c>
      <c r="WSG60" s="41" t="str">
        <f t="shared" si="493"/>
        <v>Post-PR24</v>
      </c>
      <c r="WSH60" s="41" t="str">
        <f t="shared" si="493"/>
        <v>Post-PR24</v>
      </c>
      <c r="WSI60" s="41" t="str">
        <f t="shared" si="493"/>
        <v>Post-PR24</v>
      </c>
      <c r="WSJ60" s="41" t="str">
        <f t="shared" si="493"/>
        <v>Post-PR24</v>
      </c>
      <c r="WSK60" s="41" t="str">
        <f t="shared" si="493"/>
        <v>Post-PR24</v>
      </c>
      <c r="WSL60" s="41" t="str">
        <f t="shared" si="493"/>
        <v>Post-PR24</v>
      </c>
      <c r="WSM60" s="41" t="str">
        <f t="shared" si="493"/>
        <v>Post-PR24</v>
      </c>
      <c r="WSN60" s="41" t="str">
        <f t="shared" si="493"/>
        <v>Post-PR24</v>
      </c>
      <c r="WSO60" s="41" t="str">
        <f t="shared" si="493"/>
        <v>Post-PR24</v>
      </c>
      <c r="WSP60" s="41" t="str">
        <f t="shared" si="493"/>
        <v>Post-PR24</v>
      </c>
      <c r="WSQ60" s="41" t="str">
        <f t="shared" si="493"/>
        <v>Post-PR24</v>
      </c>
      <c r="WSR60" s="41" t="str">
        <f t="shared" si="493"/>
        <v>Post-PR24</v>
      </c>
      <c r="WSS60" s="41" t="str">
        <f t="shared" si="493"/>
        <v>Post-PR24</v>
      </c>
      <c r="WST60" s="41" t="str">
        <f t="shared" si="493"/>
        <v>Post-PR24</v>
      </c>
      <c r="WSU60" s="41" t="str">
        <f t="shared" si="493"/>
        <v>Post-PR24</v>
      </c>
      <c r="WSV60" s="41" t="str">
        <f t="shared" si="493"/>
        <v>Post-PR24</v>
      </c>
      <c r="WSW60" s="41" t="str">
        <f t="shared" si="493"/>
        <v>Post-PR24</v>
      </c>
      <c r="WSX60" s="41" t="str">
        <f t="shared" si="493"/>
        <v>Post-PR24</v>
      </c>
      <c r="WSY60" s="41" t="str">
        <f t="shared" si="493"/>
        <v>Post-PR24</v>
      </c>
      <c r="WSZ60" s="41" t="str">
        <f t="shared" si="493"/>
        <v>Post-PR24</v>
      </c>
      <c r="WTA60" s="41" t="str">
        <f t="shared" si="493"/>
        <v>Post-PR24</v>
      </c>
      <c r="WTB60" s="41" t="str">
        <f t="shared" si="493"/>
        <v>Post-PR24</v>
      </c>
      <c r="WTC60" s="41" t="str">
        <f t="shared" si="493"/>
        <v>Post-PR24</v>
      </c>
      <c r="WTD60" s="41" t="str">
        <f t="shared" si="493"/>
        <v>Post-PR24</v>
      </c>
      <c r="WTE60" s="41" t="str">
        <f t="shared" si="493"/>
        <v>Post-PR24</v>
      </c>
      <c r="WTF60" s="41" t="str">
        <f t="shared" si="493"/>
        <v>Post-PR24</v>
      </c>
      <c r="WTG60" s="41" t="str">
        <f t="shared" ref="WTG60:WVR60" si="494" xml:space="preserve"> IF(WTG58 = 1, "Pre PR24", IF(WTG59 = 1, "PR24", "Post-PR24"))</f>
        <v>Post-PR24</v>
      </c>
      <c r="WTH60" s="41" t="str">
        <f t="shared" si="494"/>
        <v>Post-PR24</v>
      </c>
      <c r="WTI60" s="41" t="str">
        <f t="shared" si="494"/>
        <v>Post-PR24</v>
      </c>
      <c r="WTJ60" s="41" t="str">
        <f t="shared" si="494"/>
        <v>Post-PR24</v>
      </c>
      <c r="WTK60" s="41" t="str">
        <f t="shared" si="494"/>
        <v>Post-PR24</v>
      </c>
      <c r="WTL60" s="41" t="str">
        <f t="shared" si="494"/>
        <v>Post-PR24</v>
      </c>
      <c r="WTM60" s="41" t="str">
        <f t="shared" si="494"/>
        <v>Post-PR24</v>
      </c>
      <c r="WTN60" s="41" t="str">
        <f t="shared" si="494"/>
        <v>Post-PR24</v>
      </c>
      <c r="WTO60" s="41" t="str">
        <f t="shared" si="494"/>
        <v>Post-PR24</v>
      </c>
      <c r="WTP60" s="41" t="str">
        <f t="shared" si="494"/>
        <v>Post-PR24</v>
      </c>
      <c r="WTQ60" s="41" t="str">
        <f t="shared" si="494"/>
        <v>Post-PR24</v>
      </c>
      <c r="WTR60" s="41" t="str">
        <f t="shared" si="494"/>
        <v>Post-PR24</v>
      </c>
      <c r="WTS60" s="41" t="str">
        <f t="shared" si="494"/>
        <v>Post-PR24</v>
      </c>
      <c r="WTT60" s="41" t="str">
        <f t="shared" si="494"/>
        <v>Post-PR24</v>
      </c>
      <c r="WTU60" s="41" t="str">
        <f t="shared" si="494"/>
        <v>Post-PR24</v>
      </c>
      <c r="WTV60" s="41" t="str">
        <f t="shared" si="494"/>
        <v>Post-PR24</v>
      </c>
      <c r="WTW60" s="41" t="str">
        <f t="shared" si="494"/>
        <v>Post-PR24</v>
      </c>
      <c r="WTX60" s="41" t="str">
        <f t="shared" si="494"/>
        <v>Post-PR24</v>
      </c>
      <c r="WTY60" s="41" t="str">
        <f t="shared" si="494"/>
        <v>Post-PR24</v>
      </c>
      <c r="WTZ60" s="41" t="str">
        <f t="shared" si="494"/>
        <v>Post-PR24</v>
      </c>
      <c r="WUA60" s="41" t="str">
        <f t="shared" si="494"/>
        <v>Post-PR24</v>
      </c>
      <c r="WUB60" s="41" t="str">
        <f t="shared" si="494"/>
        <v>Post-PR24</v>
      </c>
      <c r="WUC60" s="41" t="str">
        <f t="shared" si="494"/>
        <v>Post-PR24</v>
      </c>
      <c r="WUD60" s="41" t="str">
        <f t="shared" si="494"/>
        <v>Post-PR24</v>
      </c>
      <c r="WUE60" s="41" t="str">
        <f t="shared" si="494"/>
        <v>Post-PR24</v>
      </c>
      <c r="WUF60" s="41" t="str">
        <f t="shared" si="494"/>
        <v>Post-PR24</v>
      </c>
      <c r="WUG60" s="41" t="str">
        <f t="shared" si="494"/>
        <v>Post-PR24</v>
      </c>
      <c r="WUH60" s="41" t="str">
        <f t="shared" si="494"/>
        <v>Post-PR24</v>
      </c>
      <c r="WUI60" s="41" t="str">
        <f t="shared" si="494"/>
        <v>Post-PR24</v>
      </c>
      <c r="WUJ60" s="41" t="str">
        <f t="shared" si="494"/>
        <v>Post-PR24</v>
      </c>
      <c r="WUK60" s="41" t="str">
        <f t="shared" si="494"/>
        <v>Post-PR24</v>
      </c>
      <c r="WUL60" s="41" t="str">
        <f t="shared" si="494"/>
        <v>Post-PR24</v>
      </c>
      <c r="WUM60" s="41" t="str">
        <f t="shared" si="494"/>
        <v>Post-PR24</v>
      </c>
      <c r="WUN60" s="41" t="str">
        <f t="shared" si="494"/>
        <v>Post-PR24</v>
      </c>
      <c r="WUO60" s="41" t="str">
        <f t="shared" si="494"/>
        <v>Post-PR24</v>
      </c>
      <c r="WUP60" s="41" t="str">
        <f t="shared" si="494"/>
        <v>Post-PR24</v>
      </c>
      <c r="WUQ60" s="41" t="str">
        <f t="shared" si="494"/>
        <v>Post-PR24</v>
      </c>
      <c r="WUR60" s="41" t="str">
        <f t="shared" si="494"/>
        <v>Post-PR24</v>
      </c>
      <c r="WUS60" s="41" t="str">
        <f t="shared" si="494"/>
        <v>Post-PR24</v>
      </c>
      <c r="WUT60" s="41" t="str">
        <f t="shared" si="494"/>
        <v>Post-PR24</v>
      </c>
      <c r="WUU60" s="41" t="str">
        <f t="shared" si="494"/>
        <v>Post-PR24</v>
      </c>
      <c r="WUV60" s="41" t="str">
        <f t="shared" si="494"/>
        <v>Post-PR24</v>
      </c>
      <c r="WUW60" s="41" t="str">
        <f t="shared" si="494"/>
        <v>Post-PR24</v>
      </c>
      <c r="WUX60" s="41" t="str">
        <f t="shared" si="494"/>
        <v>Post-PR24</v>
      </c>
      <c r="WUY60" s="41" t="str">
        <f t="shared" si="494"/>
        <v>Post-PR24</v>
      </c>
      <c r="WUZ60" s="41" t="str">
        <f t="shared" si="494"/>
        <v>Post-PR24</v>
      </c>
      <c r="WVA60" s="41" t="str">
        <f t="shared" si="494"/>
        <v>Post-PR24</v>
      </c>
      <c r="WVB60" s="41" t="str">
        <f t="shared" si="494"/>
        <v>Post-PR24</v>
      </c>
      <c r="WVC60" s="41" t="str">
        <f t="shared" si="494"/>
        <v>Post-PR24</v>
      </c>
      <c r="WVD60" s="41" t="str">
        <f t="shared" si="494"/>
        <v>Post-PR24</v>
      </c>
      <c r="WVE60" s="41" t="str">
        <f t="shared" si="494"/>
        <v>Post-PR24</v>
      </c>
      <c r="WVF60" s="41" t="str">
        <f t="shared" si="494"/>
        <v>Post-PR24</v>
      </c>
      <c r="WVG60" s="41" t="str">
        <f t="shared" si="494"/>
        <v>Post-PR24</v>
      </c>
      <c r="WVH60" s="41" t="str">
        <f t="shared" si="494"/>
        <v>Post-PR24</v>
      </c>
      <c r="WVI60" s="41" t="str">
        <f t="shared" si="494"/>
        <v>Post-PR24</v>
      </c>
      <c r="WVJ60" s="41" t="str">
        <f t="shared" si="494"/>
        <v>Post-PR24</v>
      </c>
      <c r="WVK60" s="41" t="str">
        <f t="shared" si="494"/>
        <v>Post-PR24</v>
      </c>
      <c r="WVL60" s="41" t="str">
        <f t="shared" si="494"/>
        <v>Post-PR24</v>
      </c>
      <c r="WVM60" s="41" t="str">
        <f t="shared" si="494"/>
        <v>Post-PR24</v>
      </c>
      <c r="WVN60" s="41" t="str">
        <f t="shared" si="494"/>
        <v>Post-PR24</v>
      </c>
      <c r="WVO60" s="41" t="str">
        <f t="shared" si="494"/>
        <v>Post-PR24</v>
      </c>
      <c r="WVP60" s="41" t="str">
        <f t="shared" si="494"/>
        <v>Post-PR24</v>
      </c>
      <c r="WVQ60" s="41" t="str">
        <f t="shared" si="494"/>
        <v>Post-PR24</v>
      </c>
      <c r="WVR60" s="41" t="str">
        <f t="shared" si="494"/>
        <v>Post-PR24</v>
      </c>
      <c r="WVS60" s="41" t="str">
        <f t="shared" ref="WVS60:WYD60" si="495" xml:space="preserve"> IF(WVS58 = 1, "Pre PR24", IF(WVS59 = 1, "PR24", "Post-PR24"))</f>
        <v>Post-PR24</v>
      </c>
      <c r="WVT60" s="41" t="str">
        <f t="shared" si="495"/>
        <v>Post-PR24</v>
      </c>
      <c r="WVU60" s="41" t="str">
        <f t="shared" si="495"/>
        <v>Post-PR24</v>
      </c>
      <c r="WVV60" s="41" t="str">
        <f t="shared" si="495"/>
        <v>Post-PR24</v>
      </c>
      <c r="WVW60" s="41" t="str">
        <f t="shared" si="495"/>
        <v>Post-PR24</v>
      </c>
      <c r="WVX60" s="41" t="str">
        <f t="shared" si="495"/>
        <v>Post-PR24</v>
      </c>
      <c r="WVY60" s="41" t="str">
        <f t="shared" si="495"/>
        <v>Post-PR24</v>
      </c>
      <c r="WVZ60" s="41" t="str">
        <f t="shared" si="495"/>
        <v>Post-PR24</v>
      </c>
      <c r="WWA60" s="41" t="str">
        <f t="shared" si="495"/>
        <v>Post-PR24</v>
      </c>
      <c r="WWB60" s="41" t="str">
        <f t="shared" si="495"/>
        <v>Post-PR24</v>
      </c>
      <c r="WWC60" s="41" t="str">
        <f t="shared" si="495"/>
        <v>Post-PR24</v>
      </c>
      <c r="WWD60" s="41" t="str">
        <f t="shared" si="495"/>
        <v>Post-PR24</v>
      </c>
      <c r="WWE60" s="41" t="str">
        <f t="shared" si="495"/>
        <v>Post-PR24</v>
      </c>
      <c r="WWF60" s="41" t="str">
        <f t="shared" si="495"/>
        <v>Post-PR24</v>
      </c>
      <c r="WWG60" s="41" t="str">
        <f t="shared" si="495"/>
        <v>Post-PR24</v>
      </c>
      <c r="WWH60" s="41" t="str">
        <f t="shared" si="495"/>
        <v>Post-PR24</v>
      </c>
      <c r="WWI60" s="41" t="str">
        <f t="shared" si="495"/>
        <v>Post-PR24</v>
      </c>
      <c r="WWJ60" s="41" t="str">
        <f t="shared" si="495"/>
        <v>Post-PR24</v>
      </c>
      <c r="WWK60" s="41" t="str">
        <f t="shared" si="495"/>
        <v>Post-PR24</v>
      </c>
      <c r="WWL60" s="41" t="str">
        <f t="shared" si="495"/>
        <v>Post-PR24</v>
      </c>
      <c r="WWM60" s="41" t="str">
        <f t="shared" si="495"/>
        <v>Post-PR24</v>
      </c>
      <c r="WWN60" s="41" t="str">
        <f t="shared" si="495"/>
        <v>Post-PR24</v>
      </c>
      <c r="WWO60" s="41" t="str">
        <f t="shared" si="495"/>
        <v>Post-PR24</v>
      </c>
      <c r="WWP60" s="41" t="str">
        <f t="shared" si="495"/>
        <v>Post-PR24</v>
      </c>
      <c r="WWQ60" s="41" t="str">
        <f t="shared" si="495"/>
        <v>Post-PR24</v>
      </c>
      <c r="WWR60" s="41" t="str">
        <f t="shared" si="495"/>
        <v>Post-PR24</v>
      </c>
      <c r="WWS60" s="41" t="str">
        <f t="shared" si="495"/>
        <v>Post-PR24</v>
      </c>
      <c r="WWT60" s="41" t="str">
        <f t="shared" si="495"/>
        <v>Post-PR24</v>
      </c>
      <c r="WWU60" s="41" t="str">
        <f t="shared" si="495"/>
        <v>Post-PR24</v>
      </c>
      <c r="WWV60" s="41" t="str">
        <f t="shared" si="495"/>
        <v>Post-PR24</v>
      </c>
      <c r="WWW60" s="41" t="str">
        <f t="shared" si="495"/>
        <v>Post-PR24</v>
      </c>
      <c r="WWX60" s="41" t="str">
        <f t="shared" si="495"/>
        <v>Post-PR24</v>
      </c>
      <c r="WWY60" s="41" t="str">
        <f t="shared" si="495"/>
        <v>Post-PR24</v>
      </c>
      <c r="WWZ60" s="41" t="str">
        <f t="shared" si="495"/>
        <v>Post-PR24</v>
      </c>
      <c r="WXA60" s="41" t="str">
        <f t="shared" si="495"/>
        <v>Post-PR24</v>
      </c>
      <c r="WXB60" s="41" t="str">
        <f t="shared" si="495"/>
        <v>Post-PR24</v>
      </c>
      <c r="WXC60" s="41" t="str">
        <f t="shared" si="495"/>
        <v>Post-PR24</v>
      </c>
      <c r="WXD60" s="41" t="str">
        <f t="shared" si="495"/>
        <v>Post-PR24</v>
      </c>
      <c r="WXE60" s="41" t="str">
        <f t="shared" si="495"/>
        <v>Post-PR24</v>
      </c>
      <c r="WXF60" s="41" t="str">
        <f t="shared" si="495"/>
        <v>Post-PR24</v>
      </c>
      <c r="WXG60" s="41" t="str">
        <f t="shared" si="495"/>
        <v>Post-PR24</v>
      </c>
      <c r="WXH60" s="41" t="str">
        <f t="shared" si="495"/>
        <v>Post-PR24</v>
      </c>
      <c r="WXI60" s="41" t="str">
        <f t="shared" si="495"/>
        <v>Post-PR24</v>
      </c>
      <c r="WXJ60" s="41" t="str">
        <f t="shared" si="495"/>
        <v>Post-PR24</v>
      </c>
      <c r="WXK60" s="41" t="str">
        <f t="shared" si="495"/>
        <v>Post-PR24</v>
      </c>
      <c r="WXL60" s="41" t="str">
        <f t="shared" si="495"/>
        <v>Post-PR24</v>
      </c>
      <c r="WXM60" s="41" t="str">
        <f t="shared" si="495"/>
        <v>Post-PR24</v>
      </c>
      <c r="WXN60" s="41" t="str">
        <f t="shared" si="495"/>
        <v>Post-PR24</v>
      </c>
      <c r="WXO60" s="41" t="str">
        <f t="shared" si="495"/>
        <v>Post-PR24</v>
      </c>
      <c r="WXP60" s="41" t="str">
        <f t="shared" si="495"/>
        <v>Post-PR24</v>
      </c>
      <c r="WXQ60" s="41" t="str">
        <f t="shared" si="495"/>
        <v>Post-PR24</v>
      </c>
      <c r="WXR60" s="41" t="str">
        <f t="shared" si="495"/>
        <v>Post-PR24</v>
      </c>
      <c r="WXS60" s="41" t="str">
        <f t="shared" si="495"/>
        <v>Post-PR24</v>
      </c>
      <c r="WXT60" s="41" t="str">
        <f t="shared" si="495"/>
        <v>Post-PR24</v>
      </c>
      <c r="WXU60" s="41" t="str">
        <f t="shared" si="495"/>
        <v>Post-PR24</v>
      </c>
      <c r="WXV60" s="41" t="str">
        <f t="shared" si="495"/>
        <v>Post-PR24</v>
      </c>
      <c r="WXW60" s="41" t="str">
        <f t="shared" si="495"/>
        <v>Post-PR24</v>
      </c>
      <c r="WXX60" s="41" t="str">
        <f t="shared" si="495"/>
        <v>Post-PR24</v>
      </c>
      <c r="WXY60" s="41" t="str">
        <f t="shared" si="495"/>
        <v>Post-PR24</v>
      </c>
      <c r="WXZ60" s="41" t="str">
        <f t="shared" si="495"/>
        <v>Post-PR24</v>
      </c>
      <c r="WYA60" s="41" t="str">
        <f t="shared" si="495"/>
        <v>Post-PR24</v>
      </c>
      <c r="WYB60" s="41" t="str">
        <f t="shared" si="495"/>
        <v>Post-PR24</v>
      </c>
      <c r="WYC60" s="41" t="str">
        <f t="shared" si="495"/>
        <v>Post-PR24</v>
      </c>
      <c r="WYD60" s="41" t="str">
        <f t="shared" si="495"/>
        <v>Post-PR24</v>
      </c>
      <c r="WYE60" s="41" t="str">
        <f t="shared" ref="WYE60:XAP60" si="496" xml:space="preserve"> IF(WYE58 = 1, "Pre PR24", IF(WYE59 = 1, "PR24", "Post-PR24"))</f>
        <v>Post-PR24</v>
      </c>
      <c r="WYF60" s="41" t="str">
        <f t="shared" si="496"/>
        <v>Post-PR24</v>
      </c>
      <c r="WYG60" s="41" t="str">
        <f t="shared" si="496"/>
        <v>Post-PR24</v>
      </c>
      <c r="WYH60" s="41" t="str">
        <f t="shared" si="496"/>
        <v>Post-PR24</v>
      </c>
      <c r="WYI60" s="41" t="str">
        <f t="shared" si="496"/>
        <v>Post-PR24</v>
      </c>
      <c r="WYJ60" s="41" t="str">
        <f t="shared" si="496"/>
        <v>Post-PR24</v>
      </c>
      <c r="WYK60" s="41" t="str">
        <f t="shared" si="496"/>
        <v>Post-PR24</v>
      </c>
      <c r="WYL60" s="41" t="str">
        <f t="shared" si="496"/>
        <v>Post-PR24</v>
      </c>
      <c r="WYM60" s="41" t="str">
        <f t="shared" si="496"/>
        <v>Post-PR24</v>
      </c>
      <c r="WYN60" s="41" t="str">
        <f t="shared" si="496"/>
        <v>Post-PR24</v>
      </c>
      <c r="WYO60" s="41" t="str">
        <f t="shared" si="496"/>
        <v>Post-PR24</v>
      </c>
      <c r="WYP60" s="41" t="str">
        <f t="shared" si="496"/>
        <v>Post-PR24</v>
      </c>
      <c r="WYQ60" s="41" t="str">
        <f t="shared" si="496"/>
        <v>Post-PR24</v>
      </c>
      <c r="WYR60" s="41" t="str">
        <f t="shared" si="496"/>
        <v>Post-PR24</v>
      </c>
      <c r="WYS60" s="41" t="str">
        <f t="shared" si="496"/>
        <v>Post-PR24</v>
      </c>
      <c r="WYT60" s="41" t="str">
        <f t="shared" si="496"/>
        <v>Post-PR24</v>
      </c>
      <c r="WYU60" s="41" t="str">
        <f t="shared" si="496"/>
        <v>Post-PR24</v>
      </c>
      <c r="WYV60" s="41" t="str">
        <f t="shared" si="496"/>
        <v>Post-PR24</v>
      </c>
      <c r="WYW60" s="41" t="str">
        <f t="shared" si="496"/>
        <v>Post-PR24</v>
      </c>
      <c r="WYX60" s="41" t="str">
        <f t="shared" si="496"/>
        <v>Post-PR24</v>
      </c>
      <c r="WYY60" s="41" t="str">
        <f t="shared" si="496"/>
        <v>Post-PR24</v>
      </c>
      <c r="WYZ60" s="41" t="str">
        <f t="shared" si="496"/>
        <v>Post-PR24</v>
      </c>
      <c r="WZA60" s="41" t="str">
        <f t="shared" si="496"/>
        <v>Post-PR24</v>
      </c>
      <c r="WZB60" s="41" t="str">
        <f t="shared" si="496"/>
        <v>Post-PR24</v>
      </c>
      <c r="WZC60" s="41" t="str">
        <f t="shared" si="496"/>
        <v>Post-PR24</v>
      </c>
      <c r="WZD60" s="41" t="str">
        <f t="shared" si="496"/>
        <v>Post-PR24</v>
      </c>
      <c r="WZE60" s="41" t="str">
        <f t="shared" si="496"/>
        <v>Post-PR24</v>
      </c>
      <c r="WZF60" s="41" t="str">
        <f t="shared" si="496"/>
        <v>Post-PR24</v>
      </c>
      <c r="WZG60" s="41" t="str">
        <f t="shared" si="496"/>
        <v>Post-PR24</v>
      </c>
      <c r="WZH60" s="41" t="str">
        <f t="shared" si="496"/>
        <v>Post-PR24</v>
      </c>
      <c r="WZI60" s="41" t="str">
        <f t="shared" si="496"/>
        <v>Post-PR24</v>
      </c>
      <c r="WZJ60" s="41" t="str">
        <f t="shared" si="496"/>
        <v>Post-PR24</v>
      </c>
      <c r="WZK60" s="41" t="str">
        <f t="shared" si="496"/>
        <v>Post-PR24</v>
      </c>
      <c r="WZL60" s="41" t="str">
        <f t="shared" si="496"/>
        <v>Post-PR24</v>
      </c>
      <c r="WZM60" s="41" t="str">
        <f t="shared" si="496"/>
        <v>Post-PR24</v>
      </c>
      <c r="WZN60" s="41" t="str">
        <f t="shared" si="496"/>
        <v>Post-PR24</v>
      </c>
      <c r="WZO60" s="41" t="str">
        <f t="shared" si="496"/>
        <v>Post-PR24</v>
      </c>
      <c r="WZP60" s="41" t="str">
        <f t="shared" si="496"/>
        <v>Post-PR24</v>
      </c>
      <c r="WZQ60" s="41" t="str">
        <f t="shared" si="496"/>
        <v>Post-PR24</v>
      </c>
      <c r="WZR60" s="41" t="str">
        <f t="shared" si="496"/>
        <v>Post-PR24</v>
      </c>
      <c r="WZS60" s="41" t="str">
        <f t="shared" si="496"/>
        <v>Post-PR24</v>
      </c>
      <c r="WZT60" s="41" t="str">
        <f t="shared" si="496"/>
        <v>Post-PR24</v>
      </c>
      <c r="WZU60" s="41" t="str">
        <f t="shared" si="496"/>
        <v>Post-PR24</v>
      </c>
      <c r="WZV60" s="41" t="str">
        <f t="shared" si="496"/>
        <v>Post-PR24</v>
      </c>
      <c r="WZW60" s="41" t="str">
        <f t="shared" si="496"/>
        <v>Post-PR24</v>
      </c>
      <c r="WZX60" s="41" t="str">
        <f t="shared" si="496"/>
        <v>Post-PR24</v>
      </c>
      <c r="WZY60" s="41" t="str">
        <f t="shared" si="496"/>
        <v>Post-PR24</v>
      </c>
      <c r="WZZ60" s="41" t="str">
        <f t="shared" si="496"/>
        <v>Post-PR24</v>
      </c>
      <c r="XAA60" s="41" t="str">
        <f t="shared" si="496"/>
        <v>Post-PR24</v>
      </c>
      <c r="XAB60" s="41" t="str">
        <f t="shared" si="496"/>
        <v>Post-PR24</v>
      </c>
      <c r="XAC60" s="41" t="str">
        <f t="shared" si="496"/>
        <v>Post-PR24</v>
      </c>
      <c r="XAD60" s="41" t="str">
        <f t="shared" si="496"/>
        <v>Post-PR24</v>
      </c>
      <c r="XAE60" s="41" t="str">
        <f t="shared" si="496"/>
        <v>Post-PR24</v>
      </c>
      <c r="XAF60" s="41" t="str">
        <f t="shared" si="496"/>
        <v>Post-PR24</v>
      </c>
      <c r="XAG60" s="41" t="str">
        <f t="shared" si="496"/>
        <v>Post-PR24</v>
      </c>
      <c r="XAH60" s="41" t="str">
        <f t="shared" si="496"/>
        <v>Post-PR24</v>
      </c>
      <c r="XAI60" s="41" t="str">
        <f t="shared" si="496"/>
        <v>Post-PR24</v>
      </c>
      <c r="XAJ60" s="41" t="str">
        <f t="shared" si="496"/>
        <v>Post-PR24</v>
      </c>
      <c r="XAK60" s="41" t="str">
        <f t="shared" si="496"/>
        <v>Post-PR24</v>
      </c>
      <c r="XAL60" s="41" t="str">
        <f t="shared" si="496"/>
        <v>Post-PR24</v>
      </c>
      <c r="XAM60" s="41" t="str">
        <f t="shared" si="496"/>
        <v>Post-PR24</v>
      </c>
      <c r="XAN60" s="41" t="str">
        <f t="shared" si="496"/>
        <v>Post-PR24</v>
      </c>
      <c r="XAO60" s="41" t="str">
        <f t="shared" si="496"/>
        <v>Post-PR24</v>
      </c>
      <c r="XAP60" s="41" t="str">
        <f t="shared" si="496"/>
        <v>Post-PR24</v>
      </c>
      <c r="XAQ60" s="41" t="str">
        <f t="shared" ref="XAQ60:XDB60" si="497" xml:space="preserve"> IF(XAQ58 = 1, "Pre PR24", IF(XAQ59 = 1, "PR24", "Post-PR24"))</f>
        <v>Post-PR24</v>
      </c>
      <c r="XAR60" s="41" t="str">
        <f t="shared" si="497"/>
        <v>Post-PR24</v>
      </c>
      <c r="XAS60" s="41" t="str">
        <f t="shared" si="497"/>
        <v>Post-PR24</v>
      </c>
      <c r="XAT60" s="41" t="str">
        <f t="shared" si="497"/>
        <v>Post-PR24</v>
      </c>
      <c r="XAU60" s="41" t="str">
        <f t="shared" si="497"/>
        <v>Post-PR24</v>
      </c>
      <c r="XAV60" s="41" t="str">
        <f t="shared" si="497"/>
        <v>Post-PR24</v>
      </c>
      <c r="XAW60" s="41" t="str">
        <f t="shared" si="497"/>
        <v>Post-PR24</v>
      </c>
      <c r="XAX60" s="41" t="str">
        <f t="shared" si="497"/>
        <v>Post-PR24</v>
      </c>
      <c r="XAY60" s="41" t="str">
        <f t="shared" si="497"/>
        <v>Post-PR24</v>
      </c>
      <c r="XAZ60" s="41" t="str">
        <f t="shared" si="497"/>
        <v>Post-PR24</v>
      </c>
      <c r="XBA60" s="41" t="str">
        <f t="shared" si="497"/>
        <v>Post-PR24</v>
      </c>
      <c r="XBB60" s="41" t="str">
        <f t="shared" si="497"/>
        <v>Post-PR24</v>
      </c>
      <c r="XBC60" s="41" t="str">
        <f t="shared" si="497"/>
        <v>Post-PR24</v>
      </c>
      <c r="XBD60" s="41" t="str">
        <f t="shared" si="497"/>
        <v>Post-PR24</v>
      </c>
      <c r="XBE60" s="41" t="str">
        <f t="shared" si="497"/>
        <v>Post-PR24</v>
      </c>
      <c r="XBF60" s="41" t="str">
        <f t="shared" si="497"/>
        <v>Post-PR24</v>
      </c>
      <c r="XBG60" s="41" t="str">
        <f t="shared" si="497"/>
        <v>Post-PR24</v>
      </c>
      <c r="XBH60" s="41" t="str">
        <f t="shared" si="497"/>
        <v>Post-PR24</v>
      </c>
      <c r="XBI60" s="41" t="str">
        <f t="shared" si="497"/>
        <v>Post-PR24</v>
      </c>
      <c r="XBJ60" s="41" t="str">
        <f t="shared" si="497"/>
        <v>Post-PR24</v>
      </c>
      <c r="XBK60" s="41" t="str">
        <f t="shared" si="497"/>
        <v>Post-PR24</v>
      </c>
      <c r="XBL60" s="41" t="str">
        <f t="shared" si="497"/>
        <v>Post-PR24</v>
      </c>
      <c r="XBM60" s="41" t="str">
        <f t="shared" si="497"/>
        <v>Post-PR24</v>
      </c>
      <c r="XBN60" s="41" t="str">
        <f t="shared" si="497"/>
        <v>Post-PR24</v>
      </c>
      <c r="XBO60" s="41" t="str">
        <f t="shared" si="497"/>
        <v>Post-PR24</v>
      </c>
      <c r="XBP60" s="41" t="str">
        <f t="shared" si="497"/>
        <v>Post-PR24</v>
      </c>
      <c r="XBQ60" s="41" t="str">
        <f t="shared" si="497"/>
        <v>Post-PR24</v>
      </c>
      <c r="XBR60" s="41" t="str">
        <f t="shared" si="497"/>
        <v>Post-PR24</v>
      </c>
      <c r="XBS60" s="41" t="str">
        <f t="shared" si="497"/>
        <v>Post-PR24</v>
      </c>
      <c r="XBT60" s="41" t="str">
        <f t="shared" si="497"/>
        <v>Post-PR24</v>
      </c>
      <c r="XBU60" s="41" t="str">
        <f t="shared" si="497"/>
        <v>Post-PR24</v>
      </c>
      <c r="XBV60" s="41" t="str">
        <f t="shared" si="497"/>
        <v>Post-PR24</v>
      </c>
      <c r="XBW60" s="41" t="str">
        <f t="shared" si="497"/>
        <v>Post-PR24</v>
      </c>
      <c r="XBX60" s="41" t="str">
        <f t="shared" si="497"/>
        <v>Post-PR24</v>
      </c>
      <c r="XBY60" s="41" t="str">
        <f t="shared" si="497"/>
        <v>Post-PR24</v>
      </c>
      <c r="XBZ60" s="41" t="str">
        <f t="shared" si="497"/>
        <v>Post-PR24</v>
      </c>
      <c r="XCA60" s="41" t="str">
        <f t="shared" si="497"/>
        <v>Post-PR24</v>
      </c>
      <c r="XCB60" s="41" t="str">
        <f t="shared" si="497"/>
        <v>Post-PR24</v>
      </c>
      <c r="XCC60" s="41" t="str">
        <f t="shared" si="497"/>
        <v>Post-PR24</v>
      </c>
      <c r="XCD60" s="41" t="str">
        <f t="shared" si="497"/>
        <v>Post-PR24</v>
      </c>
      <c r="XCE60" s="41" t="str">
        <f t="shared" si="497"/>
        <v>Post-PR24</v>
      </c>
      <c r="XCF60" s="41" t="str">
        <f t="shared" si="497"/>
        <v>Post-PR24</v>
      </c>
      <c r="XCG60" s="41" t="str">
        <f t="shared" si="497"/>
        <v>Post-PR24</v>
      </c>
      <c r="XCH60" s="41" t="str">
        <f t="shared" si="497"/>
        <v>Post-PR24</v>
      </c>
      <c r="XCI60" s="41" t="str">
        <f t="shared" si="497"/>
        <v>Post-PR24</v>
      </c>
      <c r="XCJ60" s="41" t="str">
        <f t="shared" si="497"/>
        <v>Post-PR24</v>
      </c>
      <c r="XCK60" s="41" t="str">
        <f t="shared" si="497"/>
        <v>Post-PR24</v>
      </c>
      <c r="XCL60" s="41" t="str">
        <f t="shared" si="497"/>
        <v>Post-PR24</v>
      </c>
      <c r="XCM60" s="41" t="str">
        <f t="shared" si="497"/>
        <v>Post-PR24</v>
      </c>
      <c r="XCN60" s="41" t="str">
        <f t="shared" si="497"/>
        <v>Post-PR24</v>
      </c>
      <c r="XCO60" s="41" t="str">
        <f t="shared" si="497"/>
        <v>Post-PR24</v>
      </c>
      <c r="XCP60" s="41" t="str">
        <f t="shared" si="497"/>
        <v>Post-PR24</v>
      </c>
      <c r="XCQ60" s="41" t="str">
        <f t="shared" si="497"/>
        <v>Post-PR24</v>
      </c>
      <c r="XCR60" s="41" t="str">
        <f t="shared" si="497"/>
        <v>Post-PR24</v>
      </c>
      <c r="XCS60" s="41" t="str">
        <f t="shared" si="497"/>
        <v>Post-PR24</v>
      </c>
      <c r="XCT60" s="41" t="str">
        <f t="shared" si="497"/>
        <v>Post-PR24</v>
      </c>
      <c r="XCU60" s="41" t="str">
        <f t="shared" si="497"/>
        <v>Post-PR24</v>
      </c>
      <c r="XCV60" s="41" t="str">
        <f t="shared" si="497"/>
        <v>Post-PR24</v>
      </c>
      <c r="XCW60" s="41" t="str">
        <f t="shared" si="497"/>
        <v>Post-PR24</v>
      </c>
      <c r="XCX60" s="41" t="str">
        <f t="shared" si="497"/>
        <v>Post-PR24</v>
      </c>
      <c r="XCY60" s="41" t="str">
        <f t="shared" si="497"/>
        <v>Post-PR24</v>
      </c>
      <c r="XCZ60" s="41" t="str">
        <f t="shared" si="497"/>
        <v>Post-PR24</v>
      </c>
      <c r="XDA60" s="41" t="str">
        <f t="shared" si="497"/>
        <v>Post-PR24</v>
      </c>
      <c r="XDB60" s="41" t="str">
        <f t="shared" si="497"/>
        <v>Post-PR24</v>
      </c>
      <c r="XDC60" s="41" t="str">
        <f t="shared" ref="XDC60:XFD60" si="498" xml:space="preserve"> IF(XDC58 = 1, "Pre PR24", IF(XDC59 = 1, "PR24", "Post-PR24"))</f>
        <v>Post-PR24</v>
      </c>
      <c r="XDD60" s="41" t="str">
        <f t="shared" si="498"/>
        <v>Post-PR24</v>
      </c>
      <c r="XDE60" s="41" t="str">
        <f t="shared" si="498"/>
        <v>Post-PR24</v>
      </c>
      <c r="XDF60" s="41" t="str">
        <f t="shared" si="498"/>
        <v>Post-PR24</v>
      </c>
      <c r="XDG60" s="41" t="str">
        <f t="shared" si="498"/>
        <v>Post-PR24</v>
      </c>
      <c r="XDH60" s="41" t="str">
        <f t="shared" si="498"/>
        <v>Post-PR24</v>
      </c>
      <c r="XDI60" s="41" t="str">
        <f t="shared" si="498"/>
        <v>Post-PR24</v>
      </c>
      <c r="XDJ60" s="41" t="str">
        <f t="shared" si="498"/>
        <v>Post-PR24</v>
      </c>
      <c r="XDK60" s="41" t="str">
        <f t="shared" si="498"/>
        <v>Post-PR24</v>
      </c>
      <c r="XDL60" s="41" t="str">
        <f t="shared" si="498"/>
        <v>Post-PR24</v>
      </c>
      <c r="XDM60" s="41" t="str">
        <f t="shared" si="498"/>
        <v>Post-PR24</v>
      </c>
      <c r="XDN60" s="41" t="str">
        <f t="shared" si="498"/>
        <v>Post-PR24</v>
      </c>
      <c r="XDO60" s="41" t="str">
        <f t="shared" si="498"/>
        <v>Post-PR24</v>
      </c>
      <c r="XDP60" s="41" t="str">
        <f t="shared" si="498"/>
        <v>Post-PR24</v>
      </c>
      <c r="XDQ60" s="41" t="str">
        <f t="shared" si="498"/>
        <v>Post-PR24</v>
      </c>
      <c r="XDR60" s="41" t="str">
        <f t="shared" si="498"/>
        <v>Post-PR24</v>
      </c>
      <c r="XDS60" s="41" t="str">
        <f t="shared" si="498"/>
        <v>Post-PR24</v>
      </c>
      <c r="XDT60" s="41" t="str">
        <f t="shared" si="498"/>
        <v>Post-PR24</v>
      </c>
      <c r="XDU60" s="41" t="str">
        <f t="shared" si="498"/>
        <v>Post-PR24</v>
      </c>
      <c r="XDV60" s="41" t="str">
        <f t="shared" si="498"/>
        <v>Post-PR24</v>
      </c>
      <c r="XDW60" s="41" t="str">
        <f t="shared" si="498"/>
        <v>Post-PR24</v>
      </c>
      <c r="XDX60" s="41" t="str">
        <f t="shared" si="498"/>
        <v>Post-PR24</v>
      </c>
      <c r="XDY60" s="41" t="str">
        <f t="shared" si="498"/>
        <v>Post-PR24</v>
      </c>
      <c r="XDZ60" s="41" t="str">
        <f t="shared" si="498"/>
        <v>Post-PR24</v>
      </c>
      <c r="XEA60" s="41" t="str">
        <f t="shared" si="498"/>
        <v>Post-PR24</v>
      </c>
      <c r="XEB60" s="41" t="str">
        <f t="shared" si="498"/>
        <v>Post-PR24</v>
      </c>
      <c r="XEC60" s="41" t="str">
        <f t="shared" si="498"/>
        <v>Post-PR24</v>
      </c>
      <c r="XED60" s="41" t="str">
        <f t="shared" si="498"/>
        <v>Post-PR24</v>
      </c>
      <c r="XEE60" s="41" t="str">
        <f t="shared" si="498"/>
        <v>Post-PR24</v>
      </c>
      <c r="XEF60" s="41" t="str">
        <f t="shared" si="498"/>
        <v>Post-PR24</v>
      </c>
      <c r="XEG60" s="41" t="str">
        <f t="shared" si="498"/>
        <v>Post-PR24</v>
      </c>
      <c r="XEH60" s="41" t="str">
        <f t="shared" si="498"/>
        <v>Post-PR24</v>
      </c>
      <c r="XEI60" s="41" t="str">
        <f t="shared" si="498"/>
        <v>Post-PR24</v>
      </c>
      <c r="XEJ60" s="41" t="str">
        <f t="shared" si="498"/>
        <v>Post-PR24</v>
      </c>
      <c r="XEK60" s="41" t="str">
        <f t="shared" si="498"/>
        <v>Post-PR24</v>
      </c>
      <c r="XEL60" s="41" t="str">
        <f t="shared" si="498"/>
        <v>Post-PR24</v>
      </c>
      <c r="XEM60" s="41" t="str">
        <f t="shared" si="498"/>
        <v>Post-PR24</v>
      </c>
      <c r="XEN60" s="41" t="str">
        <f t="shared" si="498"/>
        <v>Post-PR24</v>
      </c>
      <c r="XEO60" s="41" t="str">
        <f t="shared" si="498"/>
        <v>Post-PR24</v>
      </c>
      <c r="XEP60" s="41" t="str">
        <f t="shared" si="498"/>
        <v>Post-PR24</v>
      </c>
      <c r="XEQ60" s="41" t="str">
        <f t="shared" si="498"/>
        <v>Post-PR24</v>
      </c>
      <c r="XER60" s="41" t="str">
        <f t="shared" si="498"/>
        <v>Post-PR24</v>
      </c>
      <c r="XES60" s="41" t="str">
        <f t="shared" si="498"/>
        <v>Post-PR24</v>
      </c>
      <c r="XET60" s="41" t="str">
        <f t="shared" si="498"/>
        <v>Post-PR24</v>
      </c>
      <c r="XEU60" s="41" t="str">
        <f t="shared" si="498"/>
        <v>Post-PR24</v>
      </c>
      <c r="XEV60" s="41" t="str">
        <f t="shared" si="498"/>
        <v>Post-PR24</v>
      </c>
      <c r="XEW60" s="41" t="str">
        <f t="shared" si="498"/>
        <v>Post-PR24</v>
      </c>
      <c r="XEX60" s="41" t="str">
        <f t="shared" si="498"/>
        <v>Post-PR24</v>
      </c>
      <c r="XEY60" s="41" t="str">
        <f t="shared" si="498"/>
        <v>Post-PR24</v>
      </c>
      <c r="XEZ60" s="41" t="str">
        <f t="shared" si="498"/>
        <v>Post-PR24</v>
      </c>
      <c r="XFA60" s="41" t="str">
        <f t="shared" si="498"/>
        <v>Post-PR24</v>
      </c>
      <c r="XFB60" s="41" t="str">
        <f t="shared" si="498"/>
        <v>Post-PR24</v>
      </c>
      <c r="XFC60" s="41" t="str">
        <f t="shared" si="498"/>
        <v>Post-PR24</v>
      </c>
      <c r="XFD60" s="41" t="str">
        <f t="shared" si="498"/>
        <v>Post-PR24</v>
      </c>
    </row>
    <row r="61" spans="1:16384" s="41" customFormat="1" x14ac:dyDescent="0.35">
      <c r="A61" s="163"/>
      <c r="B61" s="36"/>
      <c r="C61" s="36"/>
      <c r="D61" s="164"/>
      <c r="E61" s="59"/>
    </row>
    <row r="62" spans="1:16384" s="41" customFormat="1" x14ac:dyDescent="0.35">
      <c r="A62" s="163"/>
      <c r="B62" s="36"/>
      <c r="C62" s="36"/>
      <c r="D62" s="164"/>
      <c r="E62" s="59"/>
    </row>
    <row r="63" spans="1:16384" s="99" customFormat="1" x14ac:dyDescent="0.35">
      <c r="A63" s="96" t="s">
        <v>305</v>
      </c>
      <c r="B63" s="96"/>
      <c r="C63" s="97"/>
      <c r="D63" s="98"/>
    </row>
    <row r="64" spans="1:16384" s="41" customFormat="1" x14ac:dyDescent="0.35">
      <c r="A64" s="163"/>
      <c r="B64" s="36"/>
      <c r="C64" s="36"/>
      <c r="D64" s="164"/>
      <c r="E64" s="59"/>
    </row>
    <row r="65" spans="1:61" s="41" customFormat="1" x14ac:dyDescent="0.35">
      <c r="A65" s="163"/>
      <c r="B65" s="36"/>
      <c r="C65" s="36"/>
      <c r="D65" s="164"/>
      <c r="E65" s="59" t="str">
        <f t="shared" ref="E65:BI65" si="499" xml:space="preserve"> E$51</f>
        <v>Last Forecast Period Flag</v>
      </c>
      <c r="F65" s="41">
        <f t="shared" si="499"/>
        <v>0</v>
      </c>
      <c r="G65" s="41" t="str">
        <f t="shared" si="499"/>
        <v>flag</v>
      </c>
      <c r="H65" s="41">
        <f t="shared" si="499"/>
        <v>1</v>
      </c>
      <c r="I65" s="205">
        <f t="shared" si="499"/>
        <v>0</v>
      </c>
      <c r="J65" s="41">
        <f t="shared" si="499"/>
        <v>0</v>
      </c>
      <c r="K65" s="41">
        <f t="shared" si="499"/>
        <v>0</v>
      </c>
      <c r="L65" s="41">
        <f t="shared" si="499"/>
        <v>0</v>
      </c>
      <c r="M65" s="41">
        <f t="shared" si="499"/>
        <v>0</v>
      </c>
      <c r="N65" s="41">
        <f t="shared" si="499"/>
        <v>0</v>
      </c>
      <c r="O65" s="41">
        <f t="shared" si="499"/>
        <v>1</v>
      </c>
      <c r="P65" s="41">
        <f t="shared" si="499"/>
        <v>0</v>
      </c>
      <c r="Q65" s="41">
        <f t="shared" si="499"/>
        <v>0</v>
      </c>
      <c r="R65" s="41">
        <f t="shared" si="499"/>
        <v>0</v>
      </c>
      <c r="S65" s="41">
        <f t="shared" si="499"/>
        <v>0</v>
      </c>
      <c r="T65" s="41">
        <f t="shared" si="499"/>
        <v>0</v>
      </c>
      <c r="U65" s="41">
        <f t="shared" si="499"/>
        <v>0</v>
      </c>
      <c r="V65" s="41">
        <f t="shared" si="499"/>
        <v>0</v>
      </c>
      <c r="W65" s="41">
        <f t="shared" si="499"/>
        <v>0</v>
      </c>
      <c r="X65" s="41">
        <f t="shared" si="499"/>
        <v>0</v>
      </c>
      <c r="Y65" s="41">
        <f t="shared" si="499"/>
        <v>0</v>
      </c>
      <c r="Z65" s="41">
        <f t="shared" si="499"/>
        <v>0</v>
      </c>
      <c r="AA65" s="41">
        <f t="shared" si="499"/>
        <v>0</v>
      </c>
      <c r="AB65" s="41">
        <f t="shared" si="499"/>
        <v>0</v>
      </c>
      <c r="AC65" s="41">
        <f t="shared" si="499"/>
        <v>0</v>
      </c>
      <c r="AD65" s="41">
        <f t="shared" si="499"/>
        <v>0</v>
      </c>
      <c r="AE65" s="41">
        <f t="shared" si="499"/>
        <v>0</v>
      </c>
      <c r="AF65" s="41">
        <f t="shared" si="499"/>
        <v>0</v>
      </c>
      <c r="AG65" s="41">
        <f t="shared" si="499"/>
        <v>0</v>
      </c>
      <c r="AH65" s="41">
        <f t="shared" si="499"/>
        <v>0</v>
      </c>
      <c r="AI65" s="41">
        <f t="shared" si="499"/>
        <v>0</v>
      </c>
      <c r="AJ65" s="41">
        <f t="shared" si="499"/>
        <v>0</v>
      </c>
      <c r="AK65" s="41">
        <f t="shared" si="499"/>
        <v>0</v>
      </c>
      <c r="AL65" s="41">
        <f t="shared" si="499"/>
        <v>0</v>
      </c>
      <c r="AM65" s="41">
        <f t="shared" si="499"/>
        <v>0</v>
      </c>
      <c r="AN65" s="41">
        <f t="shared" si="499"/>
        <v>0</v>
      </c>
      <c r="AO65" s="41">
        <f t="shared" si="499"/>
        <v>0</v>
      </c>
      <c r="AP65" s="41">
        <f t="shared" si="499"/>
        <v>0</v>
      </c>
      <c r="AQ65" s="41">
        <f t="shared" si="499"/>
        <v>0</v>
      </c>
      <c r="AR65" s="41">
        <f t="shared" si="499"/>
        <v>0</v>
      </c>
      <c r="AS65" s="41">
        <f t="shared" si="499"/>
        <v>0</v>
      </c>
      <c r="AT65" s="41">
        <f t="shared" si="499"/>
        <v>0</v>
      </c>
      <c r="AU65" s="41">
        <f t="shared" si="499"/>
        <v>0</v>
      </c>
      <c r="AV65" s="41">
        <f t="shared" si="499"/>
        <v>0</v>
      </c>
      <c r="AW65" s="41">
        <f t="shared" si="499"/>
        <v>0</v>
      </c>
      <c r="AX65" s="41">
        <f t="shared" si="499"/>
        <v>0</v>
      </c>
      <c r="AY65" s="41">
        <f t="shared" si="499"/>
        <v>0</v>
      </c>
      <c r="AZ65" s="41">
        <f t="shared" si="499"/>
        <v>0</v>
      </c>
      <c r="BA65" s="41">
        <f t="shared" si="499"/>
        <v>0</v>
      </c>
      <c r="BB65" s="41">
        <f t="shared" si="499"/>
        <v>0</v>
      </c>
      <c r="BC65" s="41">
        <f t="shared" si="499"/>
        <v>0</v>
      </c>
      <c r="BD65" s="41">
        <f t="shared" si="499"/>
        <v>0</v>
      </c>
      <c r="BE65" s="41">
        <f t="shared" si="499"/>
        <v>0</v>
      </c>
      <c r="BF65" s="41">
        <f t="shared" si="499"/>
        <v>0</v>
      </c>
      <c r="BG65" s="41">
        <f t="shared" si="499"/>
        <v>0</v>
      </c>
      <c r="BH65" s="41">
        <f t="shared" si="499"/>
        <v>0</v>
      </c>
      <c r="BI65" s="41">
        <f t="shared" si="499"/>
        <v>0</v>
      </c>
    </row>
    <row r="66" spans="1:61" s="41" customFormat="1" x14ac:dyDescent="0.35">
      <c r="A66" s="163"/>
      <c r="B66" s="36"/>
      <c r="C66" s="36"/>
      <c r="D66" s="164"/>
      <c r="E66" s="59" t="s">
        <v>306</v>
      </c>
      <c r="G66" s="41" t="s">
        <v>285</v>
      </c>
      <c r="H66" s="41">
        <f xml:space="preserve"> SUM(J66:BH66)</f>
        <v>1</v>
      </c>
      <c r="J66" s="41">
        <f t="shared" ref="J66:S66" si="500" xml:space="preserve"> I65</f>
        <v>0</v>
      </c>
      <c r="K66" s="41">
        <f t="shared" si="500"/>
        <v>0</v>
      </c>
      <c r="L66" s="41">
        <f t="shared" si="500"/>
        <v>0</v>
      </c>
      <c r="M66" s="41">
        <f t="shared" si="500"/>
        <v>0</v>
      </c>
      <c r="N66" s="41">
        <f t="shared" si="500"/>
        <v>0</v>
      </c>
      <c r="O66" s="41">
        <f t="shared" si="500"/>
        <v>0</v>
      </c>
      <c r="P66" s="41">
        <f t="shared" si="500"/>
        <v>1</v>
      </c>
      <c r="Q66" s="41">
        <f t="shared" si="500"/>
        <v>0</v>
      </c>
      <c r="R66" s="41">
        <f t="shared" si="500"/>
        <v>0</v>
      </c>
      <c r="S66" s="41">
        <f t="shared" si="500"/>
        <v>0</v>
      </c>
      <c r="T66" s="41">
        <f t="shared" ref="T66" si="501" xml:space="preserve"> S65</f>
        <v>0</v>
      </c>
      <c r="U66" s="41">
        <f t="shared" ref="U66" si="502" xml:space="preserve"> T65</f>
        <v>0</v>
      </c>
      <c r="V66" s="41">
        <f t="shared" ref="V66" si="503" xml:space="preserve"> U65</f>
        <v>0</v>
      </c>
      <c r="W66" s="41">
        <f t="shared" ref="W66" si="504" xml:space="preserve"> V65</f>
        <v>0</v>
      </c>
      <c r="X66" s="41">
        <f t="shared" ref="X66" si="505" xml:space="preserve"> W65</f>
        <v>0</v>
      </c>
      <c r="Y66" s="41">
        <f t="shared" ref="Y66" si="506" xml:space="preserve"> X65</f>
        <v>0</v>
      </c>
      <c r="Z66" s="41">
        <f t="shared" ref="Z66" si="507" xml:space="preserve"> Y65</f>
        <v>0</v>
      </c>
      <c r="AA66" s="41">
        <f t="shared" ref="AA66" si="508" xml:space="preserve"> Z65</f>
        <v>0</v>
      </c>
      <c r="AB66" s="41">
        <f t="shared" ref="AB66" si="509" xml:space="preserve"> AA65</f>
        <v>0</v>
      </c>
      <c r="AC66" s="41">
        <f t="shared" ref="AC66" si="510" xml:space="preserve"> AB65</f>
        <v>0</v>
      </c>
      <c r="AD66" s="41">
        <f t="shared" ref="AD66" si="511" xml:space="preserve"> AC65</f>
        <v>0</v>
      </c>
      <c r="AE66" s="41">
        <f t="shared" ref="AE66" si="512" xml:space="preserve"> AD65</f>
        <v>0</v>
      </c>
      <c r="AF66" s="41">
        <f t="shared" ref="AF66" si="513" xml:space="preserve"> AE65</f>
        <v>0</v>
      </c>
      <c r="AG66" s="41">
        <f t="shared" ref="AG66" si="514" xml:space="preserve"> AF65</f>
        <v>0</v>
      </c>
      <c r="AH66" s="41">
        <f t="shared" ref="AH66" si="515" xml:space="preserve"> AG65</f>
        <v>0</v>
      </c>
      <c r="AI66" s="41">
        <f t="shared" ref="AI66" si="516" xml:space="preserve"> AH65</f>
        <v>0</v>
      </c>
      <c r="AJ66" s="41">
        <f t="shared" ref="AJ66" si="517" xml:space="preserve"> AI65</f>
        <v>0</v>
      </c>
      <c r="AK66" s="41">
        <f t="shared" ref="AK66" si="518" xml:space="preserve"> AJ65</f>
        <v>0</v>
      </c>
      <c r="AL66" s="41">
        <f t="shared" ref="AL66" si="519" xml:space="preserve"> AK65</f>
        <v>0</v>
      </c>
      <c r="AM66" s="41">
        <f t="shared" ref="AM66" si="520" xml:space="preserve"> AL65</f>
        <v>0</v>
      </c>
      <c r="AN66" s="41">
        <f t="shared" ref="AN66" si="521" xml:space="preserve"> AM65</f>
        <v>0</v>
      </c>
      <c r="AO66" s="41">
        <f t="shared" ref="AO66" si="522" xml:space="preserve"> AN65</f>
        <v>0</v>
      </c>
      <c r="AP66" s="41">
        <f t="shared" ref="AP66" si="523" xml:space="preserve"> AO65</f>
        <v>0</v>
      </c>
      <c r="AQ66" s="41">
        <f t="shared" ref="AQ66" si="524" xml:space="preserve"> AP65</f>
        <v>0</v>
      </c>
      <c r="AR66" s="41">
        <f t="shared" ref="AR66" si="525" xml:space="preserve"> AQ65</f>
        <v>0</v>
      </c>
      <c r="AS66" s="41">
        <f t="shared" ref="AS66" si="526" xml:space="preserve"> AR65</f>
        <v>0</v>
      </c>
      <c r="AT66" s="41">
        <f t="shared" ref="AT66" si="527" xml:space="preserve"> AS65</f>
        <v>0</v>
      </c>
      <c r="AU66" s="41">
        <f t="shared" ref="AU66" si="528" xml:space="preserve"> AT65</f>
        <v>0</v>
      </c>
      <c r="AV66" s="41">
        <f t="shared" ref="AV66" si="529" xml:space="preserve"> AU65</f>
        <v>0</v>
      </c>
      <c r="AW66" s="41">
        <f t="shared" ref="AW66" si="530" xml:space="preserve"> AV65</f>
        <v>0</v>
      </c>
      <c r="AX66" s="41">
        <f t="shared" ref="AX66" si="531" xml:space="preserve"> AW65</f>
        <v>0</v>
      </c>
      <c r="AY66" s="41">
        <f t="shared" ref="AY66" si="532" xml:space="preserve"> AX65</f>
        <v>0</v>
      </c>
      <c r="AZ66" s="41">
        <f t="shared" ref="AZ66" si="533" xml:space="preserve"> AY65</f>
        <v>0</v>
      </c>
      <c r="BA66" s="41">
        <f t="shared" ref="BA66" si="534" xml:space="preserve"> AZ65</f>
        <v>0</v>
      </c>
      <c r="BB66" s="41">
        <f t="shared" ref="BB66" si="535" xml:space="preserve"> BA65</f>
        <v>0</v>
      </c>
      <c r="BC66" s="41">
        <f t="shared" ref="BC66" si="536" xml:space="preserve"> BB65</f>
        <v>0</v>
      </c>
      <c r="BD66" s="41">
        <f t="shared" ref="BD66" si="537" xml:space="preserve"> BC65</f>
        <v>0</v>
      </c>
      <c r="BE66" s="41">
        <f t="shared" ref="BE66" si="538" xml:space="preserve"> BD65</f>
        <v>0</v>
      </c>
      <c r="BF66" s="41">
        <f t="shared" ref="BF66" si="539" xml:space="preserve"> BE65</f>
        <v>0</v>
      </c>
      <c r="BG66" s="41">
        <f t="shared" ref="BG66" si="540" xml:space="preserve"> BF65</f>
        <v>0</v>
      </c>
      <c r="BH66" s="41">
        <f t="shared" ref="BH66" si="541" xml:space="preserve"> BG65</f>
        <v>0</v>
      </c>
      <c r="BI66" s="41">
        <f t="shared" ref="BI66" si="542" xml:space="preserve"> BH65</f>
        <v>0</v>
      </c>
    </row>
    <row r="67" spans="1:61" s="41" customFormat="1" x14ac:dyDescent="0.35">
      <c r="A67" s="163"/>
      <c r="B67" s="36"/>
      <c r="C67" s="36"/>
      <c r="D67" s="164"/>
      <c r="E67" s="59"/>
    </row>
    <row r="68" spans="1:61" s="41" customFormat="1" x14ac:dyDescent="0.35">
      <c r="A68" s="163"/>
      <c r="B68" s="36"/>
      <c r="C68" s="36"/>
      <c r="D68" s="164"/>
      <c r="E68" s="59" t="str">
        <f t="shared" ref="E68:BI68" si="543" xml:space="preserve"> E$66</f>
        <v>1st Post Last Forecast Period Flag</v>
      </c>
      <c r="F68" s="41">
        <f t="shared" si="543"/>
        <v>0</v>
      </c>
      <c r="G68" s="41" t="str">
        <f t="shared" si="543"/>
        <v>flag</v>
      </c>
      <c r="H68" s="41">
        <f t="shared" si="543"/>
        <v>1</v>
      </c>
      <c r="I68" s="41">
        <f t="shared" si="543"/>
        <v>0</v>
      </c>
      <c r="J68" s="41">
        <f t="shared" si="543"/>
        <v>0</v>
      </c>
      <c r="K68" s="41">
        <f t="shared" si="543"/>
        <v>0</v>
      </c>
      <c r="L68" s="41">
        <f t="shared" si="543"/>
        <v>0</v>
      </c>
      <c r="M68" s="41">
        <f t="shared" si="543"/>
        <v>0</v>
      </c>
      <c r="N68" s="41">
        <f t="shared" si="543"/>
        <v>0</v>
      </c>
      <c r="O68" s="41">
        <f t="shared" si="543"/>
        <v>0</v>
      </c>
      <c r="P68" s="41">
        <f t="shared" si="543"/>
        <v>1</v>
      </c>
      <c r="Q68" s="41">
        <f t="shared" si="543"/>
        <v>0</v>
      </c>
      <c r="R68" s="41">
        <f t="shared" si="543"/>
        <v>0</v>
      </c>
      <c r="S68" s="41">
        <f t="shared" si="543"/>
        <v>0</v>
      </c>
      <c r="T68" s="41">
        <f t="shared" si="543"/>
        <v>0</v>
      </c>
      <c r="U68" s="41">
        <f t="shared" si="543"/>
        <v>0</v>
      </c>
      <c r="V68" s="41">
        <f t="shared" si="543"/>
        <v>0</v>
      </c>
      <c r="W68" s="41">
        <f t="shared" si="543"/>
        <v>0</v>
      </c>
      <c r="X68" s="41">
        <f t="shared" si="543"/>
        <v>0</v>
      </c>
      <c r="Y68" s="41">
        <f t="shared" si="543"/>
        <v>0</v>
      </c>
      <c r="Z68" s="41">
        <f t="shared" si="543"/>
        <v>0</v>
      </c>
      <c r="AA68" s="41">
        <f t="shared" si="543"/>
        <v>0</v>
      </c>
      <c r="AB68" s="41">
        <f t="shared" si="543"/>
        <v>0</v>
      </c>
      <c r="AC68" s="41">
        <f t="shared" si="543"/>
        <v>0</v>
      </c>
      <c r="AD68" s="41">
        <f t="shared" si="543"/>
        <v>0</v>
      </c>
      <c r="AE68" s="41">
        <f t="shared" si="543"/>
        <v>0</v>
      </c>
      <c r="AF68" s="41">
        <f t="shared" si="543"/>
        <v>0</v>
      </c>
      <c r="AG68" s="41">
        <f t="shared" si="543"/>
        <v>0</v>
      </c>
      <c r="AH68" s="41">
        <f t="shared" si="543"/>
        <v>0</v>
      </c>
      <c r="AI68" s="41">
        <f t="shared" si="543"/>
        <v>0</v>
      </c>
      <c r="AJ68" s="41">
        <f t="shared" si="543"/>
        <v>0</v>
      </c>
      <c r="AK68" s="41">
        <f t="shared" si="543"/>
        <v>0</v>
      </c>
      <c r="AL68" s="41">
        <f t="shared" si="543"/>
        <v>0</v>
      </c>
      <c r="AM68" s="41">
        <f t="shared" si="543"/>
        <v>0</v>
      </c>
      <c r="AN68" s="41">
        <f t="shared" si="543"/>
        <v>0</v>
      </c>
      <c r="AO68" s="41">
        <f t="shared" si="543"/>
        <v>0</v>
      </c>
      <c r="AP68" s="41">
        <f t="shared" si="543"/>
        <v>0</v>
      </c>
      <c r="AQ68" s="41">
        <f t="shared" si="543"/>
        <v>0</v>
      </c>
      <c r="AR68" s="41">
        <f t="shared" si="543"/>
        <v>0</v>
      </c>
      <c r="AS68" s="41">
        <f t="shared" si="543"/>
        <v>0</v>
      </c>
      <c r="AT68" s="41">
        <f t="shared" si="543"/>
        <v>0</v>
      </c>
      <c r="AU68" s="41">
        <f t="shared" si="543"/>
        <v>0</v>
      </c>
      <c r="AV68" s="41">
        <f t="shared" si="543"/>
        <v>0</v>
      </c>
      <c r="AW68" s="41">
        <f t="shared" si="543"/>
        <v>0</v>
      </c>
      <c r="AX68" s="41">
        <f t="shared" si="543"/>
        <v>0</v>
      </c>
      <c r="AY68" s="41">
        <f t="shared" si="543"/>
        <v>0</v>
      </c>
      <c r="AZ68" s="41">
        <f t="shared" si="543"/>
        <v>0</v>
      </c>
      <c r="BA68" s="41">
        <f t="shared" si="543"/>
        <v>0</v>
      </c>
      <c r="BB68" s="41">
        <f t="shared" si="543"/>
        <v>0</v>
      </c>
      <c r="BC68" s="41">
        <f t="shared" si="543"/>
        <v>0</v>
      </c>
      <c r="BD68" s="41">
        <f t="shared" si="543"/>
        <v>0</v>
      </c>
      <c r="BE68" s="41">
        <f t="shared" si="543"/>
        <v>0</v>
      </c>
      <c r="BF68" s="41">
        <f t="shared" si="543"/>
        <v>0</v>
      </c>
      <c r="BG68" s="41">
        <f t="shared" si="543"/>
        <v>0</v>
      </c>
      <c r="BH68" s="41">
        <f t="shared" si="543"/>
        <v>0</v>
      </c>
      <c r="BI68" s="41">
        <f t="shared" si="543"/>
        <v>0</v>
      </c>
    </row>
    <row r="69" spans="1:61" s="41" customFormat="1" x14ac:dyDescent="0.35">
      <c r="A69" s="163"/>
      <c r="B69" s="36"/>
      <c r="C69" s="36"/>
      <c r="D69" s="164"/>
      <c r="E69" s="59" t="s">
        <v>307</v>
      </c>
      <c r="G69" s="41" t="s">
        <v>285</v>
      </c>
      <c r="H69" s="41">
        <f xml:space="preserve"> SUM(J69:BH69)</f>
        <v>45</v>
      </c>
      <c r="I69" s="205"/>
      <c r="J69" s="41">
        <f t="shared" ref="J69:S69" si="544" xml:space="preserve"> I69 + J68</f>
        <v>0</v>
      </c>
      <c r="K69" s="41">
        <f t="shared" si="544"/>
        <v>0</v>
      </c>
      <c r="L69" s="41">
        <f t="shared" si="544"/>
        <v>0</v>
      </c>
      <c r="M69" s="41">
        <f t="shared" si="544"/>
        <v>0</v>
      </c>
      <c r="N69" s="41">
        <f t="shared" si="544"/>
        <v>0</v>
      </c>
      <c r="O69" s="41">
        <f t="shared" si="544"/>
        <v>0</v>
      </c>
      <c r="P69" s="41">
        <f t="shared" si="544"/>
        <v>1</v>
      </c>
      <c r="Q69" s="41">
        <f t="shared" si="544"/>
        <v>1</v>
      </c>
      <c r="R69" s="41">
        <f t="shared" si="544"/>
        <v>1</v>
      </c>
      <c r="S69" s="41">
        <f t="shared" si="544"/>
        <v>1</v>
      </c>
      <c r="T69" s="41">
        <f t="shared" ref="T69" si="545" xml:space="preserve"> S69 + T68</f>
        <v>1</v>
      </c>
      <c r="U69" s="41">
        <f t="shared" ref="U69" si="546" xml:space="preserve"> T69 + U68</f>
        <v>1</v>
      </c>
      <c r="V69" s="41">
        <f t="shared" ref="V69" si="547" xml:space="preserve"> U69 + V68</f>
        <v>1</v>
      </c>
      <c r="W69" s="41">
        <f t="shared" ref="W69" si="548" xml:space="preserve"> V69 + W68</f>
        <v>1</v>
      </c>
      <c r="X69" s="41">
        <f t="shared" ref="X69" si="549" xml:space="preserve"> W69 + X68</f>
        <v>1</v>
      </c>
      <c r="Y69" s="41">
        <f t="shared" ref="Y69" si="550" xml:space="preserve"> X69 + Y68</f>
        <v>1</v>
      </c>
      <c r="Z69" s="41">
        <f t="shared" ref="Z69" si="551" xml:space="preserve"> Y69 + Z68</f>
        <v>1</v>
      </c>
      <c r="AA69" s="41">
        <f t="shared" ref="AA69" si="552" xml:space="preserve"> Z69 + AA68</f>
        <v>1</v>
      </c>
      <c r="AB69" s="41">
        <f t="shared" ref="AB69" si="553" xml:space="preserve"> AA69 + AB68</f>
        <v>1</v>
      </c>
      <c r="AC69" s="41">
        <f t="shared" ref="AC69" si="554" xml:space="preserve"> AB69 + AC68</f>
        <v>1</v>
      </c>
      <c r="AD69" s="41">
        <f t="shared" ref="AD69" si="555" xml:space="preserve"> AC69 + AD68</f>
        <v>1</v>
      </c>
      <c r="AE69" s="41">
        <f t="shared" ref="AE69" si="556" xml:space="preserve"> AD69 + AE68</f>
        <v>1</v>
      </c>
      <c r="AF69" s="41">
        <f t="shared" ref="AF69" si="557" xml:space="preserve"> AE69 + AF68</f>
        <v>1</v>
      </c>
      <c r="AG69" s="41">
        <f t="shared" ref="AG69" si="558" xml:space="preserve"> AF69 + AG68</f>
        <v>1</v>
      </c>
      <c r="AH69" s="41">
        <f t="shared" ref="AH69" si="559" xml:space="preserve"> AG69 + AH68</f>
        <v>1</v>
      </c>
      <c r="AI69" s="41">
        <f t="shared" ref="AI69" si="560" xml:space="preserve"> AH69 + AI68</f>
        <v>1</v>
      </c>
      <c r="AJ69" s="41">
        <f t="shared" ref="AJ69" si="561" xml:space="preserve"> AI69 + AJ68</f>
        <v>1</v>
      </c>
      <c r="AK69" s="41">
        <f t="shared" ref="AK69" si="562" xml:space="preserve"> AJ69 + AK68</f>
        <v>1</v>
      </c>
      <c r="AL69" s="41">
        <f t="shared" ref="AL69" si="563" xml:space="preserve"> AK69 + AL68</f>
        <v>1</v>
      </c>
      <c r="AM69" s="41">
        <f t="shared" ref="AM69" si="564" xml:space="preserve"> AL69 + AM68</f>
        <v>1</v>
      </c>
      <c r="AN69" s="41">
        <f t="shared" ref="AN69" si="565" xml:space="preserve"> AM69 + AN68</f>
        <v>1</v>
      </c>
      <c r="AO69" s="41">
        <f t="shared" ref="AO69" si="566" xml:space="preserve"> AN69 + AO68</f>
        <v>1</v>
      </c>
      <c r="AP69" s="41">
        <f t="shared" ref="AP69" si="567" xml:space="preserve"> AO69 + AP68</f>
        <v>1</v>
      </c>
      <c r="AQ69" s="41">
        <f t="shared" ref="AQ69" si="568" xml:space="preserve"> AP69 + AQ68</f>
        <v>1</v>
      </c>
      <c r="AR69" s="41">
        <f t="shared" ref="AR69" si="569" xml:space="preserve"> AQ69 + AR68</f>
        <v>1</v>
      </c>
      <c r="AS69" s="41">
        <f t="shared" ref="AS69" si="570" xml:space="preserve"> AR69 + AS68</f>
        <v>1</v>
      </c>
      <c r="AT69" s="41">
        <f t="shared" ref="AT69" si="571" xml:space="preserve"> AS69 + AT68</f>
        <v>1</v>
      </c>
      <c r="AU69" s="41">
        <f t="shared" ref="AU69" si="572" xml:space="preserve"> AT69 + AU68</f>
        <v>1</v>
      </c>
      <c r="AV69" s="41">
        <f t="shared" ref="AV69" si="573" xml:space="preserve"> AU69 + AV68</f>
        <v>1</v>
      </c>
      <c r="AW69" s="41">
        <f t="shared" ref="AW69" si="574" xml:space="preserve"> AV69 + AW68</f>
        <v>1</v>
      </c>
      <c r="AX69" s="41">
        <f t="shared" ref="AX69" si="575" xml:space="preserve"> AW69 + AX68</f>
        <v>1</v>
      </c>
      <c r="AY69" s="41">
        <f t="shared" ref="AY69" si="576" xml:space="preserve"> AX69 + AY68</f>
        <v>1</v>
      </c>
      <c r="AZ69" s="41">
        <f t="shared" ref="AZ69" si="577" xml:space="preserve"> AY69 + AZ68</f>
        <v>1</v>
      </c>
      <c r="BA69" s="41">
        <f t="shared" ref="BA69" si="578" xml:space="preserve"> AZ69 + BA68</f>
        <v>1</v>
      </c>
      <c r="BB69" s="41">
        <f t="shared" ref="BB69" si="579" xml:space="preserve"> BA69 + BB68</f>
        <v>1</v>
      </c>
      <c r="BC69" s="41">
        <f t="shared" ref="BC69" si="580" xml:space="preserve"> BB69 + BC68</f>
        <v>1</v>
      </c>
      <c r="BD69" s="41">
        <f t="shared" ref="BD69" si="581" xml:space="preserve"> BC69 + BD68</f>
        <v>1</v>
      </c>
      <c r="BE69" s="41">
        <f t="shared" ref="BE69" si="582" xml:space="preserve"> BD69 + BE68</f>
        <v>1</v>
      </c>
      <c r="BF69" s="41">
        <f t="shared" ref="BF69" si="583" xml:space="preserve"> BE69 + BF68</f>
        <v>1</v>
      </c>
      <c r="BG69" s="41">
        <f t="shared" ref="BG69" si="584" xml:space="preserve"> BF69 + BG68</f>
        <v>1</v>
      </c>
      <c r="BH69" s="41">
        <f t="shared" ref="BH69" si="585" xml:space="preserve"> BG69 + BH68</f>
        <v>1</v>
      </c>
      <c r="BI69" s="41">
        <f t="shared" ref="BI69" si="586" xml:space="preserve"> BH69 + BI68</f>
        <v>1</v>
      </c>
    </row>
    <row r="70" spans="1:61" s="41" customFormat="1" x14ac:dyDescent="0.35">
      <c r="A70" s="163"/>
      <c r="B70" s="36"/>
      <c r="C70" s="36"/>
      <c r="D70" s="164"/>
      <c r="E70" s="59" t="s">
        <v>308</v>
      </c>
      <c r="F70" s="41">
        <f xml:space="preserve"> SUM(J69:BH69)</f>
        <v>45</v>
      </c>
      <c r="G70" s="41" t="s">
        <v>297</v>
      </c>
    </row>
    <row r="71" spans="1:61" x14ac:dyDescent="0.35"/>
    <row r="72" spans="1:61" s="99" customFormat="1" x14ac:dyDescent="0.35">
      <c r="A72" s="96" t="s">
        <v>309</v>
      </c>
      <c r="B72" s="96"/>
      <c r="C72" s="97"/>
      <c r="D72" s="98"/>
    </row>
    <row r="73" spans="1:61" x14ac:dyDescent="0.35"/>
    <row r="74" spans="1:61" s="400" customFormat="1" x14ac:dyDescent="0.35">
      <c r="A74" s="395"/>
      <c r="B74" s="396"/>
      <c r="C74" s="396"/>
      <c r="D74" s="397"/>
      <c r="E74" s="392" t="str">
        <f>Inputs!E125</f>
        <v>First Modelling Column Financial Year Number</v>
      </c>
      <c r="F74" s="398">
        <f>Inputs!F125</f>
        <v>2025</v>
      </c>
      <c r="G74" s="399" t="str">
        <f>Inputs!G125</f>
        <v>year</v>
      </c>
      <c r="H74" s="399">
        <f>Inputs!H125</f>
        <v>0</v>
      </c>
      <c r="I74" s="399">
        <f>Inputs!I125</f>
        <v>0</v>
      </c>
      <c r="J74" s="399">
        <f>Inputs!J125</f>
        <v>0</v>
      </c>
      <c r="K74" s="399">
        <f>Inputs!K125</f>
        <v>0</v>
      </c>
      <c r="L74" s="399">
        <f>Inputs!L125</f>
        <v>0</v>
      </c>
      <c r="M74" s="399">
        <f>Inputs!M125</f>
        <v>0</v>
      </c>
      <c r="N74" s="399">
        <f>Inputs!N125</f>
        <v>0</v>
      </c>
      <c r="O74" s="399">
        <f>Inputs!O125</f>
        <v>0</v>
      </c>
      <c r="P74" s="399">
        <f>Inputs!P125</f>
        <v>0</v>
      </c>
      <c r="Q74" s="399">
        <f>Inputs!Q125</f>
        <v>0</v>
      </c>
      <c r="R74" s="399">
        <f>Inputs!R125</f>
        <v>0</v>
      </c>
      <c r="S74" s="399">
        <f>Inputs!S125</f>
        <v>0</v>
      </c>
      <c r="T74" s="399">
        <f>Inputs!T125</f>
        <v>0</v>
      </c>
      <c r="U74" s="399">
        <f>Inputs!U125</f>
        <v>0</v>
      </c>
      <c r="V74" s="399">
        <f>Inputs!V125</f>
        <v>0</v>
      </c>
      <c r="W74" s="399">
        <f>Inputs!W125</f>
        <v>0</v>
      </c>
      <c r="X74" s="399">
        <f>Inputs!X125</f>
        <v>0</v>
      </c>
      <c r="Y74" s="399">
        <f>Inputs!Y125</f>
        <v>0</v>
      </c>
      <c r="Z74" s="399">
        <f>Inputs!Z125</f>
        <v>0</v>
      </c>
      <c r="AA74" s="399">
        <f>Inputs!AA125</f>
        <v>0</v>
      </c>
      <c r="AB74" s="399">
        <f>Inputs!AB125</f>
        <v>0</v>
      </c>
      <c r="AC74" s="399">
        <f>Inputs!AC125</f>
        <v>0</v>
      </c>
      <c r="AD74" s="399">
        <f>Inputs!AD125</f>
        <v>0</v>
      </c>
      <c r="AE74" s="399">
        <f>Inputs!AE125</f>
        <v>0</v>
      </c>
      <c r="AF74" s="399">
        <f>Inputs!AF125</f>
        <v>0</v>
      </c>
      <c r="AG74" s="399">
        <f>Inputs!AG125</f>
        <v>0</v>
      </c>
      <c r="AH74" s="399">
        <f>Inputs!AH125</f>
        <v>0</v>
      </c>
      <c r="AI74" s="399">
        <f>Inputs!AI125</f>
        <v>0</v>
      </c>
      <c r="AJ74" s="399">
        <f>Inputs!AJ125</f>
        <v>0</v>
      </c>
      <c r="AK74" s="399">
        <f>Inputs!AK125</f>
        <v>0</v>
      </c>
      <c r="AL74" s="399">
        <f>Inputs!AL125</f>
        <v>0</v>
      </c>
      <c r="AM74" s="399">
        <f>Inputs!AM125</f>
        <v>0</v>
      </c>
      <c r="AN74" s="399">
        <f>Inputs!AN125</f>
        <v>0</v>
      </c>
      <c r="AO74" s="399">
        <f>Inputs!AO125</f>
        <v>0</v>
      </c>
      <c r="AP74" s="399">
        <f>Inputs!AP125</f>
        <v>0</v>
      </c>
      <c r="AQ74" s="399">
        <f>Inputs!AQ125</f>
        <v>0</v>
      </c>
      <c r="AR74" s="399">
        <f>Inputs!AR125</f>
        <v>0</v>
      </c>
      <c r="AS74" s="399">
        <f>Inputs!AS125</f>
        <v>0</v>
      </c>
      <c r="AT74" s="399">
        <f>Inputs!AT125</f>
        <v>0</v>
      </c>
      <c r="AU74" s="399">
        <f>Inputs!AU125</f>
        <v>0</v>
      </c>
      <c r="AV74" s="399">
        <f>Inputs!AV125</f>
        <v>0</v>
      </c>
      <c r="AW74" s="399">
        <f>Inputs!AW125</f>
        <v>0</v>
      </c>
      <c r="AX74" s="399">
        <f>Inputs!AX125</f>
        <v>0</v>
      </c>
      <c r="AY74" s="399">
        <f>Inputs!AY125</f>
        <v>0</v>
      </c>
      <c r="AZ74" s="399">
        <f>Inputs!AZ125</f>
        <v>0</v>
      </c>
      <c r="BA74" s="399">
        <f>Inputs!BA125</f>
        <v>0</v>
      </c>
      <c r="BB74" s="399">
        <f>Inputs!BB125</f>
        <v>0</v>
      </c>
      <c r="BC74" s="399">
        <f>Inputs!BC125</f>
        <v>0</v>
      </c>
      <c r="BD74" s="399">
        <f>Inputs!BD125</f>
        <v>0</v>
      </c>
      <c r="BE74" s="399">
        <f>Inputs!BE125</f>
        <v>0</v>
      </c>
      <c r="BF74" s="399">
        <f>Inputs!BF125</f>
        <v>0</v>
      </c>
      <c r="BG74" s="399">
        <f>Inputs!BG125</f>
        <v>0</v>
      </c>
      <c r="BH74" s="399">
        <f>Inputs!BH125</f>
        <v>0</v>
      </c>
      <c r="BI74" s="399">
        <f>Inputs!BI125</f>
        <v>0</v>
      </c>
    </row>
    <row r="75" spans="1:61" s="400" customFormat="1" x14ac:dyDescent="0.35">
      <c r="A75" s="395"/>
      <c r="B75" s="396"/>
      <c r="C75" s="396"/>
      <c r="D75" s="397"/>
      <c r="E75" s="392" t="str">
        <f>Inputs!E126</f>
        <v>Financial Year End Month Number</v>
      </c>
      <c r="F75" s="399">
        <f>Inputs!F126</f>
        <v>3</v>
      </c>
      <c r="G75" s="399" t="str">
        <f>Inputs!G126</f>
        <v>month #</v>
      </c>
      <c r="H75" s="399">
        <f>Inputs!H126</f>
        <v>0</v>
      </c>
      <c r="I75" s="399">
        <f>Inputs!I126</f>
        <v>0</v>
      </c>
      <c r="J75" s="399">
        <f>Inputs!J126</f>
        <v>0</v>
      </c>
      <c r="K75" s="399">
        <f>Inputs!K126</f>
        <v>0</v>
      </c>
      <c r="L75" s="399">
        <f>Inputs!L126</f>
        <v>0</v>
      </c>
      <c r="M75" s="399">
        <f>Inputs!M126</f>
        <v>0</v>
      </c>
      <c r="N75" s="399">
        <f>Inputs!N126</f>
        <v>0</v>
      </c>
      <c r="O75" s="399">
        <f>Inputs!O126</f>
        <v>0</v>
      </c>
      <c r="P75" s="399">
        <f>Inputs!P126</f>
        <v>0</v>
      </c>
      <c r="Q75" s="399">
        <f>Inputs!Q126</f>
        <v>0</v>
      </c>
      <c r="R75" s="399">
        <f>Inputs!R126</f>
        <v>0</v>
      </c>
      <c r="S75" s="399">
        <f>Inputs!S126</f>
        <v>0</v>
      </c>
      <c r="T75" s="399">
        <f>Inputs!T126</f>
        <v>0</v>
      </c>
      <c r="U75" s="399">
        <f>Inputs!U126</f>
        <v>0</v>
      </c>
      <c r="V75" s="399">
        <f>Inputs!V126</f>
        <v>0</v>
      </c>
      <c r="W75" s="399">
        <f>Inputs!W126</f>
        <v>0</v>
      </c>
      <c r="X75" s="399">
        <f>Inputs!X126</f>
        <v>0</v>
      </c>
      <c r="Y75" s="399">
        <f>Inputs!Y126</f>
        <v>0</v>
      </c>
      <c r="Z75" s="399">
        <f>Inputs!Z126</f>
        <v>0</v>
      </c>
      <c r="AA75" s="399">
        <f>Inputs!AA126</f>
        <v>0</v>
      </c>
      <c r="AB75" s="399">
        <f>Inputs!AB126</f>
        <v>0</v>
      </c>
      <c r="AC75" s="399">
        <f>Inputs!AC126</f>
        <v>0</v>
      </c>
      <c r="AD75" s="399">
        <f>Inputs!AD126</f>
        <v>0</v>
      </c>
      <c r="AE75" s="399">
        <f>Inputs!AE126</f>
        <v>0</v>
      </c>
      <c r="AF75" s="399">
        <f>Inputs!AF126</f>
        <v>0</v>
      </c>
      <c r="AG75" s="399">
        <f>Inputs!AG126</f>
        <v>0</v>
      </c>
      <c r="AH75" s="399">
        <f>Inputs!AH126</f>
        <v>0</v>
      </c>
      <c r="AI75" s="399">
        <f>Inputs!AI126</f>
        <v>0</v>
      </c>
      <c r="AJ75" s="399">
        <f>Inputs!AJ126</f>
        <v>0</v>
      </c>
      <c r="AK75" s="399">
        <f>Inputs!AK126</f>
        <v>0</v>
      </c>
      <c r="AL75" s="399">
        <f>Inputs!AL126</f>
        <v>0</v>
      </c>
      <c r="AM75" s="399">
        <f>Inputs!AM126</f>
        <v>0</v>
      </c>
      <c r="AN75" s="399">
        <f>Inputs!AN126</f>
        <v>0</v>
      </c>
      <c r="AO75" s="399">
        <f>Inputs!AO126</f>
        <v>0</v>
      </c>
      <c r="AP75" s="399">
        <f>Inputs!AP126</f>
        <v>0</v>
      </c>
      <c r="AQ75" s="399">
        <f>Inputs!AQ126</f>
        <v>0</v>
      </c>
      <c r="AR75" s="399">
        <f>Inputs!AR126</f>
        <v>0</v>
      </c>
      <c r="AS75" s="399">
        <f>Inputs!AS126</f>
        <v>0</v>
      </c>
      <c r="AT75" s="399">
        <f>Inputs!AT126</f>
        <v>0</v>
      </c>
      <c r="AU75" s="399">
        <f>Inputs!AU126</f>
        <v>0</v>
      </c>
      <c r="AV75" s="399">
        <f>Inputs!AV126</f>
        <v>0</v>
      </c>
      <c r="AW75" s="399">
        <f>Inputs!AW126</f>
        <v>0</v>
      </c>
      <c r="AX75" s="399">
        <f>Inputs!AX126</f>
        <v>0</v>
      </c>
      <c r="AY75" s="399">
        <f>Inputs!AY126</f>
        <v>0</v>
      </c>
      <c r="AZ75" s="399">
        <f>Inputs!AZ126</f>
        <v>0</v>
      </c>
      <c r="BA75" s="399">
        <f>Inputs!BA126</f>
        <v>0</v>
      </c>
      <c r="BB75" s="399">
        <f>Inputs!BB126</f>
        <v>0</v>
      </c>
      <c r="BC75" s="399">
        <f>Inputs!BC126</f>
        <v>0</v>
      </c>
      <c r="BD75" s="399">
        <f>Inputs!BD126</f>
        <v>0</v>
      </c>
      <c r="BE75" s="399">
        <f>Inputs!BE126</f>
        <v>0</v>
      </c>
      <c r="BF75" s="399">
        <f>Inputs!BF126</f>
        <v>0</v>
      </c>
      <c r="BG75" s="399">
        <f>Inputs!BG126</f>
        <v>0</v>
      </c>
      <c r="BH75" s="399">
        <f>Inputs!BH126</f>
        <v>0</v>
      </c>
      <c r="BI75" s="399">
        <f>Inputs!BI126</f>
        <v>0</v>
      </c>
    </row>
    <row r="76" spans="1:61" s="190" customFormat="1" x14ac:dyDescent="0.35">
      <c r="A76" s="206"/>
      <c r="B76" s="191"/>
      <c r="C76" s="191"/>
      <c r="D76" s="189"/>
      <c r="E76" s="55" t="str">
        <f t="shared" ref="E76:BI76" si="587" xml:space="preserve"> E$24</f>
        <v>Model Period END</v>
      </c>
      <c r="F76" s="190">
        <f t="shared" si="587"/>
        <v>0</v>
      </c>
      <c r="G76" s="190" t="str">
        <f t="shared" si="587"/>
        <v>date</v>
      </c>
      <c r="H76" s="190">
        <f t="shared" si="587"/>
        <v>0</v>
      </c>
      <c r="I76" s="190">
        <f t="shared" si="587"/>
        <v>0</v>
      </c>
      <c r="J76" s="190">
        <f t="shared" si="587"/>
        <v>45747</v>
      </c>
      <c r="K76" s="190">
        <f t="shared" si="587"/>
        <v>46112</v>
      </c>
      <c r="L76" s="190">
        <f t="shared" si="587"/>
        <v>46477</v>
      </c>
      <c r="M76" s="190">
        <f t="shared" si="587"/>
        <v>46843</v>
      </c>
      <c r="N76" s="190">
        <f t="shared" si="587"/>
        <v>47208</v>
      </c>
      <c r="O76" s="190">
        <f t="shared" si="587"/>
        <v>47573</v>
      </c>
      <c r="P76" s="190">
        <f t="shared" si="587"/>
        <v>47938</v>
      </c>
      <c r="Q76" s="190">
        <f t="shared" si="587"/>
        <v>48304</v>
      </c>
      <c r="R76" s="190">
        <f t="shared" si="587"/>
        <v>48669</v>
      </c>
      <c r="S76" s="190">
        <f t="shared" si="587"/>
        <v>49034</v>
      </c>
      <c r="T76" s="190">
        <f t="shared" si="587"/>
        <v>49399</v>
      </c>
      <c r="U76" s="190">
        <f t="shared" si="587"/>
        <v>49765</v>
      </c>
      <c r="V76" s="190">
        <f t="shared" si="587"/>
        <v>50130</v>
      </c>
      <c r="W76" s="190">
        <f t="shared" si="587"/>
        <v>50495</v>
      </c>
      <c r="X76" s="190">
        <f t="shared" si="587"/>
        <v>50860</v>
      </c>
      <c r="Y76" s="190">
        <f t="shared" si="587"/>
        <v>51226</v>
      </c>
      <c r="Z76" s="190">
        <f t="shared" si="587"/>
        <v>51591</v>
      </c>
      <c r="AA76" s="190">
        <f t="shared" si="587"/>
        <v>51956</v>
      </c>
      <c r="AB76" s="190">
        <f t="shared" si="587"/>
        <v>52321</v>
      </c>
      <c r="AC76" s="190">
        <f t="shared" si="587"/>
        <v>52687</v>
      </c>
      <c r="AD76" s="190">
        <f t="shared" si="587"/>
        <v>53052</v>
      </c>
      <c r="AE76" s="190">
        <f t="shared" si="587"/>
        <v>53417</v>
      </c>
      <c r="AF76" s="190">
        <f t="shared" si="587"/>
        <v>53782</v>
      </c>
      <c r="AG76" s="190">
        <f t="shared" si="587"/>
        <v>54148</v>
      </c>
      <c r="AH76" s="190">
        <f t="shared" si="587"/>
        <v>54513</v>
      </c>
      <c r="AI76" s="190">
        <f t="shared" si="587"/>
        <v>54878</v>
      </c>
      <c r="AJ76" s="190">
        <f t="shared" si="587"/>
        <v>55243</v>
      </c>
      <c r="AK76" s="190">
        <f t="shared" si="587"/>
        <v>55609</v>
      </c>
      <c r="AL76" s="190">
        <f t="shared" si="587"/>
        <v>55974</v>
      </c>
      <c r="AM76" s="190">
        <f t="shared" si="587"/>
        <v>56339</v>
      </c>
      <c r="AN76" s="190">
        <f t="shared" si="587"/>
        <v>56704</v>
      </c>
      <c r="AO76" s="190">
        <f t="shared" si="587"/>
        <v>57070</v>
      </c>
      <c r="AP76" s="190">
        <f t="shared" si="587"/>
        <v>57435</v>
      </c>
      <c r="AQ76" s="190">
        <f t="shared" si="587"/>
        <v>57800</v>
      </c>
      <c r="AR76" s="190">
        <f t="shared" si="587"/>
        <v>58165</v>
      </c>
      <c r="AS76" s="190">
        <f t="shared" si="587"/>
        <v>58531</v>
      </c>
      <c r="AT76" s="190">
        <f t="shared" si="587"/>
        <v>58896</v>
      </c>
      <c r="AU76" s="190">
        <f t="shared" si="587"/>
        <v>59261</v>
      </c>
      <c r="AV76" s="190">
        <f t="shared" si="587"/>
        <v>59626</v>
      </c>
      <c r="AW76" s="190">
        <f t="shared" si="587"/>
        <v>59992</v>
      </c>
      <c r="AX76" s="190">
        <f t="shared" si="587"/>
        <v>60357</v>
      </c>
      <c r="AY76" s="190">
        <f t="shared" si="587"/>
        <v>60722</v>
      </c>
      <c r="AZ76" s="190">
        <f t="shared" si="587"/>
        <v>61087</v>
      </c>
      <c r="BA76" s="190">
        <f t="shared" si="587"/>
        <v>61453</v>
      </c>
      <c r="BB76" s="190">
        <f t="shared" si="587"/>
        <v>61818</v>
      </c>
      <c r="BC76" s="190">
        <f t="shared" si="587"/>
        <v>62183</v>
      </c>
      <c r="BD76" s="190">
        <f t="shared" si="587"/>
        <v>62548</v>
      </c>
      <c r="BE76" s="190">
        <f t="shared" si="587"/>
        <v>62914</v>
      </c>
      <c r="BF76" s="190">
        <f t="shared" si="587"/>
        <v>63279</v>
      </c>
      <c r="BG76" s="190">
        <f t="shared" si="587"/>
        <v>63644</v>
      </c>
      <c r="BH76" s="190">
        <f t="shared" si="587"/>
        <v>64009</v>
      </c>
      <c r="BI76" s="190">
        <f t="shared" si="587"/>
        <v>64375</v>
      </c>
    </row>
    <row r="77" spans="1:61" x14ac:dyDescent="0.35">
      <c r="E77" s="55" t="str">
        <f t="shared" ref="E77:BI77" si="588" xml:space="preserve"> E$16</f>
        <v>First model column flag</v>
      </c>
      <c r="F77" s="39">
        <f t="shared" si="588"/>
        <v>0</v>
      </c>
      <c r="G77" s="39" t="str">
        <f t="shared" si="588"/>
        <v>flag</v>
      </c>
      <c r="H77" s="39">
        <f t="shared" si="588"/>
        <v>1</v>
      </c>
      <c r="I77" s="39">
        <f t="shared" si="588"/>
        <v>0</v>
      </c>
      <c r="J77" s="39">
        <f t="shared" si="588"/>
        <v>1</v>
      </c>
      <c r="K77" s="39">
        <f t="shared" si="588"/>
        <v>0</v>
      </c>
      <c r="L77" s="39">
        <f t="shared" si="588"/>
        <v>0</v>
      </c>
      <c r="M77" s="39">
        <f t="shared" si="588"/>
        <v>0</v>
      </c>
      <c r="N77" s="39">
        <f t="shared" si="588"/>
        <v>0</v>
      </c>
      <c r="O77" s="39">
        <f t="shared" si="588"/>
        <v>0</v>
      </c>
      <c r="P77" s="39">
        <f t="shared" si="588"/>
        <v>0</v>
      </c>
      <c r="Q77" s="39">
        <f t="shared" si="588"/>
        <v>0</v>
      </c>
      <c r="R77" s="39">
        <f t="shared" si="588"/>
        <v>0</v>
      </c>
      <c r="S77" s="39">
        <f t="shared" si="588"/>
        <v>0</v>
      </c>
      <c r="T77" s="39">
        <f t="shared" si="588"/>
        <v>0</v>
      </c>
      <c r="U77" s="39">
        <f t="shared" si="588"/>
        <v>0</v>
      </c>
      <c r="V77" s="39">
        <f t="shared" si="588"/>
        <v>0</v>
      </c>
      <c r="W77" s="39">
        <f t="shared" si="588"/>
        <v>0</v>
      </c>
      <c r="X77" s="39">
        <f t="shared" si="588"/>
        <v>0</v>
      </c>
      <c r="Y77" s="39">
        <f t="shared" si="588"/>
        <v>0</v>
      </c>
      <c r="Z77" s="39">
        <f t="shared" si="588"/>
        <v>0</v>
      </c>
      <c r="AA77" s="39">
        <f t="shared" si="588"/>
        <v>0</v>
      </c>
      <c r="AB77" s="39">
        <f t="shared" si="588"/>
        <v>0</v>
      </c>
      <c r="AC77" s="39">
        <f t="shared" si="588"/>
        <v>0</v>
      </c>
      <c r="AD77" s="39">
        <f t="shared" si="588"/>
        <v>0</v>
      </c>
      <c r="AE77" s="39">
        <f t="shared" si="588"/>
        <v>0</v>
      </c>
      <c r="AF77" s="39">
        <f t="shared" si="588"/>
        <v>0</v>
      </c>
      <c r="AG77" s="39">
        <f t="shared" si="588"/>
        <v>0</v>
      </c>
      <c r="AH77" s="39">
        <f t="shared" si="588"/>
        <v>0</v>
      </c>
      <c r="AI77" s="39">
        <f t="shared" si="588"/>
        <v>0</v>
      </c>
      <c r="AJ77" s="39">
        <f t="shared" si="588"/>
        <v>0</v>
      </c>
      <c r="AK77" s="39">
        <f t="shared" si="588"/>
        <v>0</v>
      </c>
      <c r="AL77" s="39">
        <f t="shared" si="588"/>
        <v>0</v>
      </c>
      <c r="AM77" s="39">
        <f t="shared" si="588"/>
        <v>0</v>
      </c>
      <c r="AN77" s="39">
        <f t="shared" si="588"/>
        <v>0</v>
      </c>
      <c r="AO77" s="39">
        <f t="shared" si="588"/>
        <v>0</v>
      </c>
      <c r="AP77" s="39">
        <f t="shared" si="588"/>
        <v>0</v>
      </c>
      <c r="AQ77" s="39">
        <f t="shared" si="588"/>
        <v>0</v>
      </c>
      <c r="AR77" s="39">
        <f t="shared" si="588"/>
        <v>0</v>
      </c>
      <c r="AS77" s="39">
        <f t="shared" si="588"/>
        <v>0</v>
      </c>
      <c r="AT77" s="39">
        <f t="shared" si="588"/>
        <v>0</v>
      </c>
      <c r="AU77" s="39">
        <f t="shared" si="588"/>
        <v>0</v>
      </c>
      <c r="AV77" s="39">
        <f t="shared" si="588"/>
        <v>0</v>
      </c>
      <c r="AW77" s="39">
        <f t="shared" si="588"/>
        <v>0</v>
      </c>
      <c r="AX77" s="39">
        <f t="shared" si="588"/>
        <v>0</v>
      </c>
      <c r="AY77" s="39">
        <f t="shared" si="588"/>
        <v>0</v>
      </c>
      <c r="AZ77" s="39">
        <f t="shared" si="588"/>
        <v>0</v>
      </c>
      <c r="BA77" s="39">
        <f t="shared" si="588"/>
        <v>0</v>
      </c>
      <c r="BB77" s="39">
        <f t="shared" si="588"/>
        <v>0</v>
      </c>
      <c r="BC77" s="39">
        <f t="shared" si="588"/>
        <v>0</v>
      </c>
      <c r="BD77" s="39">
        <f t="shared" si="588"/>
        <v>0</v>
      </c>
      <c r="BE77" s="39">
        <f t="shared" si="588"/>
        <v>0</v>
      </c>
      <c r="BF77" s="39">
        <f t="shared" si="588"/>
        <v>0</v>
      </c>
      <c r="BG77" s="39">
        <f t="shared" si="588"/>
        <v>0</v>
      </c>
      <c r="BH77" s="39">
        <f t="shared" si="588"/>
        <v>0</v>
      </c>
      <c r="BI77" s="39">
        <f t="shared" si="588"/>
        <v>0</v>
      </c>
    </row>
    <row r="78" spans="1:61" x14ac:dyDescent="0.35">
      <c r="E78" s="55" t="s">
        <v>310</v>
      </c>
      <c r="G78" s="39" t="s">
        <v>311</v>
      </c>
      <c r="I78" s="41"/>
      <c r="J78" s="38">
        <f t="shared" ref="J78:S78" si="589" xml:space="preserve"> IF(J77 = 1, $F74, IF(J76 &gt; (DATE(I78, $F75 + 1, 1) - 1), I78 + 1, I78))</f>
        <v>2025</v>
      </c>
      <c r="K78" s="38">
        <f t="shared" si="589"/>
        <v>2026</v>
      </c>
      <c r="L78" s="38">
        <f t="shared" si="589"/>
        <v>2027</v>
      </c>
      <c r="M78" s="38">
        <f t="shared" si="589"/>
        <v>2028</v>
      </c>
      <c r="N78" s="38">
        <f t="shared" si="589"/>
        <v>2029</v>
      </c>
      <c r="O78" s="38">
        <f t="shared" si="589"/>
        <v>2030</v>
      </c>
      <c r="P78" s="38">
        <f t="shared" si="589"/>
        <v>2031</v>
      </c>
      <c r="Q78" s="38">
        <f t="shared" si="589"/>
        <v>2032</v>
      </c>
      <c r="R78" s="38">
        <f t="shared" si="589"/>
        <v>2033</v>
      </c>
      <c r="S78" s="38">
        <f t="shared" si="589"/>
        <v>2034</v>
      </c>
      <c r="T78" s="38">
        <f t="shared" ref="T78" si="590" xml:space="preserve"> IF(T77 = 1, $F74, IF(T76 &gt; (DATE(S78, $F75 + 1, 1) - 1), S78 + 1, S78))</f>
        <v>2035</v>
      </c>
      <c r="U78" s="38">
        <f t="shared" ref="U78" si="591" xml:space="preserve"> IF(U77 = 1, $F74, IF(U76 &gt; (DATE(T78, $F75 + 1, 1) - 1), T78 + 1, T78))</f>
        <v>2036</v>
      </c>
      <c r="V78" s="38">
        <f t="shared" ref="V78" si="592" xml:space="preserve"> IF(V77 = 1, $F74, IF(V76 &gt; (DATE(U78, $F75 + 1, 1) - 1), U78 + 1, U78))</f>
        <v>2037</v>
      </c>
      <c r="W78" s="38">
        <f t="shared" ref="W78" si="593" xml:space="preserve"> IF(W77 = 1, $F74, IF(W76 &gt; (DATE(V78, $F75 + 1, 1) - 1), V78 + 1, V78))</f>
        <v>2038</v>
      </c>
      <c r="X78" s="38">
        <f t="shared" ref="X78" si="594" xml:space="preserve"> IF(X77 = 1, $F74, IF(X76 &gt; (DATE(W78, $F75 + 1, 1) - 1), W78 + 1, W78))</f>
        <v>2039</v>
      </c>
      <c r="Y78" s="38">
        <f t="shared" ref="Y78" si="595" xml:space="preserve"> IF(Y77 = 1, $F74, IF(Y76 &gt; (DATE(X78, $F75 + 1, 1) - 1), X78 + 1, X78))</f>
        <v>2040</v>
      </c>
      <c r="Z78" s="38">
        <f t="shared" ref="Z78" si="596" xml:space="preserve"> IF(Z77 = 1, $F74, IF(Z76 &gt; (DATE(Y78, $F75 + 1, 1) - 1), Y78 + 1, Y78))</f>
        <v>2041</v>
      </c>
      <c r="AA78" s="38">
        <f t="shared" ref="AA78" si="597" xml:space="preserve"> IF(AA77 = 1, $F74, IF(AA76 &gt; (DATE(Z78, $F75 + 1, 1) - 1), Z78 + 1, Z78))</f>
        <v>2042</v>
      </c>
      <c r="AB78" s="38">
        <f t="shared" ref="AB78" si="598" xml:space="preserve"> IF(AB77 = 1, $F74, IF(AB76 &gt; (DATE(AA78, $F75 + 1, 1) - 1), AA78 + 1, AA78))</f>
        <v>2043</v>
      </c>
      <c r="AC78" s="38">
        <f t="shared" ref="AC78" si="599" xml:space="preserve"> IF(AC77 = 1, $F74, IF(AC76 &gt; (DATE(AB78, $F75 + 1, 1) - 1), AB78 + 1, AB78))</f>
        <v>2044</v>
      </c>
      <c r="AD78" s="38">
        <f t="shared" ref="AD78" si="600" xml:space="preserve"> IF(AD77 = 1, $F74, IF(AD76 &gt; (DATE(AC78, $F75 + 1, 1) - 1), AC78 + 1, AC78))</f>
        <v>2045</v>
      </c>
      <c r="AE78" s="38">
        <f t="shared" ref="AE78" si="601" xml:space="preserve"> IF(AE77 = 1, $F74, IF(AE76 &gt; (DATE(AD78, $F75 + 1, 1) - 1), AD78 + 1, AD78))</f>
        <v>2046</v>
      </c>
      <c r="AF78" s="38">
        <f t="shared" ref="AF78" si="602" xml:space="preserve"> IF(AF77 = 1, $F74, IF(AF76 &gt; (DATE(AE78, $F75 + 1, 1) - 1), AE78 + 1, AE78))</f>
        <v>2047</v>
      </c>
      <c r="AG78" s="38">
        <f t="shared" ref="AG78" si="603" xml:space="preserve"> IF(AG77 = 1, $F74, IF(AG76 &gt; (DATE(AF78, $F75 + 1, 1) - 1), AF78 + 1, AF78))</f>
        <v>2048</v>
      </c>
      <c r="AH78" s="38">
        <f t="shared" ref="AH78" si="604" xml:space="preserve"> IF(AH77 = 1, $F74, IF(AH76 &gt; (DATE(AG78, $F75 + 1, 1) - 1), AG78 + 1, AG78))</f>
        <v>2049</v>
      </c>
      <c r="AI78" s="38">
        <f t="shared" ref="AI78" si="605" xml:space="preserve"> IF(AI77 = 1, $F74, IF(AI76 &gt; (DATE(AH78, $F75 + 1, 1) - 1), AH78 + 1, AH78))</f>
        <v>2050</v>
      </c>
      <c r="AJ78" s="38">
        <f t="shared" ref="AJ78" si="606" xml:space="preserve"> IF(AJ77 = 1, $F74, IF(AJ76 &gt; (DATE(AI78, $F75 + 1, 1) - 1), AI78 + 1, AI78))</f>
        <v>2051</v>
      </c>
      <c r="AK78" s="38">
        <f t="shared" ref="AK78" si="607" xml:space="preserve"> IF(AK77 = 1, $F74, IF(AK76 &gt; (DATE(AJ78, $F75 + 1, 1) - 1), AJ78 + 1, AJ78))</f>
        <v>2052</v>
      </c>
      <c r="AL78" s="38">
        <f t="shared" ref="AL78" si="608" xml:space="preserve"> IF(AL77 = 1, $F74, IF(AL76 &gt; (DATE(AK78, $F75 + 1, 1) - 1), AK78 + 1, AK78))</f>
        <v>2053</v>
      </c>
      <c r="AM78" s="38">
        <f t="shared" ref="AM78" si="609" xml:space="preserve"> IF(AM77 = 1, $F74, IF(AM76 &gt; (DATE(AL78, $F75 + 1, 1) - 1), AL78 + 1, AL78))</f>
        <v>2054</v>
      </c>
      <c r="AN78" s="38">
        <f t="shared" ref="AN78" si="610" xml:space="preserve"> IF(AN77 = 1, $F74, IF(AN76 &gt; (DATE(AM78, $F75 + 1, 1) - 1), AM78 + 1, AM78))</f>
        <v>2055</v>
      </c>
      <c r="AO78" s="38">
        <f t="shared" ref="AO78" si="611" xml:space="preserve"> IF(AO77 = 1, $F74, IF(AO76 &gt; (DATE(AN78, $F75 + 1, 1) - 1), AN78 + 1, AN78))</f>
        <v>2056</v>
      </c>
      <c r="AP78" s="38">
        <f t="shared" ref="AP78" si="612" xml:space="preserve"> IF(AP77 = 1, $F74, IF(AP76 &gt; (DATE(AO78, $F75 + 1, 1) - 1), AO78 + 1, AO78))</f>
        <v>2057</v>
      </c>
      <c r="AQ78" s="38">
        <f t="shared" ref="AQ78" si="613" xml:space="preserve"> IF(AQ77 = 1, $F74, IF(AQ76 &gt; (DATE(AP78, $F75 + 1, 1) - 1), AP78 + 1, AP78))</f>
        <v>2058</v>
      </c>
      <c r="AR78" s="38">
        <f t="shared" ref="AR78" si="614" xml:space="preserve"> IF(AR77 = 1, $F74, IF(AR76 &gt; (DATE(AQ78, $F75 + 1, 1) - 1), AQ78 + 1, AQ78))</f>
        <v>2059</v>
      </c>
      <c r="AS78" s="38">
        <f t="shared" ref="AS78" si="615" xml:space="preserve"> IF(AS77 = 1, $F74, IF(AS76 &gt; (DATE(AR78, $F75 + 1, 1) - 1), AR78 + 1, AR78))</f>
        <v>2060</v>
      </c>
      <c r="AT78" s="38">
        <f t="shared" ref="AT78" si="616" xml:space="preserve"> IF(AT77 = 1, $F74, IF(AT76 &gt; (DATE(AS78, $F75 + 1, 1) - 1), AS78 + 1, AS78))</f>
        <v>2061</v>
      </c>
      <c r="AU78" s="38">
        <f t="shared" ref="AU78" si="617" xml:space="preserve"> IF(AU77 = 1, $F74, IF(AU76 &gt; (DATE(AT78, $F75 + 1, 1) - 1), AT78 + 1, AT78))</f>
        <v>2062</v>
      </c>
      <c r="AV78" s="38">
        <f t="shared" ref="AV78" si="618" xml:space="preserve"> IF(AV77 = 1, $F74, IF(AV76 &gt; (DATE(AU78, $F75 + 1, 1) - 1), AU78 + 1, AU78))</f>
        <v>2063</v>
      </c>
      <c r="AW78" s="38">
        <f t="shared" ref="AW78" si="619" xml:space="preserve"> IF(AW77 = 1, $F74, IF(AW76 &gt; (DATE(AV78, $F75 + 1, 1) - 1), AV78 + 1, AV78))</f>
        <v>2064</v>
      </c>
      <c r="AX78" s="38">
        <f t="shared" ref="AX78" si="620" xml:space="preserve"> IF(AX77 = 1, $F74, IF(AX76 &gt; (DATE(AW78, $F75 + 1, 1) - 1), AW78 + 1, AW78))</f>
        <v>2065</v>
      </c>
      <c r="AY78" s="38">
        <f t="shared" ref="AY78" si="621" xml:space="preserve"> IF(AY77 = 1, $F74, IF(AY76 &gt; (DATE(AX78, $F75 + 1, 1) - 1), AX78 + 1, AX78))</f>
        <v>2066</v>
      </c>
      <c r="AZ78" s="38">
        <f t="shared" ref="AZ78" si="622" xml:space="preserve"> IF(AZ77 = 1, $F74, IF(AZ76 &gt; (DATE(AY78, $F75 + 1, 1) - 1), AY78 + 1, AY78))</f>
        <v>2067</v>
      </c>
      <c r="BA78" s="38">
        <f t="shared" ref="BA78" si="623" xml:space="preserve"> IF(BA77 = 1, $F74, IF(BA76 &gt; (DATE(AZ78, $F75 + 1, 1) - 1), AZ78 + 1, AZ78))</f>
        <v>2068</v>
      </c>
      <c r="BB78" s="38">
        <f t="shared" ref="BB78" si="624" xml:space="preserve"> IF(BB77 = 1, $F74, IF(BB76 &gt; (DATE(BA78, $F75 + 1, 1) - 1), BA78 + 1, BA78))</f>
        <v>2069</v>
      </c>
      <c r="BC78" s="38">
        <f t="shared" ref="BC78" si="625" xml:space="preserve"> IF(BC77 = 1, $F74, IF(BC76 &gt; (DATE(BB78, $F75 + 1, 1) - 1), BB78 + 1, BB78))</f>
        <v>2070</v>
      </c>
      <c r="BD78" s="38">
        <f t="shared" ref="BD78" si="626" xml:space="preserve"> IF(BD77 = 1, $F74, IF(BD76 &gt; (DATE(BC78, $F75 + 1, 1) - 1), BC78 + 1, BC78))</f>
        <v>2071</v>
      </c>
      <c r="BE78" s="38">
        <f t="shared" ref="BE78" si="627" xml:space="preserve"> IF(BE77 = 1, $F74, IF(BE76 &gt; (DATE(BD78, $F75 + 1, 1) - 1), BD78 + 1, BD78))</f>
        <v>2072</v>
      </c>
      <c r="BF78" s="38">
        <f t="shared" ref="BF78" si="628" xml:space="preserve"> IF(BF77 = 1, $F74, IF(BF76 &gt; (DATE(BE78, $F75 + 1, 1) - 1), BE78 + 1, BE78))</f>
        <v>2073</v>
      </c>
      <c r="BG78" s="38">
        <f t="shared" ref="BG78" si="629" xml:space="preserve"> IF(BG77 = 1, $F74, IF(BG76 &gt; (DATE(BF78, $F75 + 1, 1) - 1), BF78 + 1, BF78))</f>
        <v>2074</v>
      </c>
      <c r="BH78" s="38">
        <f t="shared" ref="BH78" si="630" xml:space="preserve"> IF(BH77 = 1, $F74, IF(BH76 &gt; (DATE(BG78, $F75 + 1, 1) - 1), BG78 + 1, BG78))</f>
        <v>2075</v>
      </c>
      <c r="BI78" s="38">
        <f t="shared" ref="BI78" si="631" xml:space="preserve"> IF(BI77 = 1, $F74, IF(BI76 &gt; (DATE(BH78, $F75 + 1, 1) - 1), BH78 + 1, BH78))</f>
        <v>2076</v>
      </c>
    </row>
    <row r="79" spans="1:61" x14ac:dyDescent="0.35">
      <c r="I79" s="41"/>
    </row>
    <row r="80" spans="1:61" x14ac:dyDescent="0.35">
      <c r="I80" s="41"/>
    </row>
    <row r="81" spans="1:5" s="308" customFormat="1" x14ac:dyDescent="0.35">
      <c r="A81" s="304" t="s">
        <v>47</v>
      </c>
      <c r="B81" s="305"/>
      <c r="C81" s="305"/>
      <c r="D81" s="306"/>
      <c r="E81" s="307"/>
    </row>
    <row r="82" spans="1:5" x14ac:dyDescent="0.35"/>
    <row r="83" spans="1:5" x14ac:dyDescent="0.35"/>
    <row r="84" spans="1:5" x14ac:dyDescent="0.35"/>
    <row r="85" spans="1:5" x14ac:dyDescent="0.35"/>
    <row r="86" spans="1:5" x14ac:dyDescent="0.35"/>
    <row r="87" spans="1:5" x14ac:dyDescent="0.35"/>
    <row r="88" spans="1:5" x14ac:dyDescent="0.35"/>
    <row r="89" spans="1:5" x14ac:dyDescent="0.35"/>
    <row r="90" spans="1:5" x14ac:dyDescent="0.35"/>
    <row r="91" spans="1:5" x14ac:dyDescent="0.35"/>
    <row r="92" spans="1:5" x14ac:dyDescent="0.35"/>
    <row r="93" spans="1:5" x14ac:dyDescent="0.35"/>
    <row r="94" spans="1:5" x14ac:dyDescent="0.35"/>
    <row r="95" spans="1:5" x14ac:dyDescent="0.35"/>
    <row r="96" spans="1:5"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sheetData>
  <conditionalFormatting sqref="J4:CG4">
    <cfRule type="cellIs" dxfId="8" priority="5" operator="equal">
      <formula>"Post-PR24"</formula>
    </cfRule>
    <cfRule type="cellIs" dxfId="7" priority="6" operator="equal">
      <formula>"PR24"</formula>
    </cfRule>
    <cfRule type="cellIs" dxfId="6" priority="7" operator="equal">
      <formula>"Pre-PR24"</formula>
    </cfRule>
  </conditionalFormatting>
  <pageMargins left="0.70866141732283472" right="0.70866141732283472" top="0.74803149606299213" bottom="0.74803149606299213" header="0.31496062992125984" footer="0.31496062992125984"/>
  <pageSetup paperSize="9" scale="50" fitToWidth="4" fitToHeight="0" orientation="portrait" r:id="rId1"/>
  <headerFooter>
    <oddHeader>&amp;LPROJECT PR19 WRFIM&amp;CSheet:&amp;A&amp;RSTRICTLY CONFIDENTIAL</oddHeader>
    <oddFooter>&amp;L&amp;F ( Printed on &amp;D at &amp;T )&amp;RPage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C4920-4284-4187-8A3E-BD7A17A86BE9}">
  <sheetPr codeName="Sheet3">
    <tabColor rgb="FFCCCCCE"/>
    <outlinePr summaryBelow="0" summaryRight="0"/>
    <pageSetUpPr fitToPage="1"/>
  </sheetPr>
  <dimension ref="A1:BJ534"/>
  <sheetViews>
    <sheetView showGridLines="0" zoomScale="90" zoomScaleNormal="90" workbookViewId="0">
      <pane xSplit="9" ySplit="7" topLeftCell="J288" activePane="bottomRight" state="frozen"/>
      <selection pane="topRight" activeCell="D3" sqref="D3"/>
      <selection pane="bottomLeft" activeCell="D3" sqref="D3"/>
      <selection pane="bottomRight" activeCell="A320" activeCellId="5" sqref="A294:XFD294 A298:XFD298 A305:XFD305 A310:XFD310 A315:XFD315 A320:XFD320"/>
    </sheetView>
  </sheetViews>
  <sheetFormatPr defaultColWidth="0" defaultRowHeight="13.15" zeroHeight="1" x14ac:dyDescent="0.35"/>
  <cols>
    <col min="1" max="1" width="1.86328125" style="35" customWidth="1"/>
    <col min="2" max="3" width="1.86328125" style="36" customWidth="1"/>
    <col min="4" max="4" width="1.86328125" style="37" customWidth="1"/>
    <col min="5" max="5" width="95" style="38" customWidth="1"/>
    <col min="6" max="6" width="12.59765625" style="39" customWidth="1"/>
    <col min="7" max="7" width="10.265625" style="38" bestFit="1" customWidth="1"/>
    <col min="8" max="8" width="11.59765625" style="39" customWidth="1"/>
    <col min="9" max="9" width="4.59765625" style="40" customWidth="1"/>
    <col min="10" max="19" width="11.59765625" style="39" customWidth="1"/>
    <col min="20" max="20" width="11.59765625" style="41" customWidth="1"/>
    <col min="21" max="27" width="11.3984375" style="41" customWidth="1"/>
    <col min="28" max="29" width="11.3984375" style="39" customWidth="1"/>
    <col min="30" max="31" width="11.3984375" style="41" customWidth="1"/>
    <col min="32" max="33" width="11.3984375" style="39" customWidth="1"/>
    <col min="34" max="35" width="11.3984375" style="41" customWidth="1"/>
    <col min="36" max="37" width="11.3984375" style="39" customWidth="1"/>
    <col min="38" max="39" width="11.3984375" style="41" customWidth="1"/>
    <col min="40" max="41" width="11.3984375" style="39" customWidth="1"/>
    <col min="42" max="43" width="11.3984375" style="41" customWidth="1"/>
    <col min="44" max="44" width="11.3984375" style="39" customWidth="1"/>
    <col min="45" max="46" width="11.3984375" style="41" customWidth="1"/>
    <col min="47" max="47" width="11.3984375" style="39" customWidth="1"/>
    <col min="48" max="49" width="11.3984375" style="41" customWidth="1"/>
    <col min="50" max="50" width="11.3984375" style="39" customWidth="1"/>
    <col min="51" max="52" width="11.3984375" style="41" customWidth="1"/>
    <col min="53" max="53" width="11.3984375" style="39" customWidth="1"/>
    <col min="54" max="55" width="11.3984375" style="41" customWidth="1"/>
    <col min="56" max="56" width="11.3984375" style="39" customWidth="1"/>
    <col min="57" max="58" width="11.3984375" style="41" customWidth="1"/>
    <col min="59" max="59" width="11.3984375" style="39" customWidth="1"/>
    <col min="60" max="61" width="11.3984375" style="41" customWidth="1"/>
    <col min="62" max="16384" width="11.3984375" style="12" hidden="1"/>
  </cols>
  <sheetData>
    <row r="1" spans="1:62" s="562" customFormat="1" ht="30.75" x14ac:dyDescent="0.35">
      <c r="A1" s="3" t="str">
        <f ca="1" xml:space="preserve"> RIGHT(CELL("filename", A1), LEN(CELL("filename", A1)) - SEARCH("]", CELL("filename", A1)))</f>
        <v>Export incentive</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row>
    <row r="2" spans="1:62" x14ac:dyDescent="0.35">
      <c r="A2" s="13"/>
      <c r="B2" s="14"/>
      <c r="C2" s="14"/>
      <c r="D2" s="15"/>
      <c r="E2" s="16" t="str">
        <f>Time!E$23</f>
        <v>Model Period BEG</v>
      </c>
      <c r="F2" s="17"/>
      <c r="G2" s="16"/>
      <c r="H2" s="17"/>
      <c r="I2" s="18"/>
      <c r="J2" s="17">
        <f>Time!J$23</f>
        <v>45383</v>
      </c>
      <c r="K2" s="17">
        <f>Time!K$23</f>
        <v>45748</v>
      </c>
      <c r="L2" s="17">
        <f>Time!L$23</f>
        <v>46113</v>
      </c>
      <c r="M2" s="17">
        <f>Time!M$23</f>
        <v>46478</v>
      </c>
      <c r="N2" s="17">
        <f>Time!N$23</f>
        <v>46844</v>
      </c>
      <c r="O2" s="17">
        <f>Time!O$23</f>
        <v>47209</v>
      </c>
      <c r="P2" s="17">
        <f>Time!P$23</f>
        <v>47574</v>
      </c>
      <c r="Q2" s="17">
        <f>Time!Q$23</f>
        <v>47939</v>
      </c>
      <c r="R2" s="17">
        <f>Time!R$23</f>
        <v>48305</v>
      </c>
      <c r="S2" s="17">
        <f>Time!S$23</f>
        <v>48670</v>
      </c>
      <c r="T2" s="17">
        <f>Time!T$23</f>
        <v>49035</v>
      </c>
      <c r="U2" s="17">
        <f>Time!U$23</f>
        <v>49400</v>
      </c>
      <c r="V2" s="17">
        <f>Time!V$23</f>
        <v>49766</v>
      </c>
      <c r="W2" s="17">
        <f>Time!W$23</f>
        <v>50131</v>
      </c>
      <c r="X2" s="17">
        <f>Time!X$23</f>
        <v>50496</v>
      </c>
      <c r="Y2" s="17">
        <f>Time!Y$23</f>
        <v>50861</v>
      </c>
      <c r="Z2" s="17">
        <f>Time!Z$23</f>
        <v>51227</v>
      </c>
      <c r="AA2" s="17">
        <f>Time!AA$23</f>
        <v>51592</v>
      </c>
      <c r="AB2" s="17">
        <f>Time!AB$23</f>
        <v>51957</v>
      </c>
      <c r="AC2" s="17">
        <f>Time!AC$23</f>
        <v>52322</v>
      </c>
      <c r="AD2" s="17">
        <f>Time!AD$23</f>
        <v>52688</v>
      </c>
      <c r="AE2" s="17">
        <f>Time!AE$23</f>
        <v>53053</v>
      </c>
      <c r="AF2" s="17">
        <f>Time!AF$23</f>
        <v>53418</v>
      </c>
      <c r="AG2" s="17">
        <f>Time!AG$23</f>
        <v>53783</v>
      </c>
      <c r="AH2" s="17">
        <f>Time!AH$23</f>
        <v>54149</v>
      </c>
      <c r="AI2" s="17">
        <f>Time!AI$23</f>
        <v>54514</v>
      </c>
      <c r="AJ2" s="17">
        <f>Time!AJ$23</f>
        <v>54879</v>
      </c>
      <c r="AK2" s="17">
        <f>Time!AK$23</f>
        <v>55244</v>
      </c>
      <c r="AL2" s="17">
        <f>Time!AL$23</f>
        <v>55610</v>
      </c>
      <c r="AM2" s="17">
        <f>Time!AM$23</f>
        <v>55975</v>
      </c>
      <c r="AN2" s="17">
        <f>Time!AN$23</f>
        <v>56340</v>
      </c>
      <c r="AO2" s="17">
        <f>Time!AO$23</f>
        <v>56705</v>
      </c>
      <c r="AP2" s="17">
        <f>Time!AP$23</f>
        <v>57071</v>
      </c>
      <c r="AQ2" s="17">
        <f>Time!AQ$23</f>
        <v>57436</v>
      </c>
      <c r="AR2" s="17">
        <f>Time!AR$23</f>
        <v>57801</v>
      </c>
      <c r="AS2" s="17">
        <f>Time!AS$23</f>
        <v>58166</v>
      </c>
      <c r="AT2" s="17">
        <f>Time!AT$23</f>
        <v>58532</v>
      </c>
      <c r="AU2" s="17">
        <f>Time!AU$23</f>
        <v>58897</v>
      </c>
      <c r="AV2" s="17">
        <f>Time!AV$23</f>
        <v>59262</v>
      </c>
      <c r="AW2" s="17">
        <f>Time!AW$23</f>
        <v>59627</v>
      </c>
      <c r="AX2" s="17">
        <f>Time!AX$23</f>
        <v>59993</v>
      </c>
      <c r="AY2" s="17">
        <f>Time!AY$23</f>
        <v>60358</v>
      </c>
      <c r="AZ2" s="17">
        <f>Time!AZ$23</f>
        <v>60723</v>
      </c>
      <c r="BA2" s="17">
        <f>Time!BA$23</f>
        <v>61088</v>
      </c>
      <c r="BB2" s="17">
        <f>Time!BB$23</f>
        <v>61454</v>
      </c>
      <c r="BC2" s="17">
        <f>Time!BC$23</f>
        <v>61819</v>
      </c>
      <c r="BD2" s="17">
        <f>Time!BD$23</f>
        <v>62184</v>
      </c>
      <c r="BE2" s="17">
        <f>Time!BE$23</f>
        <v>62549</v>
      </c>
      <c r="BF2" s="17">
        <f>Time!BF$23</f>
        <v>62915</v>
      </c>
      <c r="BG2" s="17">
        <f>Time!BG$23</f>
        <v>63280</v>
      </c>
      <c r="BH2" s="17">
        <f>Time!BH$23</f>
        <v>63645</v>
      </c>
      <c r="BI2" s="17">
        <f>Time!BI$23</f>
        <v>64010</v>
      </c>
    </row>
    <row r="3" spans="1:62" x14ac:dyDescent="0.35">
      <c r="A3" s="13"/>
      <c r="B3" s="14"/>
      <c r="C3" s="14"/>
      <c r="D3" s="15"/>
      <c r="E3" s="16" t="str">
        <f>Time!E$24</f>
        <v>Model Period END</v>
      </c>
      <c r="F3" s="17"/>
      <c r="G3" s="16"/>
      <c r="H3" s="17"/>
      <c r="I3" s="18"/>
      <c r="J3" s="17">
        <f>Time!J$24</f>
        <v>45747</v>
      </c>
      <c r="K3" s="17">
        <f>Time!K$24</f>
        <v>46112</v>
      </c>
      <c r="L3" s="17">
        <f>Time!L$24</f>
        <v>46477</v>
      </c>
      <c r="M3" s="17">
        <f>Time!M$24</f>
        <v>46843</v>
      </c>
      <c r="N3" s="17">
        <f>Time!N$24</f>
        <v>47208</v>
      </c>
      <c r="O3" s="17">
        <f>Time!O$24</f>
        <v>47573</v>
      </c>
      <c r="P3" s="17">
        <f>Time!P$24</f>
        <v>47938</v>
      </c>
      <c r="Q3" s="17">
        <f>Time!Q$24</f>
        <v>48304</v>
      </c>
      <c r="R3" s="17">
        <f>Time!R$24</f>
        <v>48669</v>
      </c>
      <c r="S3" s="17">
        <f>Time!S$24</f>
        <v>49034</v>
      </c>
      <c r="T3" s="17">
        <f>Time!T$24</f>
        <v>49399</v>
      </c>
      <c r="U3" s="17">
        <f>Time!U$24</f>
        <v>49765</v>
      </c>
      <c r="V3" s="17">
        <f>Time!V$24</f>
        <v>50130</v>
      </c>
      <c r="W3" s="17">
        <f>Time!W$24</f>
        <v>50495</v>
      </c>
      <c r="X3" s="17">
        <f>Time!X$24</f>
        <v>50860</v>
      </c>
      <c r="Y3" s="17">
        <f>Time!Y$24</f>
        <v>51226</v>
      </c>
      <c r="Z3" s="17">
        <f>Time!Z$24</f>
        <v>51591</v>
      </c>
      <c r="AA3" s="17">
        <f>Time!AA$24</f>
        <v>51956</v>
      </c>
      <c r="AB3" s="17">
        <f>Time!AB$24</f>
        <v>52321</v>
      </c>
      <c r="AC3" s="17">
        <f>Time!AC$24</f>
        <v>52687</v>
      </c>
      <c r="AD3" s="17">
        <f>Time!AD$24</f>
        <v>53052</v>
      </c>
      <c r="AE3" s="17">
        <f>Time!AE$24</f>
        <v>53417</v>
      </c>
      <c r="AF3" s="17">
        <f>Time!AF$24</f>
        <v>53782</v>
      </c>
      <c r="AG3" s="17">
        <f>Time!AG$24</f>
        <v>54148</v>
      </c>
      <c r="AH3" s="17">
        <f>Time!AH$24</f>
        <v>54513</v>
      </c>
      <c r="AI3" s="17">
        <f>Time!AI$24</f>
        <v>54878</v>
      </c>
      <c r="AJ3" s="17">
        <f>Time!AJ$24</f>
        <v>55243</v>
      </c>
      <c r="AK3" s="17">
        <f>Time!AK$24</f>
        <v>55609</v>
      </c>
      <c r="AL3" s="17">
        <f>Time!AL$24</f>
        <v>55974</v>
      </c>
      <c r="AM3" s="17">
        <f>Time!AM$24</f>
        <v>56339</v>
      </c>
      <c r="AN3" s="17">
        <f>Time!AN$24</f>
        <v>56704</v>
      </c>
      <c r="AO3" s="17">
        <f>Time!AO$24</f>
        <v>57070</v>
      </c>
      <c r="AP3" s="17">
        <f>Time!AP$24</f>
        <v>57435</v>
      </c>
      <c r="AQ3" s="17">
        <f>Time!AQ$24</f>
        <v>57800</v>
      </c>
      <c r="AR3" s="17">
        <f>Time!AR$24</f>
        <v>58165</v>
      </c>
      <c r="AS3" s="17">
        <f>Time!AS$24</f>
        <v>58531</v>
      </c>
      <c r="AT3" s="17">
        <f>Time!AT$24</f>
        <v>58896</v>
      </c>
      <c r="AU3" s="17">
        <f>Time!AU$24</f>
        <v>59261</v>
      </c>
      <c r="AV3" s="17">
        <f>Time!AV$24</f>
        <v>59626</v>
      </c>
      <c r="AW3" s="17">
        <f>Time!AW$24</f>
        <v>59992</v>
      </c>
      <c r="AX3" s="17">
        <f>Time!AX$24</f>
        <v>60357</v>
      </c>
      <c r="AY3" s="17">
        <f>Time!AY$24</f>
        <v>60722</v>
      </c>
      <c r="AZ3" s="17">
        <f>Time!AZ$24</f>
        <v>61087</v>
      </c>
      <c r="BA3" s="17">
        <f>Time!BA$24</f>
        <v>61453</v>
      </c>
      <c r="BB3" s="17">
        <f>Time!BB$24</f>
        <v>61818</v>
      </c>
      <c r="BC3" s="17">
        <f>Time!BC$24</f>
        <v>62183</v>
      </c>
      <c r="BD3" s="17">
        <f>Time!BD$24</f>
        <v>62548</v>
      </c>
      <c r="BE3" s="17">
        <f>Time!BE$24</f>
        <v>62914</v>
      </c>
      <c r="BF3" s="17">
        <f>Time!BF$24</f>
        <v>63279</v>
      </c>
      <c r="BG3" s="17">
        <f>Time!BG$24</f>
        <v>63644</v>
      </c>
      <c r="BH3" s="17">
        <f>Time!BH$24</f>
        <v>64009</v>
      </c>
      <c r="BI3" s="17">
        <f>Time!BI$24</f>
        <v>64375</v>
      </c>
    </row>
    <row r="4" spans="1:62" x14ac:dyDescent="0.35">
      <c r="A4" s="19"/>
      <c r="B4" s="20"/>
      <c r="C4" s="20"/>
      <c r="D4" s="21"/>
      <c r="E4" s="16" t="str">
        <f>Time!E$60</f>
        <v>Pre Forecast vs Forecast</v>
      </c>
      <c r="F4" s="17"/>
      <c r="G4" s="16"/>
      <c r="H4" s="17"/>
      <c r="I4" s="18"/>
      <c r="J4" s="17" t="str">
        <f>Time!J$60</f>
        <v>Pre-PR24</v>
      </c>
      <c r="K4" s="17" t="str">
        <f>Time!K$60</f>
        <v>PR24</v>
      </c>
      <c r="L4" s="17" t="str">
        <f>Time!L$60</f>
        <v>PR24</v>
      </c>
      <c r="M4" s="17" t="str">
        <f>Time!M$60</f>
        <v>PR24</v>
      </c>
      <c r="N4" s="17" t="str">
        <f>Time!N$60</f>
        <v>PR24</v>
      </c>
      <c r="O4" s="17" t="str">
        <f>Time!O$60</f>
        <v>PR24</v>
      </c>
      <c r="P4" s="17" t="str">
        <f>Time!P$60</f>
        <v>Post-PR24</v>
      </c>
      <c r="Q4" s="17" t="str">
        <f>Time!Q$60</f>
        <v>Post-PR24</v>
      </c>
      <c r="R4" s="17" t="str">
        <f>Time!R$60</f>
        <v>Post-PR24</v>
      </c>
      <c r="S4" s="17" t="str">
        <f>Time!S$60</f>
        <v>Post-PR24</v>
      </c>
      <c r="T4" s="17" t="str">
        <f>Time!T$60</f>
        <v>Post-PR24</v>
      </c>
      <c r="U4" s="17" t="str">
        <f>Time!U$60</f>
        <v>Post-PR24</v>
      </c>
      <c r="V4" s="17" t="str">
        <f>Time!V$60</f>
        <v>Post-PR24</v>
      </c>
      <c r="W4" s="17" t="str">
        <f>Time!W$60</f>
        <v>Post-PR24</v>
      </c>
      <c r="X4" s="17" t="str">
        <f>Time!X$60</f>
        <v>Post-PR24</v>
      </c>
      <c r="Y4" s="17" t="str">
        <f>Time!Y$60</f>
        <v>Post-PR24</v>
      </c>
      <c r="Z4" s="17" t="str">
        <f>Time!Z$60</f>
        <v>Post-PR24</v>
      </c>
      <c r="AA4" s="17" t="str">
        <f>Time!AA$60</f>
        <v>Post-PR24</v>
      </c>
      <c r="AB4" s="17" t="str">
        <f>Time!AB$60</f>
        <v>Post-PR24</v>
      </c>
      <c r="AC4" s="17" t="str">
        <f>Time!AC$60</f>
        <v>Post-PR24</v>
      </c>
      <c r="AD4" s="17" t="str">
        <f>Time!AD$60</f>
        <v>Post-PR24</v>
      </c>
      <c r="AE4" s="17" t="str">
        <f>Time!AE$60</f>
        <v>Post-PR24</v>
      </c>
      <c r="AF4" s="17" t="str">
        <f>Time!AF$60</f>
        <v>Post-PR24</v>
      </c>
      <c r="AG4" s="17" t="str">
        <f>Time!AG$60</f>
        <v>Post-PR24</v>
      </c>
      <c r="AH4" s="17" t="str">
        <f>Time!AH$60</f>
        <v>Post-PR24</v>
      </c>
      <c r="AI4" s="17" t="str">
        <f>Time!AI$60</f>
        <v>Post-PR24</v>
      </c>
      <c r="AJ4" s="17" t="str">
        <f>Time!AJ$60</f>
        <v>Post-PR24</v>
      </c>
      <c r="AK4" s="17" t="str">
        <f>Time!AK$60</f>
        <v>Post-PR24</v>
      </c>
      <c r="AL4" s="17" t="str">
        <f>Time!AL$60</f>
        <v>Post-PR24</v>
      </c>
      <c r="AM4" s="17" t="str">
        <f>Time!AM$60</f>
        <v>Post-PR24</v>
      </c>
      <c r="AN4" s="17" t="str">
        <f>Time!AN$60</f>
        <v>Post-PR24</v>
      </c>
      <c r="AO4" s="17" t="str">
        <f>Time!AO$60</f>
        <v>Post-PR24</v>
      </c>
      <c r="AP4" s="17" t="str">
        <f>Time!AP$60</f>
        <v>Post-PR24</v>
      </c>
      <c r="AQ4" s="17" t="str">
        <f>Time!AQ$60</f>
        <v>Post-PR24</v>
      </c>
      <c r="AR4" s="17" t="str">
        <f>Time!AR$60</f>
        <v>Post-PR24</v>
      </c>
      <c r="AS4" s="17" t="str">
        <f>Time!AS$60</f>
        <v>Post-PR24</v>
      </c>
      <c r="AT4" s="17" t="str">
        <f>Time!AT$60</f>
        <v>Post-PR24</v>
      </c>
      <c r="AU4" s="17" t="str">
        <f>Time!AU$60</f>
        <v>Post-PR24</v>
      </c>
      <c r="AV4" s="17" t="str">
        <f>Time!AV$60</f>
        <v>Post-PR24</v>
      </c>
      <c r="AW4" s="17" t="str">
        <f>Time!AW$60</f>
        <v>Post-PR24</v>
      </c>
      <c r="AX4" s="17" t="str">
        <f>Time!AX$60</f>
        <v>Post-PR24</v>
      </c>
      <c r="AY4" s="17" t="str">
        <f>Time!AY$60</f>
        <v>Post-PR24</v>
      </c>
      <c r="AZ4" s="17" t="str">
        <f>Time!AZ$60</f>
        <v>Post-PR24</v>
      </c>
      <c r="BA4" s="17" t="str">
        <f>Time!BA$60</f>
        <v>Post-PR24</v>
      </c>
      <c r="BB4" s="17" t="str">
        <f>Time!BB$60</f>
        <v>Post-PR24</v>
      </c>
      <c r="BC4" s="17" t="str">
        <f>Time!BC$60</f>
        <v>Post-PR24</v>
      </c>
      <c r="BD4" s="17" t="str">
        <f>Time!BD$60</f>
        <v>Post-PR24</v>
      </c>
      <c r="BE4" s="17" t="str">
        <f>Time!BE$60</f>
        <v>Post-PR24</v>
      </c>
      <c r="BF4" s="17" t="str">
        <f>Time!BF$60</f>
        <v>Post-PR24</v>
      </c>
      <c r="BG4" s="17" t="str">
        <f>Time!BG$60</f>
        <v>Post-PR24</v>
      </c>
      <c r="BH4" s="17" t="str">
        <f>Time!BH$60</f>
        <v>Post-PR24</v>
      </c>
      <c r="BI4" s="17" t="str">
        <f>Time!BI$60</f>
        <v>Post-PR24</v>
      </c>
    </row>
    <row r="5" spans="1:62" x14ac:dyDescent="0.35">
      <c r="A5" s="22"/>
      <c r="B5" s="23"/>
      <c r="C5" s="23"/>
      <c r="D5" s="24"/>
      <c r="E5" s="25" t="str">
        <f>Time!E$78</f>
        <v>Financial Year Ending</v>
      </c>
      <c r="F5" s="26"/>
      <c r="G5" s="25"/>
      <c r="H5" s="26"/>
      <c r="I5" s="18"/>
      <c r="J5" s="27">
        <f>Time!J$78</f>
        <v>2025</v>
      </c>
      <c r="K5" s="27">
        <f>Time!K$78</f>
        <v>2026</v>
      </c>
      <c r="L5" s="27">
        <f>Time!L$78</f>
        <v>2027</v>
      </c>
      <c r="M5" s="27">
        <f>Time!M$78</f>
        <v>2028</v>
      </c>
      <c r="N5" s="27">
        <f>Time!N$78</f>
        <v>2029</v>
      </c>
      <c r="O5" s="27">
        <f>Time!O$78</f>
        <v>2030</v>
      </c>
      <c r="P5" s="27">
        <f>Time!P$78</f>
        <v>2031</v>
      </c>
      <c r="Q5" s="27">
        <f>Time!Q$78</f>
        <v>2032</v>
      </c>
      <c r="R5" s="27">
        <f>Time!R$78</f>
        <v>2033</v>
      </c>
      <c r="S5" s="27">
        <f>Time!S$78</f>
        <v>2034</v>
      </c>
      <c r="T5" s="27">
        <f>Time!T$78</f>
        <v>2035</v>
      </c>
      <c r="U5" s="27">
        <f>Time!U$78</f>
        <v>2036</v>
      </c>
      <c r="V5" s="27">
        <f>Time!V$78</f>
        <v>2037</v>
      </c>
      <c r="W5" s="27">
        <f>Time!W$78</f>
        <v>2038</v>
      </c>
      <c r="X5" s="27">
        <f>Time!X$78</f>
        <v>2039</v>
      </c>
      <c r="Y5" s="27">
        <f>Time!Y$78</f>
        <v>2040</v>
      </c>
      <c r="Z5" s="27">
        <f>Time!Z$78</f>
        <v>2041</v>
      </c>
      <c r="AA5" s="27">
        <f>Time!AA$78</f>
        <v>2042</v>
      </c>
      <c r="AB5" s="27">
        <f>Time!AB$78</f>
        <v>2043</v>
      </c>
      <c r="AC5" s="27">
        <f>Time!AC$78</f>
        <v>2044</v>
      </c>
      <c r="AD5" s="27">
        <f>Time!AD$78</f>
        <v>2045</v>
      </c>
      <c r="AE5" s="27">
        <f>Time!AE$78</f>
        <v>2046</v>
      </c>
      <c r="AF5" s="27">
        <f>Time!AF$78</f>
        <v>2047</v>
      </c>
      <c r="AG5" s="27">
        <f>Time!AG$78</f>
        <v>2048</v>
      </c>
      <c r="AH5" s="27">
        <f>Time!AH$78</f>
        <v>2049</v>
      </c>
      <c r="AI5" s="27">
        <f>Time!AI$78</f>
        <v>2050</v>
      </c>
      <c r="AJ5" s="27">
        <f>Time!AJ$78</f>
        <v>2051</v>
      </c>
      <c r="AK5" s="27">
        <f>Time!AK$78</f>
        <v>2052</v>
      </c>
      <c r="AL5" s="27">
        <f>Time!AL$78</f>
        <v>2053</v>
      </c>
      <c r="AM5" s="27">
        <f>Time!AM$78</f>
        <v>2054</v>
      </c>
      <c r="AN5" s="27">
        <f>Time!AN$78</f>
        <v>2055</v>
      </c>
      <c r="AO5" s="27">
        <f>Time!AO$78</f>
        <v>2056</v>
      </c>
      <c r="AP5" s="27">
        <f>Time!AP$78</f>
        <v>2057</v>
      </c>
      <c r="AQ5" s="27">
        <f>Time!AQ$78</f>
        <v>2058</v>
      </c>
      <c r="AR5" s="27">
        <f>Time!AR$78</f>
        <v>2059</v>
      </c>
      <c r="AS5" s="27">
        <f>Time!AS$78</f>
        <v>2060</v>
      </c>
      <c r="AT5" s="27">
        <f>Time!AT$78</f>
        <v>2061</v>
      </c>
      <c r="AU5" s="27">
        <f>Time!AU$78</f>
        <v>2062</v>
      </c>
      <c r="AV5" s="27">
        <f>Time!AV$78</f>
        <v>2063</v>
      </c>
      <c r="AW5" s="27">
        <f>Time!AW$78</f>
        <v>2064</v>
      </c>
      <c r="AX5" s="27">
        <f>Time!AX$78</f>
        <v>2065</v>
      </c>
      <c r="AY5" s="27">
        <f>Time!AY$78</f>
        <v>2066</v>
      </c>
      <c r="AZ5" s="27">
        <f>Time!AZ$78</f>
        <v>2067</v>
      </c>
      <c r="BA5" s="27">
        <f>Time!BA$78</f>
        <v>2068</v>
      </c>
      <c r="BB5" s="27">
        <f>Time!BB$78</f>
        <v>2069</v>
      </c>
      <c r="BC5" s="27">
        <f>Time!BC$78</f>
        <v>2070</v>
      </c>
      <c r="BD5" s="27">
        <f>Time!BD$78</f>
        <v>2071</v>
      </c>
      <c r="BE5" s="27">
        <f>Time!BE$78</f>
        <v>2072</v>
      </c>
      <c r="BF5" s="27">
        <f>Time!BF$78</f>
        <v>2073</v>
      </c>
      <c r="BG5" s="27">
        <f>Time!BG$78</f>
        <v>2074</v>
      </c>
      <c r="BH5" s="27">
        <f>Time!BH$78</f>
        <v>2075</v>
      </c>
      <c r="BI5" s="27">
        <f>Time!BI$78</f>
        <v>2076</v>
      </c>
    </row>
    <row r="6" spans="1:62" x14ac:dyDescent="0.35">
      <c r="A6" s="22"/>
      <c r="B6" s="23"/>
      <c r="C6" s="23"/>
      <c r="D6" s="24"/>
      <c r="E6" s="25" t="str">
        <f>Time!E$12</f>
        <v>Model column counter</v>
      </c>
      <c r="F6" s="26"/>
      <c r="G6" s="25"/>
      <c r="H6" s="26"/>
      <c r="I6" s="18"/>
      <c r="J6" s="26">
        <f>Time!J$12</f>
        <v>1</v>
      </c>
      <c r="K6" s="26">
        <f>Time!K$12</f>
        <v>2</v>
      </c>
      <c r="L6" s="26">
        <f>Time!L$12</f>
        <v>3</v>
      </c>
      <c r="M6" s="26">
        <f>Time!M$12</f>
        <v>4</v>
      </c>
      <c r="N6" s="26">
        <f>Time!N$12</f>
        <v>5</v>
      </c>
      <c r="O6" s="26">
        <f>Time!O$12</f>
        <v>6</v>
      </c>
      <c r="P6" s="26">
        <f>Time!P$12</f>
        <v>7</v>
      </c>
      <c r="Q6" s="26">
        <f>Time!Q$12</f>
        <v>8</v>
      </c>
      <c r="R6" s="26">
        <f>Time!R$12</f>
        <v>9</v>
      </c>
      <c r="S6" s="26">
        <f>Time!S$12</f>
        <v>10</v>
      </c>
      <c r="T6" s="26">
        <f>Time!T$12</f>
        <v>11</v>
      </c>
      <c r="U6" s="26">
        <f>Time!U$12</f>
        <v>12</v>
      </c>
      <c r="V6" s="26">
        <f>Time!V$12</f>
        <v>13</v>
      </c>
      <c r="W6" s="26">
        <f>Time!W$12</f>
        <v>14</v>
      </c>
      <c r="X6" s="26">
        <f>Time!X$12</f>
        <v>15</v>
      </c>
      <c r="Y6" s="26">
        <f>Time!Y$12</f>
        <v>16</v>
      </c>
      <c r="Z6" s="26">
        <f>Time!Z$12</f>
        <v>17</v>
      </c>
      <c r="AA6" s="26">
        <f>Time!AA$12</f>
        <v>18</v>
      </c>
      <c r="AB6" s="26">
        <f>Time!AB$12</f>
        <v>19</v>
      </c>
      <c r="AC6" s="26">
        <f>Time!AC$12</f>
        <v>20</v>
      </c>
      <c r="AD6" s="26">
        <f>Time!AD$12</f>
        <v>21</v>
      </c>
      <c r="AE6" s="26">
        <f>Time!AE$12</f>
        <v>22</v>
      </c>
      <c r="AF6" s="26">
        <f>Time!AF$12</f>
        <v>23</v>
      </c>
      <c r="AG6" s="26">
        <f>Time!AG$12</f>
        <v>24</v>
      </c>
      <c r="AH6" s="26">
        <f>Time!AH$12</f>
        <v>25</v>
      </c>
      <c r="AI6" s="26">
        <f>Time!AI$12</f>
        <v>26</v>
      </c>
      <c r="AJ6" s="26">
        <f>Time!AJ$12</f>
        <v>27</v>
      </c>
      <c r="AK6" s="26">
        <f>Time!AK$12</f>
        <v>28</v>
      </c>
      <c r="AL6" s="26">
        <f>Time!AL$12</f>
        <v>29</v>
      </c>
      <c r="AM6" s="26">
        <f>Time!AM$12</f>
        <v>30</v>
      </c>
      <c r="AN6" s="26">
        <f>Time!AN$12</f>
        <v>31</v>
      </c>
      <c r="AO6" s="26">
        <f>Time!AO$12</f>
        <v>32</v>
      </c>
      <c r="AP6" s="26">
        <f>Time!AP$12</f>
        <v>33</v>
      </c>
      <c r="AQ6" s="26">
        <f>Time!AQ$12</f>
        <v>34</v>
      </c>
      <c r="AR6" s="26">
        <f>Time!AR$12</f>
        <v>35</v>
      </c>
      <c r="AS6" s="26">
        <f>Time!AS$12</f>
        <v>36</v>
      </c>
      <c r="AT6" s="26">
        <f>Time!AT$12</f>
        <v>37</v>
      </c>
      <c r="AU6" s="26">
        <f>Time!AU$12</f>
        <v>38</v>
      </c>
      <c r="AV6" s="26">
        <f>Time!AV$12</f>
        <v>39</v>
      </c>
      <c r="AW6" s="26">
        <f>Time!AW$12</f>
        <v>40</v>
      </c>
      <c r="AX6" s="26">
        <f>Time!AX$12</f>
        <v>41</v>
      </c>
      <c r="AY6" s="26">
        <f>Time!AY$12</f>
        <v>42</v>
      </c>
      <c r="AZ6" s="26">
        <f>Time!AZ$12</f>
        <v>43</v>
      </c>
      <c r="BA6" s="26">
        <f>Time!BA$12</f>
        <v>44</v>
      </c>
      <c r="BB6" s="26">
        <f>Time!BB$12</f>
        <v>45</v>
      </c>
      <c r="BC6" s="26">
        <f>Time!BC$12</f>
        <v>46</v>
      </c>
      <c r="BD6" s="26">
        <f>Time!BD$12</f>
        <v>47</v>
      </c>
      <c r="BE6" s="26">
        <f>Time!BE$12</f>
        <v>48</v>
      </c>
      <c r="BF6" s="26">
        <f>Time!BF$12</f>
        <v>49</v>
      </c>
      <c r="BG6" s="26">
        <f>Time!BG$12</f>
        <v>50</v>
      </c>
      <c r="BH6" s="26">
        <f>Time!BH$12</f>
        <v>51</v>
      </c>
      <c r="BI6" s="26">
        <f>Time!BI$12</f>
        <v>52</v>
      </c>
    </row>
    <row r="7" spans="1:62" x14ac:dyDescent="0.35">
      <c r="A7" s="28"/>
      <c r="B7" s="29"/>
      <c r="C7" s="29"/>
      <c r="D7" s="30"/>
      <c r="E7" s="31"/>
      <c r="F7" s="32" t="s">
        <v>203</v>
      </c>
      <c r="G7" s="31" t="s">
        <v>204</v>
      </c>
      <c r="H7" s="32" t="s">
        <v>205</v>
      </c>
      <c r="I7" s="33"/>
      <c r="J7" s="32"/>
      <c r="K7" s="32"/>
      <c r="L7" s="32"/>
      <c r="M7" s="32"/>
      <c r="N7" s="32"/>
      <c r="O7" s="32"/>
      <c r="P7" s="32"/>
      <c r="Q7" s="32"/>
      <c r="R7" s="32"/>
      <c r="S7" s="32"/>
      <c r="T7" s="34"/>
      <c r="U7" s="34"/>
      <c r="V7" s="34"/>
      <c r="W7" s="34"/>
      <c r="X7" s="34"/>
      <c r="Y7" s="34"/>
      <c r="Z7" s="34"/>
      <c r="AA7" s="34"/>
      <c r="AB7" s="28"/>
      <c r="AC7" s="28"/>
      <c r="AD7" s="34"/>
      <c r="AE7" s="34"/>
      <c r="AF7" s="28"/>
      <c r="AG7" s="28"/>
      <c r="AH7" s="34"/>
      <c r="AI7" s="34"/>
      <c r="AJ7" s="28"/>
      <c r="AK7" s="28"/>
      <c r="AL7" s="34"/>
      <c r="AM7" s="34"/>
      <c r="AN7" s="28"/>
      <c r="AO7" s="28"/>
      <c r="AP7" s="34"/>
      <c r="AQ7" s="34"/>
      <c r="AR7" s="28"/>
      <c r="AS7" s="34"/>
      <c r="AT7" s="34"/>
      <c r="AU7" s="28"/>
      <c r="AV7" s="34"/>
      <c r="AW7" s="34"/>
      <c r="AX7" s="28"/>
      <c r="AY7" s="34"/>
      <c r="AZ7" s="34"/>
      <c r="BA7" s="28"/>
      <c r="BB7" s="34"/>
      <c r="BC7" s="34"/>
      <c r="BD7" s="28"/>
      <c r="BE7" s="34"/>
      <c r="BF7" s="34"/>
      <c r="BG7" s="28"/>
      <c r="BH7" s="34"/>
      <c r="BI7" s="34"/>
    </row>
    <row r="8" spans="1:62" x14ac:dyDescent="0.35"/>
    <row r="9" spans="1:62" s="99" customFormat="1" x14ac:dyDescent="0.35">
      <c r="A9" s="96" t="s">
        <v>312</v>
      </c>
      <c r="B9" s="96"/>
      <c r="C9" s="97"/>
      <c r="D9" s="98"/>
    </row>
    <row r="10" spans="1:62" x14ac:dyDescent="0.35">
      <c r="A10" s="42"/>
      <c r="B10" s="43"/>
      <c r="C10" s="43"/>
      <c r="D10" s="44"/>
      <c r="E10" s="45"/>
      <c r="F10" s="45"/>
      <c r="G10" s="45"/>
      <c r="H10" s="45"/>
      <c r="I10" s="46"/>
      <c r="J10" s="45"/>
      <c r="K10" s="45"/>
      <c r="L10" s="45"/>
      <c r="M10" s="45"/>
      <c r="N10" s="45"/>
      <c r="O10" s="45"/>
      <c r="P10" s="45"/>
      <c r="Q10" s="45"/>
      <c r="R10" s="45"/>
      <c r="S10" s="45"/>
      <c r="T10" s="47"/>
      <c r="U10" s="47"/>
      <c r="V10" s="47"/>
      <c r="W10" s="47"/>
      <c r="X10" s="47"/>
      <c r="Y10" s="47"/>
      <c r="Z10" s="47"/>
      <c r="AA10" s="47"/>
      <c r="AB10" s="45"/>
      <c r="AC10" s="45"/>
      <c r="AD10" s="47"/>
      <c r="AE10" s="47"/>
      <c r="AF10" s="45"/>
      <c r="AG10" s="45"/>
      <c r="AH10" s="47"/>
      <c r="AI10" s="47"/>
      <c r="AJ10" s="45"/>
      <c r="AK10" s="45"/>
      <c r="AL10" s="47"/>
      <c r="AM10" s="47"/>
      <c r="AN10" s="45"/>
      <c r="AO10" s="45"/>
      <c r="AP10" s="47"/>
      <c r="AQ10" s="47"/>
      <c r="AR10" s="45"/>
      <c r="AS10" s="47"/>
      <c r="AT10" s="47"/>
      <c r="AU10" s="45"/>
      <c r="AV10" s="47"/>
      <c r="AW10" s="47"/>
      <c r="AX10" s="45"/>
      <c r="AY10" s="47"/>
      <c r="AZ10" s="47"/>
      <c r="BA10" s="45"/>
      <c r="BB10" s="47"/>
      <c r="BC10" s="47"/>
      <c r="BD10" s="45"/>
      <c r="BE10" s="47"/>
      <c r="BF10" s="47"/>
      <c r="BG10" s="45"/>
      <c r="BH10" s="47"/>
      <c r="BI10" s="47"/>
    </row>
    <row r="11" spans="1:62" s="400" customFormat="1" x14ac:dyDescent="0.35">
      <c r="A11" s="401"/>
      <c r="B11" s="402"/>
      <c r="C11" s="402"/>
      <c r="D11" s="403"/>
      <c r="E11" s="404" t="str">
        <f xml:space="preserve"> Inputs!E$11</f>
        <v>Discount rate</v>
      </c>
      <c r="F11" s="405">
        <f xml:space="preserve"> Inputs!F$11</f>
        <v>0</v>
      </c>
      <c r="G11" s="404" t="str">
        <f xml:space="preserve"> Inputs!G$11</f>
        <v>%</v>
      </c>
      <c r="H11" s="404">
        <f xml:space="preserve"> Inputs!H$11</f>
        <v>0</v>
      </c>
      <c r="I11" s="404">
        <f xml:space="preserve"> Inputs!I$11</f>
        <v>0</v>
      </c>
      <c r="J11" s="404">
        <f xml:space="preserve"> Inputs!J$11</f>
        <v>0</v>
      </c>
      <c r="K11" s="404">
        <f xml:space="preserve"> Inputs!K$11</f>
        <v>0</v>
      </c>
      <c r="L11" s="404">
        <f xml:space="preserve"> Inputs!L$11</f>
        <v>0</v>
      </c>
      <c r="M11" s="404">
        <f xml:space="preserve"> Inputs!M$11</f>
        <v>0</v>
      </c>
      <c r="N11" s="404">
        <f xml:space="preserve"> Inputs!N$11</f>
        <v>0</v>
      </c>
      <c r="O11" s="404">
        <f xml:space="preserve"> Inputs!O$11</f>
        <v>0</v>
      </c>
      <c r="P11" s="404">
        <f xml:space="preserve"> Inputs!P$11</f>
        <v>0</v>
      </c>
      <c r="Q11" s="404">
        <f xml:space="preserve"> Inputs!Q$11</f>
        <v>0</v>
      </c>
      <c r="R11" s="404">
        <f xml:space="preserve"> Inputs!R$11</f>
        <v>0</v>
      </c>
      <c r="S11" s="404">
        <f xml:space="preserve"> Inputs!S$11</f>
        <v>0</v>
      </c>
      <c r="T11" s="404">
        <f xml:space="preserve"> Inputs!T$11</f>
        <v>0</v>
      </c>
      <c r="U11" s="404">
        <f xml:space="preserve"> Inputs!U$11</f>
        <v>0</v>
      </c>
      <c r="V11" s="404">
        <f xml:space="preserve"> Inputs!V$11</f>
        <v>0</v>
      </c>
      <c r="W11" s="404">
        <f xml:space="preserve"> Inputs!W$11</f>
        <v>0</v>
      </c>
      <c r="X11" s="404">
        <f xml:space="preserve"> Inputs!X$11</f>
        <v>0</v>
      </c>
      <c r="Y11" s="404">
        <f xml:space="preserve"> Inputs!Y$11</f>
        <v>0</v>
      </c>
      <c r="Z11" s="404">
        <f xml:space="preserve"> Inputs!Z$11</f>
        <v>0</v>
      </c>
      <c r="AA11" s="404">
        <f xml:space="preserve"> Inputs!AA$11</f>
        <v>0</v>
      </c>
      <c r="AB11" s="404">
        <f xml:space="preserve"> Inputs!AB$11</f>
        <v>0</v>
      </c>
      <c r="AC11" s="404">
        <f xml:space="preserve"> Inputs!AC$11</f>
        <v>0</v>
      </c>
      <c r="AD11" s="404">
        <f xml:space="preserve"> Inputs!AD$11</f>
        <v>0</v>
      </c>
      <c r="AE11" s="404">
        <f xml:space="preserve"> Inputs!AE$11</f>
        <v>0</v>
      </c>
      <c r="AF11" s="404">
        <f xml:space="preserve"> Inputs!AF$11</f>
        <v>0</v>
      </c>
      <c r="AG11" s="404">
        <f xml:space="preserve"> Inputs!AG$11</f>
        <v>0</v>
      </c>
      <c r="AH11" s="404">
        <f xml:space="preserve"> Inputs!AH$11</f>
        <v>0</v>
      </c>
      <c r="AI11" s="404">
        <f xml:space="preserve"> Inputs!AI$11</f>
        <v>0</v>
      </c>
      <c r="AJ11" s="404">
        <f xml:space="preserve"> Inputs!AJ$11</f>
        <v>0</v>
      </c>
      <c r="AK11" s="404">
        <f xml:space="preserve"> Inputs!AK$11</f>
        <v>0</v>
      </c>
      <c r="AL11" s="404">
        <f xml:space="preserve"> Inputs!AL$11</f>
        <v>0</v>
      </c>
      <c r="AM11" s="404">
        <f xml:space="preserve"> Inputs!AM$11</f>
        <v>0</v>
      </c>
      <c r="AN11" s="404">
        <f xml:space="preserve"> Inputs!AN$11</f>
        <v>0</v>
      </c>
      <c r="AO11" s="404">
        <f xml:space="preserve"> Inputs!AO$11</f>
        <v>0</v>
      </c>
      <c r="AP11" s="404">
        <f xml:space="preserve"> Inputs!AP$11</f>
        <v>0</v>
      </c>
      <c r="AQ11" s="404">
        <f xml:space="preserve"> Inputs!AQ$11</f>
        <v>0</v>
      </c>
      <c r="AR11" s="404">
        <f xml:space="preserve"> Inputs!AR$11</f>
        <v>0</v>
      </c>
      <c r="AS11" s="404">
        <f xml:space="preserve"> Inputs!AS$11</f>
        <v>0</v>
      </c>
      <c r="AT11" s="404">
        <f xml:space="preserve"> Inputs!AT$11</f>
        <v>0</v>
      </c>
      <c r="AU11" s="404">
        <f xml:space="preserve"> Inputs!AU$11</f>
        <v>0</v>
      </c>
      <c r="AV11" s="404">
        <f xml:space="preserve"> Inputs!AV$11</f>
        <v>0</v>
      </c>
      <c r="AW11" s="404">
        <f xml:space="preserve"> Inputs!AW$11</f>
        <v>0</v>
      </c>
      <c r="AX11" s="404">
        <f xml:space="preserve"> Inputs!AX$11</f>
        <v>0</v>
      </c>
      <c r="AY11" s="404">
        <f xml:space="preserve"> Inputs!AY$11</f>
        <v>0</v>
      </c>
      <c r="AZ11" s="404">
        <f xml:space="preserve"> Inputs!AZ$11</f>
        <v>0</v>
      </c>
      <c r="BA11" s="404">
        <f xml:space="preserve"> Inputs!BA$11</f>
        <v>0</v>
      </c>
      <c r="BB11" s="404">
        <f xml:space="preserve"> Inputs!BB$11</f>
        <v>0</v>
      </c>
      <c r="BC11" s="404">
        <f xml:space="preserve"> Inputs!BC$11</f>
        <v>0</v>
      </c>
      <c r="BD11" s="404">
        <f xml:space="preserve"> Inputs!BD$11</f>
        <v>0</v>
      </c>
      <c r="BE11" s="404">
        <f xml:space="preserve"> Inputs!BE$11</f>
        <v>0</v>
      </c>
      <c r="BF11" s="404">
        <f xml:space="preserve"> Inputs!BF$11</f>
        <v>0</v>
      </c>
      <c r="BG11" s="404">
        <f xml:space="preserve"> Inputs!BG$11</f>
        <v>0</v>
      </c>
      <c r="BH11" s="404">
        <f xml:space="preserve"> Inputs!BH$11</f>
        <v>0</v>
      </c>
      <c r="BI11" s="404">
        <f xml:space="preserve"> Inputs!BI$11</f>
        <v>0</v>
      </c>
    </row>
    <row r="12" spans="1:62" s="400" customFormat="1" x14ac:dyDescent="0.35">
      <c r="A12" s="401"/>
      <c r="B12" s="402"/>
      <c r="C12" s="402"/>
      <c r="D12" s="403"/>
      <c r="E12" s="406" t="str">
        <f xml:space="preserve"> Inputs!E$17</f>
        <v>Year for discounting purposes</v>
      </c>
      <c r="F12" s="406">
        <f xml:space="preserve"> Inputs!F$17</f>
        <v>0</v>
      </c>
      <c r="G12" s="406" t="str">
        <f xml:space="preserve"> Inputs!G$17</f>
        <v>Number</v>
      </c>
      <c r="H12" s="406">
        <f xml:space="preserve"> Inputs!H$17</f>
        <v>0</v>
      </c>
      <c r="I12" s="407">
        <f xml:space="preserve"> Inputs!I$17</f>
        <v>0</v>
      </c>
      <c r="J12" s="406">
        <f xml:space="preserve"> Inputs!J$17</f>
        <v>0</v>
      </c>
      <c r="K12" s="406">
        <f xml:space="preserve"> Inputs!K$17</f>
        <v>0.5</v>
      </c>
      <c r="L12" s="406">
        <f xml:space="preserve"> Inputs!L$17</f>
        <v>1.5</v>
      </c>
      <c r="M12" s="406">
        <f xml:space="preserve"> Inputs!M$17</f>
        <v>2.5</v>
      </c>
      <c r="N12" s="406">
        <f xml:space="preserve"> Inputs!N$17</f>
        <v>3.5</v>
      </c>
      <c r="O12" s="406">
        <f xml:space="preserve"> Inputs!O$17</f>
        <v>4.5</v>
      </c>
      <c r="P12" s="406">
        <f xml:space="preserve"> Inputs!P$17</f>
        <v>5.5</v>
      </c>
      <c r="Q12" s="406">
        <f xml:space="preserve"> Inputs!Q$17</f>
        <v>6.5</v>
      </c>
      <c r="R12" s="406">
        <f xml:space="preserve"> Inputs!R$17</f>
        <v>7.5</v>
      </c>
      <c r="S12" s="406">
        <f xml:space="preserve"> Inputs!S$17</f>
        <v>8.5</v>
      </c>
      <c r="T12" s="406">
        <f xml:space="preserve"> Inputs!T$17</f>
        <v>9.5</v>
      </c>
      <c r="U12" s="406">
        <f xml:space="preserve"> Inputs!U$17</f>
        <v>10.5</v>
      </c>
      <c r="V12" s="406">
        <f xml:space="preserve"> Inputs!V$17</f>
        <v>11.5</v>
      </c>
      <c r="W12" s="406">
        <f xml:space="preserve"> Inputs!W$17</f>
        <v>12.5</v>
      </c>
      <c r="X12" s="406">
        <f xml:space="preserve"> Inputs!X$17</f>
        <v>13.5</v>
      </c>
      <c r="Y12" s="406">
        <f xml:space="preserve"> Inputs!Y$17</f>
        <v>14.5</v>
      </c>
      <c r="Z12" s="406">
        <f xml:space="preserve"> Inputs!Z$17</f>
        <v>15.5</v>
      </c>
      <c r="AA12" s="406">
        <f xml:space="preserve"> Inputs!AA$17</f>
        <v>16.5</v>
      </c>
      <c r="AB12" s="406">
        <f xml:space="preserve"> Inputs!AB$17</f>
        <v>17.5</v>
      </c>
      <c r="AC12" s="406">
        <f xml:space="preserve"> Inputs!AC$17</f>
        <v>18.5</v>
      </c>
      <c r="AD12" s="406">
        <f xml:space="preserve"> Inputs!AD$17</f>
        <v>19.5</v>
      </c>
      <c r="AE12" s="406">
        <f xml:space="preserve"> Inputs!AE$17</f>
        <v>20.5</v>
      </c>
      <c r="AF12" s="406">
        <f xml:space="preserve"> Inputs!AF$17</f>
        <v>21.5</v>
      </c>
      <c r="AG12" s="406">
        <f xml:space="preserve"> Inputs!AG$17</f>
        <v>22.5</v>
      </c>
      <c r="AH12" s="406">
        <f xml:space="preserve"> Inputs!AH$17</f>
        <v>23.5</v>
      </c>
      <c r="AI12" s="406">
        <f xml:space="preserve"> Inputs!AI$17</f>
        <v>24.5</v>
      </c>
      <c r="AJ12" s="406">
        <f xml:space="preserve"> Inputs!AJ$17</f>
        <v>25.5</v>
      </c>
      <c r="AK12" s="406">
        <f xml:space="preserve"> Inputs!AK$17</f>
        <v>26.5</v>
      </c>
      <c r="AL12" s="406">
        <f xml:space="preserve"> Inputs!AL$17</f>
        <v>27.5</v>
      </c>
      <c r="AM12" s="406">
        <f xml:space="preserve"> Inputs!AM$17</f>
        <v>28.5</v>
      </c>
      <c r="AN12" s="406">
        <f xml:space="preserve"> Inputs!AN$17</f>
        <v>29.5</v>
      </c>
      <c r="AO12" s="406">
        <f xml:space="preserve"> Inputs!AO$17</f>
        <v>30.5</v>
      </c>
      <c r="AP12" s="406">
        <f xml:space="preserve"> Inputs!AP$17</f>
        <v>31.5</v>
      </c>
      <c r="AQ12" s="406">
        <f xml:space="preserve"> Inputs!AQ$17</f>
        <v>32.5</v>
      </c>
      <c r="AR12" s="406">
        <f xml:space="preserve"> Inputs!AR$17</f>
        <v>33.5</v>
      </c>
      <c r="AS12" s="406">
        <f xml:space="preserve"> Inputs!AS$17</f>
        <v>34.5</v>
      </c>
      <c r="AT12" s="406">
        <f xml:space="preserve"> Inputs!AT$17</f>
        <v>35.5</v>
      </c>
      <c r="AU12" s="406">
        <f xml:space="preserve"> Inputs!AU$17</f>
        <v>36.5</v>
      </c>
      <c r="AV12" s="406">
        <f xml:space="preserve"> Inputs!AV$17</f>
        <v>37.5</v>
      </c>
      <c r="AW12" s="406">
        <f xml:space="preserve"> Inputs!AW$17</f>
        <v>38.5</v>
      </c>
      <c r="AX12" s="406">
        <f xml:space="preserve"> Inputs!AX$17</f>
        <v>39.5</v>
      </c>
      <c r="AY12" s="406">
        <f xml:space="preserve"> Inputs!AY$17</f>
        <v>40.5</v>
      </c>
      <c r="AZ12" s="406">
        <f xml:space="preserve"> Inputs!AZ$17</f>
        <v>41.5</v>
      </c>
      <c r="BA12" s="406">
        <f xml:space="preserve"> Inputs!BA$17</f>
        <v>42.5</v>
      </c>
      <c r="BB12" s="406">
        <f xml:space="preserve"> Inputs!BB$17</f>
        <v>43.5</v>
      </c>
      <c r="BC12" s="406">
        <f xml:space="preserve"> Inputs!BC$17</f>
        <v>44.5</v>
      </c>
      <c r="BD12" s="406">
        <f xml:space="preserve"> Inputs!BD$17</f>
        <v>45.5</v>
      </c>
      <c r="BE12" s="406">
        <f xml:space="preserve"> Inputs!BE$17</f>
        <v>46.5</v>
      </c>
      <c r="BF12" s="406">
        <f xml:space="preserve"> Inputs!BF$17</f>
        <v>47.5</v>
      </c>
      <c r="BG12" s="406">
        <f xml:space="preserve"> Inputs!BG$17</f>
        <v>48.5</v>
      </c>
      <c r="BH12" s="406">
        <f xml:space="preserve"> Inputs!BH$17</f>
        <v>49.5</v>
      </c>
      <c r="BI12" s="406">
        <f xml:space="preserve"> Inputs!BI$17</f>
        <v>50.5</v>
      </c>
      <c r="BJ12" s="408"/>
    </row>
    <row r="13" spans="1:62" x14ac:dyDescent="0.35">
      <c r="A13" s="51"/>
      <c r="B13" s="52"/>
      <c r="C13" s="52"/>
      <c r="D13" s="53"/>
      <c r="E13" s="46" t="s">
        <v>313</v>
      </c>
      <c r="F13" s="54"/>
      <c r="G13" s="46" t="s">
        <v>314</v>
      </c>
      <c r="H13" s="46"/>
      <c r="I13" s="46"/>
      <c r="J13" s="55">
        <f xml:space="preserve"> 1 / (( 1 + $F11) ^ J12)</f>
        <v>1</v>
      </c>
      <c r="K13" s="55">
        <f t="shared" ref="K13:BI13" si="0" xml:space="preserve"> 1 / (( 1 + $F11) ^ K12)</f>
        <v>1</v>
      </c>
      <c r="L13" s="55">
        <f t="shared" si="0"/>
        <v>1</v>
      </c>
      <c r="M13" s="55">
        <f t="shared" si="0"/>
        <v>1</v>
      </c>
      <c r="N13" s="55">
        <f t="shared" si="0"/>
        <v>1</v>
      </c>
      <c r="O13" s="55">
        <f t="shared" si="0"/>
        <v>1</v>
      </c>
      <c r="P13" s="55">
        <f t="shared" si="0"/>
        <v>1</v>
      </c>
      <c r="Q13" s="55">
        <f t="shared" si="0"/>
        <v>1</v>
      </c>
      <c r="R13" s="55">
        <f t="shared" si="0"/>
        <v>1</v>
      </c>
      <c r="S13" s="55">
        <f t="shared" si="0"/>
        <v>1</v>
      </c>
      <c r="T13" s="55">
        <f t="shared" si="0"/>
        <v>1</v>
      </c>
      <c r="U13" s="55">
        <f t="shared" si="0"/>
        <v>1</v>
      </c>
      <c r="V13" s="55">
        <f t="shared" si="0"/>
        <v>1</v>
      </c>
      <c r="W13" s="55">
        <f t="shared" si="0"/>
        <v>1</v>
      </c>
      <c r="X13" s="55">
        <f t="shared" si="0"/>
        <v>1</v>
      </c>
      <c r="Y13" s="55">
        <f t="shared" si="0"/>
        <v>1</v>
      </c>
      <c r="Z13" s="55">
        <f t="shared" si="0"/>
        <v>1</v>
      </c>
      <c r="AA13" s="55">
        <f t="shared" si="0"/>
        <v>1</v>
      </c>
      <c r="AB13" s="55">
        <f t="shared" si="0"/>
        <v>1</v>
      </c>
      <c r="AC13" s="55">
        <f t="shared" si="0"/>
        <v>1</v>
      </c>
      <c r="AD13" s="55">
        <f t="shared" si="0"/>
        <v>1</v>
      </c>
      <c r="AE13" s="55">
        <f t="shared" si="0"/>
        <v>1</v>
      </c>
      <c r="AF13" s="55">
        <f t="shared" si="0"/>
        <v>1</v>
      </c>
      <c r="AG13" s="55">
        <f t="shared" si="0"/>
        <v>1</v>
      </c>
      <c r="AH13" s="55">
        <f t="shared" si="0"/>
        <v>1</v>
      </c>
      <c r="AI13" s="55">
        <f t="shared" si="0"/>
        <v>1</v>
      </c>
      <c r="AJ13" s="55">
        <f t="shared" si="0"/>
        <v>1</v>
      </c>
      <c r="AK13" s="55">
        <f t="shared" si="0"/>
        <v>1</v>
      </c>
      <c r="AL13" s="55">
        <f t="shared" si="0"/>
        <v>1</v>
      </c>
      <c r="AM13" s="55">
        <f t="shared" si="0"/>
        <v>1</v>
      </c>
      <c r="AN13" s="55">
        <f t="shared" si="0"/>
        <v>1</v>
      </c>
      <c r="AO13" s="55">
        <f t="shared" si="0"/>
        <v>1</v>
      </c>
      <c r="AP13" s="55">
        <f t="shared" si="0"/>
        <v>1</v>
      </c>
      <c r="AQ13" s="55">
        <f t="shared" si="0"/>
        <v>1</v>
      </c>
      <c r="AR13" s="55">
        <f t="shared" si="0"/>
        <v>1</v>
      </c>
      <c r="AS13" s="55">
        <f t="shared" si="0"/>
        <v>1</v>
      </c>
      <c r="AT13" s="55">
        <f t="shared" si="0"/>
        <v>1</v>
      </c>
      <c r="AU13" s="55">
        <f t="shared" si="0"/>
        <v>1</v>
      </c>
      <c r="AV13" s="55">
        <f t="shared" si="0"/>
        <v>1</v>
      </c>
      <c r="AW13" s="55">
        <f t="shared" si="0"/>
        <v>1</v>
      </c>
      <c r="AX13" s="55">
        <f t="shared" si="0"/>
        <v>1</v>
      </c>
      <c r="AY13" s="55">
        <f t="shared" si="0"/>
        <v>1</v>
      </c>
      <c r="AZ13" s="55">
        <f t="shared" si="0"/>
        <v>1</v>
      </c>
      <c r="BA13" s="55">
        <f t="shared" si="0"/>
        <v>1</v>
      </c>
      <c r="BB13" s="55">
        <f t="shared" si="0"/>
        <v>1</v>
      </c>
      <c r="BC13" s="55">
        <f t="shared" si="0"/>
        <v>1</v>
      </c>
      <c r="BD13" s="55">
        <f t="shared" si="0"/>
        <v>1</v>
      </c>
      <c r="BE13" s="55">
        <f t="shared" si="0"/>
        <v>1</v>
      </c>
      <c r="BF13" s="55">
        <f t="shared" si="0"/>
        <v>1</v>
      </c>
      <c r="BG13" s="55">
        <f t="shared" si="0"/>
        <v>1</v>
      </c>
      <c r="BH13" s="55">
        <f t="shared" si="0"/>
        <v>1</v>
      </c>
      <c r="BI13" s="55">
        <f t="shared" si="0"/>
        <v>1</v>
      </c>
    </row>
    <row r="14" spans="1:62" x14ac:dyDescent="0.35">
      <c r="A14" s="51"/>
      <c r="B14" s="52"/>
      <c r="C14" s="52"/>
      <c r="D14" s="53"/>
      <c r="E14" s="46"/>
      <c r="F14" s="54"/>
      <c r="G14" s="46"/>
      <c r="H14" s="46"/>
      <c r="I14" s="46"/>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row>
    <row r="15" spans="1:62" s="400" customFormat="1" x14ac:dyDescent="0.35">
      <c r="A15" s="409"/>
      <c r="B15" s="410"/>
      <c r="C15" s="410"/>
      <c r="D15" s="411"/>
      <c r="E15" s="406" t="str">
        <f xml:space="preserve"> Inputs!E$15</f>
        <v>Years for time value of money calculation</v>
      </c>
      <c r="F15" s="412">
        <f xml:space="preserve"> Inputs!F$15</f>
        <v>0</v>
      </c>
      <c r="G15" s="412" t="str">
        <f xml:space="preserve"> Inputs!G$15</f>
        <v>Number</v>
      </c>
      <c r="H15" s="412">
        <f xml:space="preserve"> Inputs!H$15</f>
        <v>0</v>
      </c>
      <c r="I15" s="412">
        <f xml:space="preserve"> Inputs!I$15</f>
        <v>0</v>
      </c>
      <c r="J15" s="413">
        <f xml:space="preserve"> Inputs!J$15</f>
        <v>0</v>
      </c>
      <c r="K15" s="413">
        <f xml:space="preserve"> Inputs!K$15</f>
        <v>4.5</v>
      </c>
      <c r="L15" s="413">
        <f xml:space="preserve"> Inputs!L$15</f>
        <v>3.5</v>
      </c>
      <c r="M15" s="413">
        <f xml:space="preserve"> Inputs!M$15</f>
        <v>2.5</v>
      </c>
      <c r="N15" s="413">
        <f xml:space="preserve"> Inputs!N$15</f>
        <v>1.5</v>
      </c>
      <c r="O15" s="413">
        <f xml:space="preserve"> Inputs!O$15</f>
        <v>0.5</v>
      </c>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2"/>
      <c r="AM15" s="412"/>
      <c r="AN15" s="412"/>
      <c r="AO15" s="412"/>
      <c r="AP15" s="412"/>
      <c r="AQ15" s="412"/>
      <c r="AR15" s="412"/>
      <c r="AS15" s="412"/>
      <c r="AT15" s="412"/>
      <c r="AU15" s="412"/>
      <c r="AV15" s="412"/>
      <c r="AW15" s="412"/>
      <c r="AX15" s="412"/>
      <c r="AY15" s="412"/>
      <c r="AZ15" s="412"/>
      <c r="BA15" s="412"/>
      <c r="BB15" s="412"/>
      <c r="BC15" s="412"/>
      <c r="BD15" s="412"/>
      <c r="BE15" s="412"/>
      <c r="BF15" s="412"/>
      <c r="BG15" s="412"/>
      <c r="BH15" s="412"/>
      <c r="BI15" s="412"/>
      <c r="BJ15" s="408"/>
    </row>
    <row r="16" spans="1:62" x14ac:dyDescent="0.35">
      <c r="A16" s="51"/>
      <c r="B16" s="52"/>
      <c r="C16" s="52"/>
      <c r="D16" s="53"/>
      <c r="E16" s="50"/>
      <c r="F16" s="56"/>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row>
    <row r="17" spans="1:61" s="99" customFormat="1" x14ac:dyDescent="0.35">
      <c r="A17" s="96" t="s">
        <v>315</v>
      </c>
      <c r="B17" s="96"/>
      <c r="C17" s="97"/>
      <c r="D17" s="98"/>
    </row>
    <row r="18" spans="1:61" x14ac:dyDescent="0.35">
      <c r="A18" s="42"/>
      <c r="B18" s="43"/>
      <c r="C18" s="43"/>
      <c r="D18" s="44"/>
      <c r="E18" s="45"/>
      <c r="F18" s="47"/>
      <c r="G18" s="45"/>
      <c r="H18" s="45"/>
      <c r="I18" s="46"/>
      <c r="J18" s="45"/>
      <c r="K18" s="45"/>
      <c r="L18" s="45"/>
      <c r="M18" s="45"/>
      <c r="N18" s="45"/>
      <c r="O18" s="45"/>
      <c r="P18" s="45"/>
      <c r="Q18" s="45"/>
      <c r="R18" s="45"/>
      <c r="S18" s="45"/>
      <c r="T18" s="47"/>
      <c r="U18" s="47"/>
      <c r="V18" s="47"/>
      <c r="W18" s="47"/>
      <c r="X18" s="47"/>
      <c r="Y18" s="47"/>
      <c r="Z18" s="47"/>
      <c r="AA18" s="47"/>
      <c r="AB18" s="45"/>
      <c r="AC18" s="45"/>
      <c r="AD18" s="47"/>
      <c r="AE18" s="47"/>
      <c r="AF18" s="45"/>
      <c r="AG18" s="45"/>
      <c r="AH18" s="47"/>
      <c r="AI18" s="47"/>
      <c r="AJ18" s="45"/>
      <c r="AK18" s="45"/>
      <c r="AL18" s="47"/>
      <c r="AM18" s="47"/>
      <c r="AN18" s="45"/>
      <c r="AO18" s="45"/>
      <c r="AP18" s="47"/>
      <c r="AQ18" s="47"/>
      <c r="AR18" s="45"/>
      <c r="AS18" s="47"/>
      <c r="AT18" s="47"/>
      <c r="AU18" s="45"/>
      <c r="AV18" s="47"/>
      <c r="AW18" s="47"/>
      <c r="AX18" s="45"/>
      <c r="AY18" s="47"/>
      <c r="AZ18" s="47"/>
      <c r="BA18" s="45"/>
      <c r="BB18" s="47"/>
      <c r="BC18" s="47"/>
      <c r="BD18" s="45"/>
      <c r="BE18" s="47"/>
      <c r="BF18" s="47"/>
      <c r="BG18" s="45"/>
      <c r="BH18" s="47"/>
      <c r="BI18" s="47"/>
    </row>
    <row r="19" spans="1:61" x14ac:dyDescent="0.35">
      <c r="A19" s="47"/>
      <c r="B19" s="48" t="s">
        <v>220</v>
      </c>
      <c r="C19" s="43"/>
      <c r="D19" s="49"/>
      <c r="E19" s="47"/>
      <c r="F19" s="47"/>
      <c r="G19" s="47"/>
      <c r="H19" s="47"/>
      <c r="I19" s="54"/>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row>
    <row r="20" spans="1:61" x14ac:dyDescent="0.35">
      <c r="A20" s="42"/>
      <c r="B20" s="43"/>
      <c r="C20" s="43"/>
      <c r="D20" s="44"/>
      <c r="E20" s="45"/>
      <c r="F20" s="45"/>
      <c r="G20" s="45"/>
      <c r="H20" s="45"/>
      <c r="I20" s="46"/>
      <c r="J20" s="45"/>
      <c r="K20" s="45"/>
      <c r="L20" s="45"/>
      <c r="M20" s="45"/>
      <c r="N20" s="45"/>
      <c r="O20" s="45"/>
      <c r="P20" s="45"/>
      <c r="Q20" s="45"/>
      <c r="R20" s="45"/>
      <c r="S20" s="45"/>
      <c r="T20" s="47"/>
      <c r="U20" s="47"/>
      <c r="V20" s="47"/>
      <c r="W20" s="47"/>
      <c r="X20" s="47"/>
      <c r="Y20" s="47"/>
      <c r="Z20" s="47"/>
      <c r="AA20" s="47"/>
      <c r="AB20" s="45"/>
      <c r="AC20" s="45"/>
      <c r="AD20" s="47"/>
      <c r="AE20" s="47"/>
      <c r="AF20" s="45"/>
      <c r="AG20" s="45"/>
      <c r="AH20" s="47"/>
      <c r="AI20" s="47"/>
      <c r="AJ20" s="45"/>
      <c r="AK20" s="45"/>
      <c r="AL20" s="47"/>
      <c r="AM20" s="47"/>
      <c r="AN20" s="45"/>
      <c r="AO20" s="45"/>
      <c r="AP20" s="47"/>
      <c r="AQ20" s="47"/>
      <c r="AR20" s="45"/>
      <c r="AS20" s="47"/>
      <c r="AT20" s="47"/>
      <c r="AU20" s="45"/>
      <c r="AV20" s="47"/>
      <c r="AW20" s="47"/>
      <c r="AX20" s="45"/>
      <c r="AY20" s="47"/>
      <c r="AZ20" s="47"/>
      <c r="BA20" s="45"/>
      <c r="BB20" s="47"/>
      <c r="BC20" s="47"/>
      <c r="BD20" s="45"/>
      <c r="BE20" s="47"/>
      <c r="BF20" s="47"/>
      <c r="BG20" s="45"/>
      <c r="BH20" s="47"/>
      <c r="BI20" s="47"/>
    </row>
    <row r="21" spans="1:61" s="400" customFormat="1" x14ac:dyDescent="0.35">
      <c r="A21" s="401"/>
      <c r="B21" s="402"/>
      <c r="C21" s="402"/>
      <c r="D21" s="403"/>
      <c r="E21" s="404" t="str">
        <f xml:space="preserve"> Inputs!E$31</f>
        <v>Name/reference of export trade 1</v>
      </c>
      <c r="F21" s="406">
        <f xml:space="preserve"> Inputs!F$31</f>
        <v>0</v>
      </c>
      <c r="G21" s="404" t="str">
        <f xml:space="preserve"> Inputs!G$31</f>
        <v>Text</v>
      </c>
      <c r="H21" s="414">
        <f xml:space="preserve"> Inputs!H$31</f>
        <v>0</v>
      </c>
      <c r="I21" s="414">
        <f xml:space="preserve"> Inputs!I$31</f>
        <v>0</v>
      </c>
      <c r="J21" s="414">
        <f xml:space="preserve"> Inputs!J$31</f>
        <v>0</v>
      </c>
      <c r="K21" s="414">
        <f xml:space="preserve"> Inputs!K$31</f>
        <v>0</v>
      </c>
      <c r="L21" s="414">
        <f xml:space="preserve"> Inputs!L$31</f>
        <v>0</v>
      </c>
      <c r="M21" s="414">
        <f xml:space="preserve"> Inputs!M$31</f>
        <v>0</v>
      </c>
      <c r="N21" s="414">
        <f xml:space="preserve"> Inputs!N$31</f>
        <v>0</v>
      </c>
      <c r="O21" s="414">
        <f xml:space="preserve"> Inputs!O$31</f>
        <v>0</v>
      </c>
      <c r="P21" s="414">
        <f xml:space="preserve"> Inputs!P$31</f>
        <v>0</v>
      </c>
      <c r="Q21" s="414">
        <f xml:space="preserve"> Inputs!Q$31</f>
        <v>0</v>
      </c>
      <c r="R21" s="414">
        <f xml:space="preserve"> Inputs!R$31</f>
        <v>0</v>
      </c>
      <c r="S21" s="414">
        <f xml:space="preserve"> Inputs!S$31</f>
        <v>0</v>
      </c>
      <c r="T21" s="414">
        <f xml:space="preserve"> Inputs!T$31</f>
        <v>0</v>
      </c>
      <c r="U21" s="414">
        <f xml:space="preserve"> Inputs!U$31</f>
        <v>0</v>
      </c>
      <c r="V21" s="414">
        <f xml:space="preserve"> Inputs!V$31</f>
        <v>0</v>
      </c>
      <c r="W21" s="414">
        <f xml:space="preserve"> Inputs!W$31</f>
        <v>0</v>
      </c>
      <c r="X21" s="414">
        <f xml:space="preserve"> Inputs!X$31</f>
        <v>0</v>
      </c>
      <c r="Y21" s="414">
        <f xml:space="preserve"> Inputs!Y$31</f>
        <v>0</v>
      </c>
      <c r="Z21" s="414">
        <f xml:space="preserve"> Inputs!Z$31</f>
        <v>0</v>
      </c>
      <c r="AA21" s="414">
        <f xml:space="preserve"> Inputs!AA$31</f>
        <v>0</v>
      </c>
      <c r="AB21" s="414">
        <f xml:space="preserve"> Inputs!AB$31</f>
        <v>0</v>
      </c>
      <c r="AC21" s="414">
        <f xml:space="preserve"> Inputs!AC$31</f>
        <v>0</v>
      </c>
      <c r="AD21" s="414">
        <f xml:space="preserve"> Inputs!AD$31</f>
        <v>0</v>
      </c>
      <c r="AE21" s="414">
        <f xml:space="preserve"> Inputs!AE$31</f>
        <v>0</v>
      </c>
      <c r="AF21" s="414">
        <f xml:space="preserve"> Inputs!AF$31</f>
        <v>0</v>
      </c>
      <c r="AG21" s="414">
        <f xml:space="preserve"> Inputs!AG$31</f>
        <v>0</v>
      </c>
      <c r="AH21" s="414">
        <f xml:space="preserve"> Inputs!AH$31</f>
        <v>0</v>
      </c>
      <c r="AI21" s="414">
        <f xml:space="preserve"> Inputs!AI$31</f>
        <v>0</v>
      </c>
      <c r="AJ21" s="414">
        <f xml:space="preserve"> Inputs!AJ$31</f>
        <v>0</v>
      </c>
      <c r="AK21" s="414">
        <f xml:space="preserve"> Inputs!AK$31</f>
        <v>0</v>
      </c>
      <c r="AL21" s="414">
        <f xml:space="preserve"> Inputs!AL$31</f>
        <v>0</v>
      </c>
      <c r="AM21" s="414">
        <f xml:space="preserve"> Inputs!AM$31</f>
        <v>0</v>
      </c>
      <c r="AN21" s="414">
        <f xml:space="preserve"> Inputs!AN$31</f>
        <v>0</v>
      </c>
      <c r="AO21" s="414">
        <f xml:space="preserve"> Inputs!AO$31</f>
        <v>0</v>
      </c>
      <c r="AP21" s="414">
        <f xml:space="preserve"> Inputs!AP$31</f>
        <v>0</v>
      </c>
      <c r="AQ21" s="414">
        <f xml:space="preserve"> Inputs!AQ$31</f>
        <v>0</v>
      </c>
      <c r="AR21" s="414">
        <f xml:space="preserve"> Inputs!AR$31</f>
        <v>0</v>
      </c>
      <c r="AS21" s="414">
        <f xml:space="preserve"> Inputs!AS$31</f>
        <v>0</v>
      </c>
      <c r="AT21" s="414">
        <f xml:space="preserve"> Inputs!AT$31</f>
        <v>0</v>
      </c>
      <c r="AU21" s="414">
        <f xml:space="preserve"> Inputs!AU$31</f>
        <v>0</v>
      </c>
      <c r="AV21" s="414">
        <f xml:space="preserve"> Inputs!AV$31</f>
        <v>0</v>
      </c>
      <c r="AW21" s="414">
        <f xml:space="preserve"> Inputs!AW$31</f>
        <v>0</v>
      </c>
      <c r="AX21" s="414">
        <f xml:space="preserve"> Inputs!AX$31</f>
        <v>0</v>
      </c>
      <c r="AY21" s="414">
        <f xml:space="preserve"> Inputs!AY$31</f>
        <v>0</v>
      </c>
      <c r="AZ21" s="414">
        <f xml:space="preserve"> Inputs!AZ$31</f>
        <v>0</v>
      </c>
      <c r="BA21" s="414">
        <f xml:space="preserve"> Inputs!BA$31</f>
        <v>0</v>
      </c>
      <c r="BB21" s="414">
        <f xml:space="preserve"> Inputs!BB$31</f>
        <v>0</v>
      </c>
      <c r="BC21" s="414">
        <f xml:space="preserve"> Inputs!BC$31</f>
        <v>0</v>
      </c>
      <c r="BD21" s="414">
        <f xml:space="preserve"> Inputs!BD$31</f>
        <v>0</v>
      </c>
      <c r="BE21" s="414">
        <f xml:space="preserve"> Inputs!BE$31</f>
        <v>0</v>
      </c>
      <c r="BF21" s="414">
        <f xml:space="preserve"> Inputs!BF$31</f>
        <v>0</v>
      </c>
      <c r="BG21" s="414">
        <f xml:space="preserve"> Inputs!BG$31</f>
        <v>0</v>
      </c>
      <c r="BH21" s="414">
        <f xml:space="preserve"> Inputs!BH$31</f>
        <v>0</v>
      </c>
      <c r="BI21" s="414">
        <f xml:space="preserve"> Inputs!BI$31</f>
        <v>0</v>
      </c>
    </row>
    <row r="22" spans="1:61" x14ac:dyDescent="0.35">
      <c r="A22" s="42"/>
      <c r="B22" s="43"/>
      <c r="C22" s="43"/>
      <c r="D22" s="44"/>
      <c r="E22" s="46"/>
      <c r="F22" s="45"/>
      <c r="G22" s="45"/>
      <c r="H22" s="45"/>
      <c r="I22" s="46"/>
      <c r="J22" s="45"/>
      <c r="K22" s="45"/>
      <c r="L22" s="45"/>
      <c r="M22" s="45"/>
      <c r="N22" s="45"/>
      <c r="O22" s="45"/>
      <c r="P22" s="45"/>
      <c r="Q22" s="45"/>
      <c r="R22" s="45"/>
      <c r="S22" s="45"/>
      <c r="T22" s="47"/>
      <c r="U22" s="47"/>
      <c r="V22" s="47"/>
      <c r="W22" s="47"/>
      <c r="X22" s="47"/>
      <c r="Y22" s="47"/>
      <c r="Z22" s="47"/>
      <c r="AA22" s="47"/>
      <c r="AB22" s="45"/>
      <c r="AC22" s="45"/>
      <c r="AD22" s="47"/>
      <c r="AE22" s="47"/>
      <c r="AF22" s="45"/>
      <c r="AG22" s="45"/>
      <c r="AH22" s="47"/>
      <c r="AI22" s="47"/>
      <c r="AJ22" s="45"/>
      <c r="AK22" s="45"/>
      <c r="AL22" s="47"/>
      <c r="AM22" s="47"/>
      <c r="AN22" s="45"/>
      <c r="AO22" s="45"/>
      <c r="AP22" s="47"/>
      <c r="AQ22" s="47"/>
      <c r="AR22" s="45"/>
      <c r="AS22" s="47"/>
      <c r="AT22" s="47"/>
      <c r="AU22" s="45"/>
      <c r="AV22" s="47"/>
      <c r="AW22" s="47"/>
      <c r="AX22" s="45"/>
      <c r="AY22" s="47"/>
      <c r="AZ22" s="47"/>
      <c r="BA22" s="45"/>
      <c r="BB22" s="47"/>
      <c r="BC22" s="47"/>
      <c r="BD22" s="45"/>
      <c r="BE22" s="47"/>
      <c r="BF22" s="47"/>
      <c r="BG22" s="45"/>
      <c r="BH22" s="47"/>
      <c r="BI22" s="47"/>
    </row>
    <row r="23" spans="1:61" s="400" customFormat="1" x14ac:dyDescent="0.4">
      <c r="A23" s="401"/>
      <c r="B23" s="402"/>
      <c r="C23" s="402"/>
      <c r="D23" s="403"/>
      <c r="E23" s="415" t="str">
        <f xml:space="preserve"> Inputs!E$38</f>
        <v>Outturn revenue from export 1 (2022-23 FYA CPIH deflated)</v>
      </c>
      <c r="F23" s="415">
        <f xml:space="preserve"> Inputs!F$38</f>
        <v>0</v>
      </c>
      <c r="G23" s="415" t="str">
        <f xml:space="preserve"> Inputs!G$38</f>
        <v xml:space="preserve">£m </v>
      </c>
      <c r="H23" s="416">
        <f xml:space="preserve"> Inputs!H$38</f>
        <v>0</v>
      </c>
      <c r="I23" s="416">
        <f xml:space="preserve"> Inputs!I$38</f>
        <v>0</v>
      </c>
      <c r="J23" s="416">
        <f xml:space="preserve"> Inputs!J$38</f>
        <v>0</v>
      </c>
      <c r="K23" s="416">
        <f xml:space="preserve"> Inputs!K$38</f>
        <v>0</v>
      </c>
      <c r="L23" s="416">
        <f xml:space="preserve"> Inputs!L$38</f>
        <v>0</v>
      </c>
      <c r="M23" s="416">
        <f xml:space="preserve"> Inputs!M$38</f>
        <v>0</v>
      </c>
      <c r="N23" s="416">
        <f xml:space="preserve"> Inputs!N$38</f>
        <v>0</v>
      </c>
      <c r="O23" s="416">
        <f xml:space="preserve"> Inputs!O$38</f>
        <v>0</v>
      </c>
      <c r="P23" s="416">
        <f xml:space="preserve"> Inputs!P$38</f>
        <v>0</v>
      </c>
      <c r="Q23" s="416">
        <f xml:space="preserve"> Inputs!Q$38</f>
        <v>0</v>
      </c>
      <c r="R23" s="416">
        <f xml:space="preserve"> Inputs!R$38</f>
        <v>0</v>
      </c>
      <c r="S23" s="416">
        <f xml:space="preserve"> Inputs!S$38</f>
        <v>0</v>
      </c>
      <c r="T23" s="416">
        <f xml:space="preserve"> Inputs!T$38</f>
        <v>0</v>
      </c>
      <c r="U23" s="416">
        <f xml:space="preserve"> Inputs!U$38</f>
        <v>0</v>
      </c>
      <c r="V23" s="416">
        <f xml:space="preserve"> Inputs!V$38</f>
        <v>0</v>
      </c>
      <c r="W23" s="416">
        <f xml:space="preserve"> Inputs!W$38</f>
        <v>0</v>
      </c>
      <c r="X23" s="416">
        <f xml:space="preserve"> Inputs!X$38</f>
        <v>0</v>
      </c>
      <c r="Y23" s="416">
        <f xml:space="preserve"> Inputs!Y$38</f>
        <v>0</v>
      </c>
      <c r="Z23" s="416">
        <f xml:space="preserve"> Inputs!Z$38</f>
        <v>0</v>
      </c>
      <c r="AA23" s="416">
        <f xml:space="preserve"> Inputs!AA$38</f>
        <v>0</v>
      </c>
      <c r="AB23" s="416">
        <f xml:space="preserve"> Inputs!AB$38</f>
        <v>0</v>
      </c>
      <c r="AC23" s="416">
        <f xml:space="preserve"> Inputs!AC$38</f>
        <v>0</v>
      </c>
      <c r="AD23" s="416">
        <f xml:space="preserve"> Inputs!AD$38</f>
        <v>0</v>
      </c>
      <c r="AE23" s="416">
        <f xml:space="preserve"> Inputs!AE$38</f>
        <v>0</v>
      </c>
      <c r="AF23" s="416">
        <f xml:space="preserve"> Inputs!AF$38</f>
        <v>0</v>
      </c>
      <c r="AG23" s="416">
        <f xml:space="preserve"> Inputs!AG$38</f>
        <v>0</v>
      </c>
      <c r="AH23" s="416">
        <f xml:space="preserve"> Inputs!AH$38</f>
        <v>0</v>
      </c>
      <c r="AI23" s="416">
        <f xml:space="preserve"> Inputs!AI$38</f>
        <v>0</v>
      </c>
      <c r="AJ23" s="416">
        <f xml:space="preserve"> Inputs!AJ$38</f>
        <v>0</v>
      </c>
      <c r="AK23" s="416">
        <f xml:space="preserve"> Inputs!AK$38</f>
        <v>0</v>
      </c>
      <c r="AL23" s="416">
        <f xml:space="preserve"> Inputs!AL$38</f>
        <v>0</v>
      </c>
      <c r="AM23" s="416">
        <f xml:space="preserve"> Inputs!AM$38</f>
        <v>0</v>
      </c>
      <c r="AN23" s="416">
        <f xml:space="preserve"> Inputs!AN$38</f>
        <v>0</v>
      </c>
      <c r="AO23" s="416">
        <f xml:space="preserve"> Inputs!AO$38</f>
        <v>0</v>
      </c>
      <c r="AP23" s="416">
        <f xml:space="preserve"> Inputs!AP$38</f>
        <v>0</v>
      </c>
      <c r="AQ23" s="416">
        <f xml:space="preserve"> Inputs!AQ$38</f>
        <v>0</v>
      </c>
      <c r="AR23" s="416">
        <f xml:space="preserve"> Inputs!AR$38</f>
        <v>0</v>
      </c>
      <c r="AS23" s="416">
        <f xml:space="preserve"> Inputs!AS$38</f>
        <v>0</v>
      </c>
      <c r="AT23" s="416">
        <f xml:space="preserve"> Inputs!AT$38</f>
        <v>0</v>
      </c>
      <c r="AU23" s="416">
        <f xml:space="preserve"> Inputs!AU$38</f>
        <v>0</v>
      </c>
      <c r="AV23" s="416">
        <f xml:space="preserve"> Inputs!AV$38</f>
        <v>0</v>
      </c>
      <c r="AW23" s="416">
        <f xml:space="preserve"> Inputs!AW$38</f>
        <v>0</v>
      </c>
      <c r="AX23" s="416">
        <f xml:space="preserve"> Inputs!AX$38</f>
        <v>0</v>
      </c>
      <c r="AY23" s="416">
        <f xml:space="preserve"> Inputs!AY$38</f>
        <v>0</v>
      </c>
      <c r="AZ23" s="416">
        <f xml:space="preserve"> Inputs!AZ$38</f>
        <v>0</v>
      </c>
      <c r="BA23" s="416">
        <f xml:space="preserve"> Inputs!BA$38</f>
        <v>0</v>
      </c>
      <c r="BB23" s="416">
        <f xml:space="preserve"> Inputs!BB$38</f>
        <v>0</v>
      </c>
      <c r="BC23" s="416">
        <f xml:space="preserve"> Inputs!BC$38</f>
        <v>0</v>
      </c>
      <c r="BD23" s="416">
        <f xml:space="preserve"> Inputs!BD$38</f>
        <v>0</v>
      </c>
      <c r="BE23" s="416">
        <f xml:space="preserve"> Inputs!BE$38</f>
        <v>0</v>
      </c>
      <c r="BF23" s="416">
        <f xml:space="preserve"> Inputs!BF$38</f>
        <v>0</v>
      </c>
      <c r="BG23" s="416">
        <f xml:space="preserve"> Inputs!BG$38</f>
        <v>0</v>
      </c>
      <c r="BH23" s="416">
        <f xml:space="preserve"> Inputs!BH$38</f>
        <v>0</v>
      </c>
      <c r="BI23" s="416">
        <f xml:space="preserve"> Inputs!BI$38</f>
        <v>0</v>
      </c>
    </row>
    <row r="24" spans="1:61" s="400" customFormat="1" x14ac:dyDescent="0.4">
      <c r="A24" s="401"/>
      <c r="B24" s="402"/>
      <c r="C24" s="402"/>
      <c r="D24" s="403"/>
      <c r="E24" s="415" t="str">
        <f xml:space="preserve"> Inputs!E$39</f>
        <v>Outturn cost (inclusive of return on capital) of export 1 (2022-23 FYA CPIH deflated)</v>
      </c>
      <c r="F24" s="415">
        <f xml:space="preserve"> Inputs!F$39</f>
        <v>0</v>
      </c>
      <c r="G24" s="415" t="str">
        <f xml:space="preserve"> Inputs!G$39</f>
        <v xml:space="preserve">£m </v>
      </c>
      <c r="H24" s="416">
        <f xml:space="preserve"> Inputs!H$39</f>
        <v>0</v>
      </c>
      <c r="I24" s="416">
        <f xml:space="preserve"> Inputs!I$39</f>
        <v>0</v>
      </c>
      <c r="J24" s="416">
        <f xml:space="preserve"> Inputs!J$39</f>
        <v>0</v>
      </c>
      <c r="K24" s="416">
        <f xml:space="preserve"> Inputs!K$39</f>
        <v>0</v>
      </c>
      <c r="L24" s="416">
        <f xml:space="preserve"> Inputs!L$39</f>
        <v>0</v>
      </c>
      <c r="M24" s="416">
        <f xml:space="preserve"> Inputs!M$39</f>
        <v>0</v>
      </c>
      <c r="N24" s="416">
        <f xml:space="preserve"> Inputs!N$39</f>
        <v>0</v>
      </c>
      <c r="O24" s="416">
        <f xml:space="preserve"> Inputs!O$39</f>
        <v>0</v>
      </c>
      <c r="P24" s="416">
        <f xml:space="preserve"> Inputs!P$39</f>
        <v>0</v>
      </c>
      <c r="Q24" s="416">
        <f xml:space="preserve"> Inputs!Q$39</f>
        <v>0</v>
      </c>
      <c r="R24" s="416">
        <f xml:space="preserve"> Inputs!R$39</f>
        <v>0</v>
      </c>
      <c r="S24" s="416">
        <f xml:space="preserve"> Inputs!S$39</f>
        <v>0</v>
      </c>
      <c r="T24" s="416">
        <f xml:space="preserve"> Inputs!T$39</f>
        <v>0</v>
      </c>
      <c r="U24" s="416">
        <f xml:space="preserve"> Inputs!U$39</f>
        <v>0</v>
      </c>
      <c r="V24" s="416">
        <f xml:space="preserve"> Inputs!V$39</f>
        <v>0</v>
      </c>
      <c r="W24" s="416">
        <f xml:space="preserve"> Inputs!W$39</f>
        <v>0</v>
      </c>
      <c r="X24" s="416">
        <f xml:space="preserve"> Inputs!X$39</f>
        <v>0</v>
      </c>
      <c r="Y24" s="416">
        <f xml:space="preserve"> Inputs!Y$39</f>
        <v>0</v>
      </c>
      <c r="Z24" s="416">
        <f xml:space="preserve"> Inputs!Z$39</f>
        <v>0</v>
      </c>
      <c r="AA24" s="416">
        <f xml:space="preserve"> Inputs!AA$39</f>
        <v>0</v>
      </c>
      <c r="AB24" s="416">
        <f xml:space="preserve"> Inputs!AB$39</f>
        <v>0</v>
      </c>
      <c r="AC24" s="416">
        <f xml:space="preserve"> Inputs!AC$39</f>
        <v>0</v>
      </c>
      <c r="AD24" s="416">
        <f xml:space="preserve"> Inputs!AD$39</f>
        <v>0</v>
      </c>
      <c r="AE24" s="416">
        <f xml:space="preserve"> Inputs!AE$39</f>
        <v>0</v>
      </c>
      <c r="AF24" s="416">
        <f xml:space="preserve"> Inputs!AF$39</f>
        <v>0</v>
      </c>
      <c r="AG24" s="416">
        <f xml:space="preserve"> Inputs!AG$39</f>
        <v>0</v>
      </c>
      <c r="AH24" s="416">
        <f xml:space="preserve"> Inputs!AH$39</f>
        <v>0</v>
      </c>
      <c r="AI24" s="416">
        <f xml:space="preserve"> Inputs!AI$39</f>
        <v>0</v>
      </c>
      <c r="AJ24" s="416">
        <f xml:space="preserve"> Inputs!AJ$39</f>
        <v>0</v>
      </c>
      <c r="AK24" s="416">
        <f xml:space="preserve"> Inputs!AK$39</f>
        <v>0</v>
      </c>
      <c r="AL24" s="416">
        <f xml:space="preserve"> Inputs!AL$39</f>
        <v>0</v>
      </c>
      <c r="AM24" s="416">
        <f xml:space="preserve"> Inputs!AM$39</f>
        <v>0</v>
      </c>
      <c r="AN24" s="416">
        <f xml:space="preserve"> Inputs!AN$39</f>
        <v>0</v>
      </c>
      <c r="AO24" s="416">
        <f xml:space="preserve"> Inputs!AO$39</f>
        <v>0</v>
      </c>
      <c r="AP24" s="416">
        <f xml:space="preserve"> Inputs!AP$39</f>
        <v>0</v>
      </c>
      <c r="AQ24" s="416">
        <f xml:space="preserve"> Inputs!AQ$39</f>
        <v>0</v>
      </c>
      <c r="AR24" s="416">
        <f xml:space="preserve"> Inputs!AR$39</f>
        <v>0</v>
      </c>
      <c r="AS24" s="416">
        <f xml:space="preserve"> Inputs!AS$39</f>
        <v>0</v>
      </c>
      <c r="AT24" s="416">
        <f xml:space="preserve"> Inputs!AT$39</f>
        <v>0</v>
      </c>
      <c r="AU24" s="416">
        <f xml:space="preserve"> Inputs!AU$39</f>
        <v>0</v>
      </c>
      <c r="AV24" s="416">
        <f xml:space="preserve"> Inputs!AV$39</f>
        <v>0</v>
      </c>
      <c r="AW24" s="416">
        <f xml:space="preserve"> Inputs!AW$39</f>
        <v>0</v>
      </c>
      <c r="AX24" s="416">
        <f xml:space="preserve"> Inputs!AX$39</f>
        <v>0</v>
      </c>
      <c r="AY24" s="416">
        <f xml:space="preserve"> Inputs!AY$39</f>
        <v>0</v>
      </c>
      <c r="AZ24" s="416">
        <f xml:space="preserve"> Inputs!AZ$39</f>
        <v>0</v>
      </c>
      <c r="BA24" s="416">
        <f xml:space="preserve"> Inputs!BA$39</f>
        <v>0</v>
      </c>
      <c r="BB24" s="416">
        <f xml:space="preserve"> Inputs!BB$39</f>
        <v>0</v>
      </c>
      <c r="BC24" s="416">
        <f xml:space="preserve"> Inputs!BC$39</f>
        <v>0</v>
      </c>
      <c r="BD24" s="416">
        <f xml:space="preserve"> Inputs!BD$39</f>
        <v>0</v>
      </c>
      <c r="BE24" s="416">
        <f xml:space="preserve"> Inputs!BE$39</f>
        <v>0</v>
      </c>
      <c r="BF24" s="416">
        <f xml:space="preserve"> Inputs!BF$39</f>
        <v>0</v>
      </c>
      <c r="BG24" s="416">
        <f xml:space="preserve"> Inputs!BG$39</f>
        <v>0</v>
      </c>
      <c r="BH24" s="416">
        <f xml:space="preserve"> Inputs!BH$39</f>
        <v>0</v>
      </c>
      <c r="BI24" s="416">
        <f xml:space="preserve"> Inputs!BI$39</f>
        <v>0</v>
      </c>
    </row>
    <row r="25" spans="1:61" x14ac:dyDescent="0.35">
      <c r="A25" s="48"/>
      <c r="B25" s="43"/>
      <c r="C25" s="43"/>
      <c r="D25" s="49"/>
      <c r="E25" s="54" t="s">
        <v>316</v>
      </c>
      <c r="F25" s="47"/>
      <c r="G25" s="47" t="s">
        <v>218</v>
      </c>
      <c r="H25" s="58">
        <f xml:space="preserve"> SUM( K25:BI25 )</f>
        <v>0</v>
      </c>
      <c r="I25" s="59"/>
      <c r="J25" s="59">
        <f xml:space="preserve"> J23 - J24</f>
        <v>0</v>
      </c>
      <c r="K25" s="59">
        <f xml:space="preserve"> K23 - K24</f>
        <v>0</v>
      </c>
      <c r="L25" s="59">
        <f t="shared" ref="L25:BI25" si="1" xml:space="preserve"> L23 - L24</f>
        <v>0</v>
      </c>
      <c r="M25" s="59">
        <f t="shared" si="1"/>
        <v>0</v>
      </c>
      <c r="N25" s="59">
        <f t="shared" si="1"/>
        <v>0</v>
      </c>
      <c r="O25" s="59">
        <f t="shared" si="1"/>
        <v>0</v>
      </c>
      <c r="P25" s="59">
        <f t="shared" si="1"/>
        <v>0</v>
      </c>
      <c r="Q25" s="59">
        <f t="shared" si="1"/>
        <v>0</v>
      </c>
      <c r="R25" s="59">
        <f t="shared" si="1"/>
        <v>0</v>
      </c>
      <c r="S25" s="59">
        <f t="shared" si="1"/>
        <v>0</v>
      </c>
      <c r="T25" s="59">
        <f t="shared" si="1"/>
        <v>0</v>
      </c>
      <c r="U25" s="59">
        <f t="shared" si="1"/>
        <v>0</v>
      </c>
      <c r="V25" s="59">
        <f t="shared" si="1"/>
        <v>0</v>
      </c>
      <c r="W25" s="59">
        <f t="shared" si="1"/>
        <v>0</v>
      </c>
      <c r="X25" s="59">
        <f t="shared" si="1"/>
        <v>0</v>
      </c>
      <c r="Y25" s="59">
        <f t="shared" si="1"/>
        <v>0</v>
      </c>
      <c r="Z25" s="59">
        <f t="shared" si="1"/>
        <v>0</v>
      </c>
      <c r="AA25" s="59">
        <f t="shared" si="1"/>
        <v>0</v>
      </c>
      <c r="AB25" s="59">
        <f t="shared" si="1"/>
        <v>0</v>
      </c>
      <c r="AC25" s="59">
        <f t="shared" si="1"/>
        <v>0</v>
      </c>
      <c r="AD25" s="59">
        <f t="shared" si="1"/>
        <v>0</v>
      </c>
      <c r="AE25" s="59">
        <f t="shared" si="1"/>
        <v>0</v>
      </c>
      <c r="AF25" s="59">
        <f t="shared" si="1"/>
        <v>0</v>
      </c>
      <c r="AG25" s="59">
        <f t="shared" si="1"/>
        <v>0</v>
      </c>
      <c r="AH25" s="59">
        <f t="shared" si="1"/>
        <v>0</v>
      </c>
      <c r="AI25" s="59">
        <f t="shared" si="1"/>
        <v>0</v>
      </c>
      <c r="AJ25" s="59">
        <f t="shared" si="1"/>
        <v>0</v>
      </c>
      <c r="AK25" s="59">
        <f t="shared" si="1"/>
        <v>0</v>
      </c>
      <c r="AL25" s="59">
        <f t="shared" si="1"/>
        <v>0</v>
      </c>
      <c r="AM25" s="59">
        <f t="shared" si="1"/>
        <v>0</v>
      </c>
      <c r="AN25" s="59">
        <f t="shared" si="1"/>
        <v>0</v>
      </c>
      <c r="AO25" s="59">
        <f t="shared" si="1"/>
        <v>0</v>
      </c>
      <c r="AP25" s="59">
        <f t="shared" si="1"/>
        <v>0</v>
      </c>
      <c r="AQ25" s="59">
        <f t="shared" si="1"/>
        <v>0</v>
      </c>
      <c r="AR25" s="59">
        <f t="shared" si="1"/>
        <v>0</v>
      </c>
      <c r="AS25" s="59">
        <f t="shared" si="1"/>
        <v>0</v>
      </c>
      <c r="AT25" s="59">
        <f t="shared" si="1"/>
        <v>0</v>
      </c>
      <c r="AU25" s="59">
        <f t="shared" si="1"/>
        <v>0</v>
      </c>
      <c r="AV25" s="59">
        <f t="shared" si="1"/>
        <v>0</v>
      </c>
      <c r="AW25" s="59">
        <f t="shared" si="1"/>
        <v>0</v>
      </c>
      <c r="AX25" s="59">
        <f t="shared" si="1"/>
        <v>0</v>
      </c>
      <c r="AY25" s="59">
        <f t="shared" si="1"/>
        <v>0</v>
      </c>
      <c r="AZ25" s="59">
        <f t="shared" si="1"/>
        <v>0</v>
      </c>
      <c r="BA25" s="59">
        <f t="shared" si="1"/>
        <v>0</v>
      </c>
      <c r="BB25" s="59">
        <f t="shared" si="1"/>
        <v>0</v>
      </c>
      <c r="BC25" s="59">
        <f t="shared" si="1"/>
        <v>0</v>
      </c>
      <c r="BD25" s="59">
        <f t="shared" si="1"/>
        <v>0</v>
      </c>
      <c r="BE25" s="59">
        <f t="shared" si="1"/>
        <v>0</v>
      </c>
      <c r="BF25" s="59">
        <f t="shared" si="1"/>
        <v>0</v>
      </c>
      <c r="BG25" s="59">
        <f t="shared" si="1"/>
        <v>0</v>
      </c>
      <c r="BH25" s="59">
        <f t="shared" si="1"/>
        <v>0</v>
      </c>
      <c r="BI25" s="59">
        <f t="shared" si="1"/>
        <v>0</v>
      </c>
    </row>
    <row r="26" spans="1:61" x14ac:dyDescent="0.35">
      <c r="A26" s="42"/>
      <c r="B26" s="43"/>
      <c r="C26" s="43"/>
      <c r="D26" s="44"/>
      <c r="E26" s="46"/>
      <c r="F26" s="45"/>
      <c r="G26" s="45"/>
      <c r="H26" s="45"/>
      <c r="I26" s="46"/>
      <c r="J26" s="45"/>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row>
    <row r="27" spans="1:61" x14ac:dyDescent="0.35">
      <c r="A27" s="42"/>
      <c r="B27" s="43"/>
      <c r="C27" s="43"/>
      <c r="D27" s="44"/>
      <c r="E27" s="46" t="str">
        <f xml:space="preserve"> E$25</f>
        <v>Economic profit for export 1 (2022-23 FYA CPIH deflated)</v>
      </c>
      <c r="F27" s="46">
        <f t="shared" ref="F27:BI27" si="2" xml:space="preserve"> F$25</f>
        <v>0</v>
      </c>
      <c r="G27" s="46" t="str">
        <f t="shared" si="2"/>
        <v>£m</v>
      </c>
      <c r="H27" s="55">
        <f t="shared" si="2"/>
        <v>0</v>
      </c>
      <c r="I27" s="55">
        <f t="shared" si="2"/>
        <v>0</v>
      </c>
      <c r="J27" s="55">
        <f t="shared" si="2"/>
        <v>0</v>
      </c>
      <c r="K27" s="55">
        <f t="shared" si="2"/>
        <v>0</v>
      </c>
      <c r="L27" s="55">
        <f t="shared" si="2"/>
        <v>0</v>
      </c>
      <c r="M27" s="55">
        <f t="shared" si="2"/>
        <v>0</v>
      </c>
      <c r="N27" s="55">
        <f t="shared" si="2"/>
        <v>0</v>
      </c>
      <c r="O27" s="55">
        <f t="shared" si="2"/>
        <v>0</v>
      </c>
      <c r="P27" s="55">
        <f t="shared" si="2"/>
        <v>0</v>
      </c>
      <c r="Q27" s="55">
        <f t="shared" si="2"/>
        <v>0</v>
      </c>
      <c r="R27" s="55">
        <f t="shared" si="2"/>
        <v>0</v>
      </c>
      <c r="S27" s="55">
        <f t="shared" si="2"/>
        <v>0</v>
      </c>
      <c r="T27" s="55">
        <f t="shared" si="2"/>
        <v>0</v>
      </c>
      <c r="U27" s="55">
        <f t="shared" si="2"/>
        <v>0</v>
      </c>
      <c r="V27" s="55">
        <f t="shared" si="2"/>
        <v>0</v>
      </c>
      <c r="W27" s="55">
        <f t="shared" si="2"/>
        <v>0</v>
      </c>
      <c r="X27" s="55">
        <f t="shared" si="2"/>
        <v>0</v>
      </c>
      <c r="Y27" s="55">
        <f t="shared" si="2"/>
        <v>0</v>
      </c>
      <c r="Z27" s="55">
        <f t="shared" si="2"/>
        <v>0</v>
      </c>
      <c r="AA27" s="55">
        <f t="shared" si="2"/>
        <v>0</v>
      </c>
      <c r="AB27" s="55">
        <f t="shared" si="2"/>
        <v>0</v>
      </c>
      <c r="AC27" s="55">
        <f t="shared" si="2"/>
        <v>0</v>
      </c>
      <c r="AD27" s="55">
        <f t="shared" si="2"/>
        <v>0</v>
      </c>
      <c r="AE27" s="55">
        <f t="shared" si="2"/>
        <v>0</v>
      </c>
      <c r="AF27" s="55">
        <f t="shared" si="2"/>
        <v>0</v>
      </c>
      <c r="AG27" s="55">
        <f t="shared" si="2"/>
        <v>0</v>
      </c>
      <c r="AH27" s="55">
        <f t="shared" si="2"/>
        <v>0</v>
      </c>
      <c r="AI27" s="55">
        <f t="shared" si="2"/>
        <v>0</v>
      </c>
      <c r="AJ27" s="55">
        <f t="shared" si="2"/>
        <v>0</v>
      </c>
      <c r="AK27" s="55">
        <f t="shared" si="2"/>
        <v>0</v>
      </c>
      <c r="AL27" s="55">
        <f t="shared" si="2"/>
        <v>0</v>
      </c>
      <c r="AM27" s="55">
        <f t="shared" si="2"/>
        <v>0</v>
      </c>
      <c r="AN27" s="55">
        <f t="shared" si="2"/>
        <v>0</v>
      </c>
      <c r="AO27" s="55">
        <f t="shared" si="2"/>
        <v>0</v>
      </c>
      <c r="AP27" s="55">
        <f t="shared" si="2"/>
        <v>0</v>
      </c>
      <c r="AQ27" s="55">
        <f t="shared" si="2"/>
        <v>0</v>
      </c>
      <c r="AR27" s="55">
        <f t="shared" si="2"/>
        <v>0</v>
      </c>
      <c r="AS27" s="55">
        <f t="shared" si="2"/>
        <v>0</v>
      </c>
      <c r="AT27" s="55">
        <f t="shared" si="2"/>
        <v>0</v>
      </c>
      <c r="AU27" s="55">
        <f t="shared" si="2"/>
        <v>0</v>
      </c>
      <c r="AV27" s="55">
        <f t="shared" si="2"/>
        <v>0</v>
      </c>
      <c r="AW27" s="55">
        <f t="shared" si="2"/>
        <v>0</v>
      </c>
      <c r="AX27" s="55">
        <f t="shared" si="2"/>
        <v>0</v>
      </c>
      <c r="AY27" s="55">
        <f t="shared" si="2"/>
        <v>0</v>
      </c>
      <c r="AZ27" s="55">
        <f t="shared" si="2"/>
        <v>0</v>
      </c>
      <c r="BA27" s="55">
        <f t="shared" si="2"/>
        <v>0</v>
      </c>
      <c r="BB27" s="55">
        <f t="shared" si="2"/>
        <v>0</v>
      </c>
      <c r="BC27" s="55">
        <f t="shared" si="2"/>
        <v>0</v>
      </c>
      <c r="BD27" s="55">
        <f t="shared" si="2"/>
        <v>0</v>
      </c>
      <c r="BE27" s="55">
        <f t="shared" si="2"/>
        <v>0</v>
      </c>
      <c r="BF27" s="55">
        <f t="shared" si="2"/>
        <v>0</v>
      </c>
      <c r="BG27" s="55">
        <f t="shared" si="2"/>
        <v>0</v>
      </c>
      <c r="BH27" s="55">
        <f t="shared" si="2"/>
        <v>0</v>
      </c>
      <c r="BI27" s="55">
        <f t="shared" si="2"/>
        <v>0</v>
      </c>
    </row>
    <row r="28" spans="1:61" x14ac:dyDescent="0.35">
      <c r="A28" s="51"/>
      <c r="B28" s="52"/>
      <c r="C28" s="52"/>
      <c r="D28" s="53"/>
      <c r="E28" s="46" t="str">
        <f xml:space="preserve"> E$13</f>
        <v>Discount factor for year</v>
      </c>
      <c r="F28" s="46">
        <f t="shared" ref="F28:BI28" si="3" xml:space="preserve"> F$13</f>
        <v>0</v>
      </c>
      <c r="G28" s="46" t="str">
        <f t="shared" si="3"/>
        <v>Factor</v>
      </c>
      <c r="H28" s="55">
        <f t="shared" si="3"/>
        <v>0</v>
      </c>
      <c r="I28" s="55">
        <f t="shared" si="3"/>
        <v>0</v>
      </c>
      <c r="J28" s="55">
        <f t="shared" si="3"/>
        <v>1</v>
      </c>
      <c r="K28" s="55">
        <f t="shared" si="3"/>
        <v>1</v>
      </c>
      <c r="L28" s="55">
        <f t="shared" si="3"/>
        <v>1</v>
      </c>
      <c r="M28" s="55">
        <f t="shared" si="3"/>
        <v>1</v>
      </c>
      <c r="N28" s="55">
        <f t="shared" si="3"/>
        <v>1</v>
      </c>
      <c r="O28" s="55">
        <f t="shared" si="3"/>
        <v>1</v>
      </c>
      <c r="P28" s="55">
        <f t="shared" si="3"/>
        <v>1</v>
      </c>
      <c r="Q28" s="55">
        <f t="shared" si="3"/>
        <v>1</v>
      </c>
      <c r="R28" s="55">
        <f t="shared" si="3"/>
        <v>1</v>
      </c>
      <c r="S28" s="55">
        <f t="shared" si="3"/>
        <v>1</v>
      </c>
      <c r="T28" s="55">
        <f t="shared" si="3"/>
        <v>1</v>
      </c>
      <c r="U28" s="55">
        <f t="shared" si="3"/>
        <v>1</v>
      </c>
      <c r="V28" s="55">
        <f t="shared" si="3"/>
        <v>1</v>
      </c>
      <c r="W28" s="55">
        <f t="shared" si="3"/>
        <v>1</v>
      </c>
      <c r="X28" s="55">
        <f t="shared" si="3"/>
        <v>1</v>
      </c>
      <c r="Y28" s="55">
        <f t="shared" si="3"/>
        <v>1</v>
      </c>
      <c r="Z28" s="55">
        <f t="shared" si="3"/>
        <v>1</v>
      </c>
      <c r="AA28" s="55">
        <f t="shared" si="3"/>
        <v>1</v>
      </c>
      <c r="AB28" s="55">
        <f t="shared" si="3"/>
        <v>1</v>
      </c>
      <c r="AC28" s="55">
        <f t="shared" si="3"/>
        <v>1</v>
      </c>
      <c r="AD28" s="55">
        <f t="shared" si="3"/>
        <v>1</v>
      </c>
      <c r="AE28" s="55">
        <f t="shared" si="3"/>
        <v>1</v>
      </c>
      <c r="AF28" s="55">
        <f t="shared" si="3"/>
        <v>1</v>
      </c>
      <c r="AG28" s="55">
        <f t="shared" si="3"/>
        <v>1</v>
      </c>
      <c r="AH28" s="55">
        <f t="shared" si="3"/>
        <v>1</v>
      </c>
      <c r="AI28" s="55">
        <f t="shared" si="3"/>
        <v>1</v>
      </c>
      <c r="AJ28" s="55">
        <f t="shared" si="3"/>
        <v>1</v>
      </c>
      <c r="AK28" s="55">
        <f t="shared" si="3"/>
        <v>1</v>
      </c>
      <c r="AL28" s="55">
        <f t="shared" si="3"/>
        <v>1</v>
      </c>
      <c r="AM28" s="55">
        <f t="shared" si="3"/>
        <v>1</v>
      </c>
      <c r="AN28" s="55">
        <f t="shared" si="3"/>
        <v>1</v>
      </c>
      <c r="AO28" s="55">
        <f t="shared" si="3"/>
        <v>1</v>
      </c>
      <c r="AP28" s="55">
        <f t="shared" si="3"/>
        <v>1</v>
      </c>
      <c r="AQ28" s="55">
        <f t="shared" si="3"/>
        <v>1</v>
      </c>
      <c r="AR28" s="55">
        <f t="shared" si="3"/>
        <v>1</v>
      </c>
      <c r="AS28" s="55">
        <f t="shared" si="3"/>
        <v>1</v>
      </c>
      <c r="AT28" s="55">
        <f t="shared" si="3"/>
        <v>1</v>
      </c>
      <c r="AU28" s="55">
        <f t="shared" si="3"/>
        <v>1</v>
      </c>
      <c r="AV28" s="55">
        <f t="shared" si="3"/>
        <v>1</v>
      </c>
      <c r="AW28" s="55">
        <f t="shared" si="3"/>
        <v>1</v>
      </c>
      <c r="AX28" s="55">
        <f t="shared" si="3"/>
        <v>1</v>
      </c>
      <c r="AY28" s="55">
        <f t="shared" si="3"/>
        <v>1</v>
      </c>
      <c r="AZ28" s="55">
        <f t="shared" si="3"/>
        <v>1</v>
      </c>
      <c r="BA28" s="55">
        <f t="shared" si="3"/>
        <v>1</v>
      </c>
      <c r="BB28" s="55">
        <f t="shared" si="3"/>
        <v>1</v>
      </c>
      <c r="BC28" s="55">
        <f t="shared" si="3"/>
        <v>1</v>
      </c>
      <c r="BD28" s="55">
        <f t="shared" si="3"/>
        <v>1</v>
      </c>
      <c r="BE28" s="55">
        <f t="shared" si="3"/>
        <v>1</v>
      </c>
      <c r="BF28" s="55">
        <f t="shared" si="3"/>
        <v>1</v>
      </c>
      <c r="BG28" s="55">
        <f t="shared" si="3"/>
        <v>1</v>
      </c>
      <c r="BH28" s="55">
        <f t="shared" si="3"/>
        <v>1</v>
      </c>
      <c r="BI28" s="55">
        <f t="shared" si="3"/>
        <v>1</v>
      </c>
    </row>
    <row r="29" spans="1:61" x14ac:dyDescent="0.35">
      <c r="A29" s="42"/>
      <c r="B29" s="43"/>
      <c r="C29" s="43"/>
      <c r="D29" s="44"/>
      <c r="E29" s="46" t="s">
        <v>317</v>
      </c>
      <c r="F29" s="45"/>
      <c r="G29" s="45" t="s">
        <v>218</v>
      </c>
      <c r="H29" s="55">
        <f>SUM(K29:BI29)</f>
        <v>0</v>
      </c>
      <c r="I29" s="55"/>
      <c r="J29" s="55">
        <f xml:space="preserve"> J27 * J28</f>
        <v>0</v>
      </c>
      <c r="K29" s="55">
        <f t="shared" ref="K29:BI29" si="4" xml:space="preserve"> K27 * K28</f>
        <v>0</v>
      </c>
      <c r="L29" s="55">
        <f t="shared" si="4"/>
        <v>0</v>
      </c>
      <c r="M29" s="55">
        <f t="shared" si="4"/>
        <v>0</v>
      </c>
      <c r="N29" s="55">
        <f t="shared" si="4"/>
        <v>0</v>
      </c>
      <c r="O29" s="55">
        <f t="shared" si="4"/>
        <v>0</v>
      </c>
      <c r="P29" s="55">
        <f t="shared" si="4"/>
        <v>0</v>
      </c>
      <c r="Q29" s="55">
        <f t="shared" si="4"/>
        <v>0</v>
      </c>
      <c r="R29" s="55">
        <f xml:space="preserve"> R27 * R28</f>
        <v>0</v>
      </c>
      <c r="S29" s="55">
        <f t="shared" si="4"/>
        <v>0</v>
      </c>
      <c r="T29" s="55">
        <f t="shared" si="4"/>
        <v>0</v>
      </c>
      <c r="U29" s="55">
        <f t="shared" si="4"/>
        <v>0</v>
      </c>
      <c r="V29" s="55">
        <f t="shared" si="4"/>
        <v>0</v>
      </c>
      <c r="W29" s="55">
        <f t="shared" si="4"/>
        <v>0</v>
      </c>
      <c r="X29" s="55">
        <f t="shared" si="4"/>
        <v>0</v>
      </c>
      <c r="Y29" s="55">
        <f t="shared" si="4"/>
        <v>0</v>
      </c>
      <c r="Z29" s="55">
        <f t="shared" si="4"/>
        <v>0</v>
      </c>
      <c r="AA29" s="55">
        <f t="shared" si="4"/>
        <v>0</v>
      </c>
      <c r="AB29" s="55">
        <f t="shared" si="4"/>
        <v>0</v>
      </c>
      <c r="AC29" s="55">
        <f t="shared" si="4"/>
        <v>0</v>
      </c>
      <c r="AD29" s="55">
        <f t="shared" si="4"/>
        <v>0</v>
      </c>
      <c r="AE29" s="55">
        <f t="shared" si="4"/>
        <v>0</v>
      </c>
      <c r="AF29" s="55">
        <f t="shared" si="4"/>
        <v>0</v>
      </c>
      <c r="AG29" s="55">
        <f t="shared" si="4"/>
        <v>0</v>
      </c>
      <c r="AH29" s="55">
        <f t="shared" si="4"/>
        <v>0</v>
      </c>
      <c r="AI29" s="55">
        <f t="shared" si="4"/>
        <v>0</v>
      </c>
      <c r="AJ29" s="55">
        <f t="shared" si="4"/>
        <v>0</v>
      </c>
      <c r="AK29" s="55">
        <f t="shared" si="4"/>
        <v>0</v>
      </c>
      <c r="AL29" s="55">
        <f t="shared" si="4"/>
        <v>0</v>
      </c>
      <c r="AM29" s="55">
        <f t="shared" si="4"/>
        <v>0</v>
      </c>
      <c r="AN29" s="55">
        <f t="shared" si="4"/>
        <v>0</v>
      </c>
      <c r="AO29" s="55">
        <f t="shared" si="4"/>
        <v>0</v>
      </c>
      <c r="AP29" s="55">
        <f t="shared" si="4"/>
        <v>0</v>
      </c>
      <c r="AQ29" s="55">
        <f t="shared" si="4"/>
        <v>0</v>
      </c>
      <c r="AR29" s="55">
        <f t="shared" si="4"/>
        <v>0</v>
      </c>
      <c r="AS29" s="55">
        <f t="shared" si="4"/>
        <v>0</v>
      </c>
      <c r="AT29" s="55">
        <f t="shared" si="4"/>
        <v>0</v>
      </c>
      <c r="AU29" s="55">
        <f t="shared" si="4"/>
        <v>0</v>
      </c>
      <c r="AV29" s="55">
        <f t="shared" si="4"/>
        <v>0</v>
      </c>
      <c r="AW29" s="55">
        <f t="shared" si="4"/>
        <v>0</v>
      </c>
      <c r="AX29" s="55">
        <f t="shared" si="4"/>
        <v>0</v>
      </c>
      <c r="AY29" s="55">
        <f t="shared" si="4"/>
        <v>0</v>
      </c>
      <c r="AZ29" s="55">
        <f t="shared" si="4"/>
        <v>0</v>
      </c>
      <c r="BA29" s="55">
        <f t="shared" si="4"/>
        <v>0</v>
      </c>
      <c r="BB29" s="55">
        <f t="shared" si="4"/>
        <v>0</v>
      </c>
      <c r="BC29" s="55">
        <f t="shared" si="4"/>
        <v>0</v>
      </c>
      <c r="BD29" s="55">
        <f t="shared" si="4"/>
        <v>0</v>
      </c>
      <c r="BE29" s="55">
        <f t="shared" si="4"/>
        <v>0</v>
      </c>
      <c r="BF29" s="55">
        <f t="shared" si="4"/>
        <v>0</v>
      </c>
      <c r="BG29" s="55">
        <f t="shared" si="4"/>
        <v>0</v>
      </c>
      <c r="BH29" s="55">
        <f t="shared" si="4"/>
        <v>0</v>
      </c>
      <c r="BI29" s="55">
        <f t="shared" si="4"/>
        <v>0</v>
      </c>
    </row>
    <row r="30" spans="1:61" x14ac:dyDescent="0.35">
      <c r="A30" s="42"/>
      <c r="B30" s="43"/>
      <c r="C30" s="43"/>
      <c r="D30" s="44"/>
      <c r="E30" s="45"/>
      <c r="F30" s="45"/>
      <c r="G30" s="45"/>
      <c r="H30" s="45"/>
      <c r="I30" s="46"/>
      <c r="J30" s="45"/>
      <c r="K30" s="45"/>
      <c r="L30" s="45"/>
      <c r="M30" s="45"/>
      <c r="N30" s="45"/>
      <c r="O30" s="45"/>
      <c r="P30" s="45"/>
      <c r="Q30" s="45"/>
      <c r="R30" s="45"/>
      <c r="S30" s="45"/>
      <c r="T30" s="47"/>
      <c r="U30" s="47"/>
      <c r="V30" s="47"/>
      <c r="W30" s="47"/>
      <c r="X30" s="47"/>
      <c r="Y30" s="47"/>
      <c r="Z30" s="47"/>
      <c r="AA30" s="47"/>
      <c r="AB30" s="45"/>
      <c r="AC30" s="45"/>
      <c r="AD30" s="47"/>
      <c r="AE30" s="47"/>
      <c r="AF30" s="45"/>
      <c r="AG30" s="45"/>
      <c r="AH30" s="47"/>
      <c r="AI30" s="47"/>
      <c r="AJ30" s="45"/>
      <c r="AK30" s="45"/>
      <c r="AL30" s="47"/>
      <c r="AM30" s="47"/>
      <c r="AN30" s="45"/>
      <c r="AO30" s="45"/>
      <c r="AP30" s="47"/>
      <c r="AQ30" s="47"/>
      <c r="AR30" s="45"/>
      <c r="AS30" s="47"/>
      <c r="AT30" s="47"/>
      <c r="AU30" s="45"/>
      <c r="AV30" s="47"/>
      <c r="AW30" s="47"/>
      <c r="AX30" s="45"/>
      <c r="AY30" s="47"/>
      <c r="AZ30" s="47"/>
      <c r="BA30" s="45"/>
      <c r="BB30" s="47"/>
      <c r="BC30" s="47"/>
      <c r="BD30" s="45"/>
      <c r="BE30" s="47"/>
      <c r="BF30" s="47"/>
      <c r="BG30" s="45"/>
      <c r="BH30" s="47"/>
      <c r="BI30" s="47"/>
    </row>
    <row r="31" spans="1:61" x14ac:dyDescent="0.35">
      <c r="A31" s="42"/>
      <c r="B31" s="43"/>
      <c r="C31" s="43"/>
      <c r="D31" s="44"/>
      <c r="E31" s="46" t="str">
        <f xml:space="preserve"> E$29</f>
        <v>Discounted economic profit for export 1 (2022-23 FYA CPIH deflated)</v>
      </c>
      <c r="F31" s="46">
        <f t="shared" ref="F31:BI31" si="5" xml:space="preserve"> F$29</f>
        <v>0</v>
      </c>
      <c r="G31" s="46" t="str">
        <f t="shared" si="5"/>
        <v>£m</v>
      </c>
      <c r="H31" s="55">
        <f t="shared" si="5"/>
        <v>0</v>
      </c>
      <c r="I31" s="55">
        <f t="shared" si="5"/>
        <v>0</v>
      </c>
      <c r="J31" s="55">
        <f t="shared" si="5"/>
        <v>0</v>
      </c>
      <c r="K31" s="55">
        <f t="shared" si="5"/>
        <v>0</v>
      </c>
      <c r="L31" s="55">
        <f t="shared" si="5"/>
        <v>0</v>
      </c>
      <c r="M31" s="55">
        <f t="shared" si="5"/>
        <v>0</v>
      </c>
      <c r="N31" s="55">
        <f t="shared" si="5"/>
        <v>0</v>
      </c>
      <c r="O31" s="55">
        <f t="shared" si="5"/>
        <v>0</v>
      </c>
      <c r="P31" s="55">
        <f t="shared" si="5"/>
        <v>0</v>
      </c>
      <c r="Q31" s="55">
        <f t="shared" si="5"/>
        <v>0</v>
      </c>
      <c r="R31" s="55">
        <f xml:space="preserve"> R$29</f>
        <v>0</v>
      </c>
      <c r="S31" s="55">
        <f t="shared" si="5"/>
        <v>0</v>
      </c>
      <c r="T31" s="55">
        <f t="shared" si="5"/>
        <v>0</v>
      </c>
      <c r="U31" s="55">
        <f t="shared" si="5"/>
        <v>0</v>
      </c>
      <c r="V31" s="55">
        <f t="shared" si="5"/>
        <v>0</v>
      </c>
      <c r="W31" s="55">
        <f t="shared" si="5"/>
        <v>0</v>
      </c>
      <c r="X31" s="55">
        <f t="shared" si="5"/>
        <v>0</v>
      </c>
      <c r="Y31" s="55">
        <f t="shared" si="5"/>
        <v>0</v>
      </c>
      <c r="Z31" s="55">
        <f t="shared" si="5"/>
        <v>0</v>
      </c>
      <c r="AA31" s="55">
        <f t="shared" si="5"/>
        <v>0</v>
      </c>
      <c r="AB31" s="55">
        <f t="shared" si="5"/>
        <v>0</v>
      </c>
      <c r="AC31" s="55">
        <f t="shared" si="5"/>
        <v>0</v>
      </c>
      <c r="AD31" s="55">
        <f t="shared" si="5"/>
        <v>0</v>
      </c>
      <c r="AE31" s="55">
        <f t="shared" si="5"/>
        <v>0</v>
      </c>
      <c r="AF31" s="55">
        <f t="shared" si="5"/>
        <v>0</v>
      </c>
      <c r="AG31" s="55">
        <f t="shared" si="5"/>
        <v>0</v>
      </c>
      <c r="AH31" s="55">
        <f t="shared" si="5"/>
        <v>0</v>
      </c>
      <c r="AI31" s="55">
        <f t="shared" si="5"/>
        <v>0</v>
      </c>
      <c r="AJ31" s="55">
        <f t="shared" si="5"/>
        <v>0</v>
      </c>
      <c r="AK31" s="55">
        <f t="shared" si="5"/>
        <v>0</v>
      </c>
      <c r="AL31" s="55">
        <f t="shared" si="5"/>
        <v>0</v>
      </c>
      <c r="AM31" s="55">
        <f t="shared" si="5"/>
        <v>0</v>
      </c>
      <c r="AN31" s="55">
        <f t="shared" si="5"/>
        <v>0</v>
      </c>
      <c r="AO31" s="55">
        <f t="shared" si="5"/>
        <v>0</v>
      </c>
      <c r="AP31" s="55">
        <f t="shared" si="5"/>
        <v>0</v>
      </c>
      <c r="AQ31" s="55">
        <f t="shared" si="5"/>
        <v>0</v>
      </c>
      <c r="AR31" s="55">
        <f t="shared" si="5"/>
        <v>0</v>
      </c>
      <c r="AS31" s="55">
        <f t="shared" si="5"/>
        <v>0</v>
      </c>
      <c r="AT31" s="55">
        <f t="shared" si="5"/>
        <v>0</v>
      </c>
      <c r="AU31" s="55">
        <f t="shared" si="5"/>
        <v>0</v>
      </c>
      <c r="AV31" s="55">
        <f t="shared" si="5"/>
        <v>0</v>
      </c>
      <c r="AW31" s="55">
        <f t="shared" si="5"/>
        <v>0</v>
      </c>
      <c r="AX31" s="55">
        <f t="shared" si="5"/>
        <v>0</v>
      </c>
      <c r="AY31" s="55">
        <f t="shared" si="5"/>
        <v>0</v>
      </c>
      <c r="AZ31" s="55">
        <f t="shared" si="5"/>
        <v>0</v>
      </c>
      <c r="BA31" s="55">
        <f t="shared" si="5"/>
        <v>0</v>
      </c>
      <c r="BB31" s="55">
        <f t="shared" si="5"/>
        <v>0</v>
      </c>
      <c r="BC31" s="55">
        <f t="shared" si="5"/>
        <v>0</v>
      </c>
      <c r="BD31" s="55">
        <f t="shared" si="5"/>
        <v>0</v>
      </c>
      <c r="BE31" s="55">
        <f t="shared" si="5"/>
        <v>0</v>
      </c>
      <c r="BF31" s="55">
        <f t="shared" si="5"/>
        <v>0</v>
      </c>
      <c r="BG31" s="55">
        <f t="shared" si="5"/>
        <v>0</v>
      </c>
      <c r="BH31" s="55">
        <f t="shared" si="5"/>
        <v>0</v>
      </c>
      <c r="BI31" s="55">
        <f t="shared" si="5"/>
        <v>0</v>
      </c>
    </row>
    <row r="32" spans="1:61" x14ac:dyDescent="0.35">
      <c r="A32" s="42"/>
      <c r="B32" s="43"/>
      <c r="C32" s="43"/>
      <c r="D32" s="44"/>
      <c r="E32" s="46" t="s">
        <v>318</v>
      </c>
      <c r="F32" s="60">
        <f xml:space="preserve"> SUM(J31:BI31)</f>
        <v>0</v>
      </c>
      <c r="G32" s="45" t="s">
        <v>218</v>
      </c>
      <c r="H32" s="45"/>
      <c r="I32" s="46"/>
      <c r="J32" s="45"/>
      <c r="K32" s="45"/>
      <c r="L32" s="45"/>
      <c r="M32" s="45"/>
      <c r="N32" s="45"/>
      <c r="O32" s="45"/>
      <c r="P32" s="45"/>
      <c r="Q32" s="45"/>
      <c r="R32" s="45"/>
      <c r="S32" s="45"/>
      <c r="T32" s="47"/>
      <c r="U32" s="47"/>
      <c r="V32" s="47"/>
      <c r="W32" s="47"/>
      <c r="X32" s="47"/>
      <c r="Y32" s="47"/>
      <c r="Z32" s="47"/>
      <c r="AA32" s="47"/>
      <c r="AB32" s="45"/>
      <c r="AC32" s="45"/>
      <c r="AD32" s="47"/>
      <c r="AE32" s="47"/>
      <c r="AF32" s="45"/>
      <c r="AG32" s="45"/>
      <c r="AH32" s="47"/>
      <c r="AI32" s="47"/>
      <c r="AJ32" s="45"/>
      <c r="AK32" s="45"/>
      <c r="AL32" s="47"/>
      <c r="AM32" s="47"/>
      <c r="AN32" s="45"/>
      <c r="AO32" s="45"/>
      <c r="AP32" s="47"/>
      <c r="AQ32" s="47"/>
      <c r="AR32" s="45"/>
      <c r="AS32" s="47"/>
      <c r="AT32" s="47"/>
      <c r="AU32" s="45"/>
      <c r="AV32" s="47"/>
      <c r="AW32" s="47"/>
      <c r="AX32" s="45"/>
      <c r="AY32" s="47"/>
      <c r="AZ32" s="47"/>
      <c r="BA32" s="45"/>
      <c r="BB32" s="47"/>
      <c r="BC32" s="47"/>
      <c r="BD32" s="45"/>
      <c r="BE32" s="47"/>
      <c r="BF32" s="47"/>
      <c r="BG32" s="45"/>
      <c r="BH32" s="47"/>
      <c r="BI32" s="47"/>
    </row>
    <row r="33" spans="1:61" x14ac:dyDescent="0.35">
      <c r="A33" s="42"/>
      <c r="B33" s="43"/>
      <c r="C33" s="43"/>
      <c r="D33" s="44"/>
      <c r="E33" s="45"/>
      <c r="F33" s="45"/>
      <c r="G33" s="45"/>
      <c r="H33" s="45"/>
      <c r="I33" s="46"/>
      <c r="J33" s="45"/>
      <c r="K33" s="45"/>
      <c r="L33" s="45"/>
      <c r="M33" s="45"/>
      <c r="N33" s="45"/>
      <c r="O33" s="45"/>
      <c r="P33" s="45"/>
      <c r="Q33" s="45"/>
      <c r="R33" s="45"/>
      <c r="S33" s="45"/>
      <c r="T33" s="47"/>
      <c r="U33" s="47"/>
      <c r="V33" s="47"/>
      <c r="W33" s="47"/>
      <c r="X33" s="47"/>
      <c r="Y33" s="47"/>
      <c r="Z33" s="47"/>
      <c r="AA33" s="47"/>
      <c r="AB33" s="45"/>
      <c r="AC33" s="45"/>
      <c r="AD33" s="47"/>
      <c r="AE33" s="47"/>
      <c r="AF33" s="45"/>
      <c r="AG33" s="45"/>
      <c r="AH33" s="47"/>
      <c r="AI33" s="47"/>
      <c r="AJ33" s="45"/>
      <c r="AK33" s="45"/>
      <c r="AL33" s="47"/>
      <c r="AM33" s="47"/>
      <c r="AN33" s="45"/>
      <c r="AO33" s="45"/>
      <c r="AP33" s="47"/>
      <c r="AQ33" s="47"/>
      <c r="AR33" s="45"/>
      <c r="AS33" s="47"/>
      <c r="AT33" s="47"/>
      <c r="AU33" s="45"/>
      <c r="AV33" s="47"/>
      <c r="AW33" s="47"/>
      <c r="AX33" s="45"/>
      <c r="AY33" s="47"/>
      <c r="AZ33" s="47"/>
      <c r="BA33" s="45"/>
      <c r="BB33" s="47"/>
      <c r="BC33" s="47"/>
      <c r="BD33" s="45"/>
      <c r="BE33" s="47"/>
      <c r="BF33" s="47"/>
      <c r="BG33" s="45"/>
      <c r="BH33" s="47"/>
      <c r="BI33" s="47"/>
    </row>
    <row r="34" spans="1:61" x14ac:dyDescent="0.35">
      <c r="A34" s="42"/>
      <c r="B34" s="43"/>
      <c r="C34" s="43"/>
      <c r="D34" s="44"/>
      <c r="E34" s="46" t="str">
        <f xml:space="preserve"> E$32</f>
        <v>Total NPV of economic profit for export 1 (2022-23 FYA CPIH deflated)</v>
      </c>
      <c r="F34" s="55">
        <f xml:space="preserve"> F$32</f>
        <v>0</v>
      </c>
      <c r="G34" s="46" t="str">
        <f t="shared" ref="G34:BI34" si="6" xml:space="preserve"> G$32</f>
        <v>£m</v>
      </c>
      <c r="H34" s="46">
        <f t="shared" si="6"/>
        <v>0</v>
      </c>
      <c r="I34" s="46">
        <f t="shared" si="6"/>
        <v>0</v>
      </c>
      <c r="J34" s="46">
        <f t="shared" si="6"/>
        <v>0</v>
      </c>
      <c r="K34" s="46">
        <f t="shared" si="6"/>
        <v>0</v>
      </c>
      <c r="L34" s="46">
        <f t="shared" si="6"/>
        <v>0</v>
      </c>
      <c r="M34" s="46">
        <f t="shared" si="6"/>
        <v>0</v>
      </c>
      <c r="N34" s="46">
        <f t="shared" si="6"/>
        <v>0</v>
      </c>
      <c r="O34" s="46">
        <f t="shared" si="6"/>
        <v>0</v>
      </c>
      <c r="P34" s="46">
        <f t="shared" si="6"/>
        <v>0</v>
      </c>
      <c r="Q34" s="46">
        <f t="shared" si="6"/>
        <v>0</v>
      </c>
      <c r="R34" s="46">
        <f t="shared" si="6"/>
        <v>0</v>
      </c>
      <c r="S34" s="46">
        <f t="shared" si="6"/>
        <v>0</v>
      </c>
      <c r="T34" s="46">
        <f t="shared" si="6"/>
        <v>0</v>
      </c>
      <c r="U34" s="46">
        <f t="shared" si="6"/>
        <v>0</v>
      </c>
      <c r="V34" s="46">
        <f t="shared" si="6"/>
        <v>0</v>
      </c>
      <c r="W34" s="46">
        <f t="shared" si="6"/>
        <v>0</v>
      </c>
      <c r="X34" s="46">
        <f t="shared" si="6"/>
        <v>0</v>
      </c>
      <c r="Y34" s="46">
        <f t="shared" si="6"/>
        <v>0</v>
      </c>
      <c r="Z34" s="46">
        <f t="shared" si="6"/>
        <v>0</v>
      </c>
      <c r="AA34" s="46">
        <f t="shared" si="6"/>
        <v>0</v>
      </c>
      <c r="AB34" s="46">
        <f t="shared" si="6"/>
        <v>0</v>
      </c>
      <c r="AC34" s="46">
        <f t="shared" si="6"/>
        <v>0</v>
      </c>
      <c r="AD34" s="46">
        <f t="shared" si="6"/>
        <v>0</v>
      </c>
      <c r="AE34" s="46">
        <f t="shared" si="6"/>
        <v>0</v>
      </c>
      <c r="AF34" s="46">
        <f t="shared" si="6"/>
        <v>0</v>
      </c>
      <c r="AG34" s="46">
        <f t="shared" si="6"/>
        <v>0</v>
      </c>
      <c r="AH34" s="46">
        <f t="shared" si="6"/>
        <v>0</v>
      </c>
      <c r="AI34" s="46">
        <f t="shared" si="6"/>
        <v>0</v>
      </c>
      <c r="AJ34" s="46">
        <f t="shared" si="6"/>
        <v>0</v>
      </c>
      <c r="AK34" s="46">
        <f t="shared" si="6"/>
        <v>0</v>
      </c>
      <c r="AL34" s="46">
        <f t="shared" si="6"/>
        <v>0</v>
      </c>
      <c r="AM34" s="46">
        <f t="shared" si="6"/>
        <v>0</v>
      </c>
      <c r="AN34" s="46">
        <f t="shared" si="6"/>
        <v>0</v>
      </c>
      <c r="AO34" s="46">
        <f t="shared" si="6"/>
        <v>0</v>
      </c>
      <c r="AP34" s="46">
        <f t="shared" si="6"/>
        <v>0</v>
      </c>
      <c r="AQ34" s="46">
        <f t="shared" si="6"/>
        <v>0</v>
      </c>
      <c r="AR34" s="46">
        <f t="shared" si="6"/>
        <v>0</v>
      </c>
      <c r="AS34" s="46">
        <f t="shared" si="6"/>
        <v>0</v>
      </c>
      <c r="AT34" s="46">
        <f t="shared" si="6"/>
        <v>0</v>
      </c>
      <c r="AU34" s="46">
        <f t="shared" si="6"/>
        <v>0</v>
      </c>
      <c r="AV34" s="46">
        <f t="shared" si="6"/>
        <v>0</v>
      </c>
      <c r="AW34" s="46">
        <f t="shared" si="6"/>
        <v>0</v>
      </c>
      <c r="AX34" s="46">
        <f t="shared" si="6"/>
        <v>0</v>
      </c>
      <c r="AY34" s="46">
        <f t="shared" si="6"/>
        <v>0</v>
      </c>
      <c r="AZ34" s="46">
        <f t="shared" si="6"/>
        <v>0</v>
      </c>
      <c r="BA34" s="46">
        <f t="shared" si="6"/>
        <v>0</v>
      </c>
      <c r="BB34" s="46">
        <f t="shared" si="6"/>
        <v>0</v>
      </c>
      <c r="BC34" s="46">
        <f t="shared" si="6"/>
        <v>0</v>
      </c>
      <c r="BD34" s="46">
        <f t="shared" si="6"/>
        <v>0</v>
      </c>
      <c r="BE34" s="46">
        <f t="shared" si="6"/>
        <v>0</v>
      </c>
      <c r="BF34" s="46">
        <f t="shared" si="6"/>
        <v>0</v>
      </c>
      <c r="BG34" s="46">
        <f t="shared" si="6"/>
        <v>0</v>
      </c>
      <c r="BH34" s="46">
        <f t="shared" si="6"/>
        <v>0</v>
      </c>
      <c r="BI34" s="46">
        <f t="shared" si="6"/>
        <v>0</v>
      </c>
    </row>
    <row r="35" spans="1:61" s="400" customFormat="1" x14ac:dyDescent="0.35">
      <c r="A35" s="417"/>
      <c r="B35" s="402"/>
      <c r="C35" s="402"/>
      <c r="D35" s="418"/>
      <c r="E35" s="419" t="str">
        <f xml:space="preserve"> Inputs!E$23</f>
        <v>Proportion of NPV of economic profit for the company</v>
      </c>
      <c r="F35" s="420">
        <f xml:space="preserve"> Inputs!F$23</f>
        <v>0.5</v>
      </c>
      <c r="G35" s="419" t="str">
        <f xml:space="preserve"> Inputs!G$23</f>
        <v>%</v>
      </c>
      <c r="H35" s="419"/>
      <c r="I35" s="419"/>
      <c r="J35" s="419"/>
      <c r="K35" s="419"/>
      <c r="L35" s="419"/>
      <c r="M35" s="419"/>
      <c r="N35" s="419"/>
      <c r="O35" s="419"/>
      <c r="P35" s="419"/>
      <c r="Q35" s="419"/>
      <c r="R35" s="419"/>
      <c r="S35" s="419"/>
      <c r="T35" s="419"/>
      <c r="U35" s="419"/>
      <c r="V35" s="419"/>
      <c r="W35" s="419"/>
      <c r="X35" s="419"/>
      <c r="Y35" s="419"/>
      <c r="Z35" s="419"/>
      <c r="AA35" s="419"/>
      <c r="AB35" s="419"/>
      <c r="AC35" s="419"/>
      <c r="AD35" s="419"/>
      <c r="AE35" s="419"/>
      <c r="AF35" s="419"/>
      <c r="AG35" s="419"/>
      <c r="AH35" s="419"/>
      <c r="AI35" s="419"/>
      <c r="AJ35" s="419"/>
      <c r="AK35" s="419"/>
      <c r="AL35" s="419"/>
      <c r="AM35" s="419"/>
      <c r="AN35" s="419"/>
      <c r="AO35" s="419"/>
      <c r="AP35" s="419"/>
      <c r="AQ35" s="419"/>
      <c r="AR35" s="419"/>
      <c r="AS35" s="419"/>
      <c r="AT35" s="419"/>
      <c r="AU35" s="419"/>
      <c r="AV35" s="419"/>
      <c r="AW35" s="419"/>
      <c r="AX35" s="419"/>
      <c r="AY35" s="419"/>
      <c r="AZ35" s="419"/>
      <c r="BA35" s="419"/>
      <c r="BB35" s="419"/>
      <c r="BC35" s="419"/>
      <c r="BD35" s="419"/>
      <c r="BE35" s="419"/>
      <c r="BF35" s="419"/>
      <c r="BG35" s="419"/>
      <c r="BH35" s="419"/>
      <c r="BI35" s="419"/>
    </row>
    <row r="36" spans="1:61" x14ac:dyDescent="0.35">
      <c r="A36" s="42"/>
      <c r="B36" s="43"/>
      <c r="C36" s="43"/>
      <c r="D36" s="44"/>
      <c r="E36" s="46" t="s">
        <v>319</v>
      </c>
      <c r="F36" s="60">
        <f xml:space="preserve"> F34 * F35</f>
        <v>0</v>
      </c>
      <c r="G36" s="45" t="s">
        <v>218</v>
      </c>
      <c r="H36" s="45"/>
      <c r="I36" s="46"/>
      <c r="J36" s="45"/>
      <c r="K36" s="45"/>
      <c r="L36" s="45"/>
      <c r="M36" s="45"/>
      <c r="N36" s="45"/>
      <c r="O36" s="45"/>
      <c r="P36" s="45"/>
      <c r="Q36" s="45"/>
      <c r="R36" s="45"/>
      <c r="S36" s="45"/>
      <c r="T36" s="47"/>
      <c r="U36" s="47"/>
      <c r="V36" s="47"/>
      <c r="W36" s="47"/>
      <c r="X36" s="47"/>
      <c r="Y36" s="47"/>
      <c r="Z36" s="47"/>
      <c r="AA36" s="47"/>
      <c r="AB36" s="45"/>
      <c r="AC36" s="45"/>
      <c r="AD36" s="47"/>
      <c r="AE36" s="47"/>
      <c r="AF36" s="45"/>
      <c r="AG36" s="45"/>
      <c r="AH36" s="47"/>
      <c r="AI36" s="47"/>
      <c r="AJ36" s="45"/>
      <c r="AK36" s="45"/>
      <c r="AL36" s="47"/>
      <c r="AM36" s="47"/>
      <c r="AN36" s="45"/>
      <c r="AO36" s="45"/>
      <c r="AP36" s="47"/>
      <c r="AQ36" s="47"/>
      <c r="AR36" s="45"/>
      <c r="AS36" s="47"/>
      <c r="AT36" s="47"/>
      <c r="AU36" s="45"/>
      <c r="AV36" s="47"/>
      <c r="AW36" s="47"/>
      <c r="AX36" s="45"/>
      <c r="AY36" s="47"/>
      <c r="AZ36" s="47"/>
      <c r="BA36" s="45"/>
      <c r="BB36" s="47"/>
      <c r="BC36" s="47"/>
      <c r="BD36" s="45"/>
      <c r="BE36" s="47"/>
      <c r="BF36" s="47"/>
      <c r="BG36" s="45"/>
      <c r="BH36" s="47"/>
      <c r="BI36" s="47"/>
    </row>
    <row r="37" spans="1:61" x14ac:dyDescent="0.35">
      <c r="A37" s="42"/>
      <c r="B37" s="43"/>
      <c r="C37" s="43"/>
      <c r="D37" s="44"/>
      <c r="E37" s="46"/>
      <c r="F37" s="45"/>
      <c r="G37" s="45"/>
      <c r="H37" s="45"/>
      <c r="I37" s="46"/>
      <c r="J37" s="45"/>
      <c r="K37" s="45"/>
      <c r="L37" s="45"/>
      <c r="M37" s="45"/>
      <c r="N37" s="45"/>
      <c r="O37" s="45"/>
      <c r="P37" s="45"/>
      <c r="Q37" s="45"/>
      <c r="R37" s="45"/>
      <c r="S37" s="45"/>
      <c r="T37" s="47"/>
      <c r="U37" s="47"/>
      <c r="V37" s="47"/>
      <c r="W37" s="47"/>
      <c r="X37" s="47"/>
      <c r="Y37" s="47"/>
      <c r="Z37" s="47"/>
      <c r="AA37" s="47"/>
      <c r="AB37" s="45"/>
      <c r="AC37" s="45"/>
      <c r="AD37" s="47"/>
      <c r="AE37" s="47"/>
      <c r="AF37" s="45"/>
      <c r="AG37" s="45"/>
      <c r="AH37" s="47"/>
      <c r="AI37" s="47"/>
      <c r="AJ37" s="45"/>
      <c r="AK37" s="45"/>
      <c r="AL37" s="47"/>
      <c r="AM37" s="47"/>
      <c r="AN37" s="45"/>
      <c r="AO37" s="45"/>
      <c r="AP37" s="47"/>
      <c r="AQ37" s="47"/>
      <c r="AR37" s="45"/>
      <c r="AS37" s="47"/>
      <c r="AT37" s="47"/>
      <c r="AU37" s="45"/>
      <c r="AV37" s="47"/>
      <c r="AW37" s="47"/>
      <c r="AX37" s="45"/>
      <c r="AY37" s="47"/>
      <c r="AZ37" s="47"/>
      <c r="BA37" s="45"/>
      <c r="BB37" s="47"/>
      <c r="BC37" s="47"/>
      <c r="BD37" s="45"/>
      <c r="BE37" s="47"/>
      <c r="BF37" s="47"/>
      <c r="BG37" s="45"/>
      <c r="BH37" s="47"/>
      <c r="BI37" s="47"/>
    </row>
    <row r="38" spans="1:61" x14ac:dyDescent="0.35">
      <c r="A38" s="48"/>
      <c r="B38" s="47"/>
      <c r="C38" s="61" t="s">
        <v>320</v>
      </c>
      <c r="D38" s="49"/>
      <c r="E38" s="47"/>
      <c r="F38" s="47"/>
      <c r="G38" s="47"/>
      <c r="H38" s="47"/>
      <c r="I38" s="54"/>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row>
    <row r="39" spans="1:61" x14ac:dyDescent="0.35">
      <c r="A39" s="42"/>
      <c r="B39" s="43"/>
      <c r="C39" s="43"/>
      <c r="D39" s="44"/>
      <c r="E39" s="45"/>
      <c r="F39" s="45"/>
      <c r="G39" s="45"/>
      <c r="H39" s="45"/>
      <c r="I39" s="46"/>
      <c r="J39" s="45"/>
      <c r="K39" s="45"/>
      <c r="L39" s="45"/>
      <c r="M39" s="45"/>
      <c r="N39" s="45"/>
      <c r="O39" s="45"/>
      <c r="P39" s="45"/>
      <c r="Q39" s="45"/>
      <c r="R39" s="45"/>
      <c r="S39" s="45"/>
      <c r="T39" s="47"/>
      <c r="U39" s="47"/>
      <c r="V39" s="47"/>
      <c r="W39" s="47"/>
      <c r="X39" s="47"/>
      <c r="Y39" s="47"/>
      <c r="Z39" s="47"/>
      <c r="AA39" s="47"/>
      <c r="AB39" s="45"/>
      <c r="AC39" s="45"/>
      <c r="AD39" s="47"/>
      <c r="AE39" s="47"/>
      <c r="AF39" s="45"/>
      <c r="AG39" s="45"/>
      <c r="AH39" s="47"/>
      <c r="AI39" s="47"/>
      <c r="AJ39" s="45"/>
      <c r="AK39" s="45"/>
      <c r="AL39" s="47"/>
      <c r="AM39" s="47"/>
      <c r="AN39" s="45"/>
      <c r="AO39" s="45"/>
      <c r="AP39" s="47"/>
      <c r="AQ39" s="47"/>
      <c r="AR39" s="45"/>
      <c r="AS39" s="47"/>
      <c r="AT39" s="47"/>
      <c r="AU39" s="45"/>
      <c r="AV39" s="47"/>
      <c r="AW39" s="47"/>
      <c r="AX39" s="45"/>
      <c r="AY39" s="47"/>
      <c r="AZ39" s="47"/>
      <c r="BA39" s="45"/>
      <c r="BB39" s="47"/>
      <c r="BC39" s="47"/>
      <c r="BD39" s="45"/>
      <c r="BE39" s="47"/>
      <c r="BF39" s="47"/>
      <c r="BG39" s="45"/>
      <c r="BH39" s="47"/>
      <c r="BI39" s="47"/>
    </row>
    <row r="40" spans="1:61" s="400" customFormat="1" x14ac:dyDescent="0.35">
      <c r="A40" s="417"/>
      <c r="B40" s="402"/>
      <c r="C40" s="402"/>
      <c r="D40" s="418"/>
      <c r="E40" s="421" t="str">
        <f xml:space="preserve"> Inputs!E$41</f>
        <v>First year to include in cap calculation</v>
      </c>
      <c r="F40" s="499">
        <f xml:space="preserve"> Inputs!F$41</f>
        <v>2026</v>
      </c>
      <c r="G40" s="421" t="str">
        <f xml:space="preserve"> Inputs!G$41</f>
        <v>Year</v>
      </c>
      <c r="H40" s="421">
        <f xml:space="preserve"> Inputs!H$41</f>
        <v>0</v>
      </c>
      <c r="I40" s="421">
        <f xml:space="preserve"> Inputs!I$41</f>
        <v>0</v>
      </c>
      <c r="J40" s="421">
        <f xml:space="preserve"> Inputs!J$41</f>
        <v>0</v>
      </c>
      <c r="K40" s="421">
        <f xml:space="preserve"> Inputs!K$41</f>
        <v>0</v>
      </c>
      <c r="L40" s="421">
        <f xml:space="preserve"> Inputs!L$41</f>
        <v>0</v>
      </c>
      <c r="M40" s="421">
        <f xml:space="preserve"> Inputs!M$41</f>
        <v>0</v>
      </c>
      <c r="N40" s="421">
        <f xml:space="preserve"> Inputs!N$41</f>
        <v>0</v>
      </c>
      <c r="O40" s="421">
        <f xml:space="preserve"> Inputs!O$41</f>
        <v>0</v>
      </c>
      <c r="P40" s="421">
        <f xml:space="preserve"> Inputs!P$41</f>
        <v>0</v>
      </c>
      <c r="Q40" s="421">
        <f xml:space="preserve"> Inputs!Q$41</f>
        <v>0</v>
      </c>
      <c r="R40" s="421">
        <f xml:space="preserve"> Inputs!R$41</f>
        <v>0</v>
      </c>
      <c r="S40" s="421">
        <f xml:space="preserve"> Inputs!S$41</f>
        <v>0</v>
      </c>
      <c r="T40" s="421">
        <f xml:space="preserve"> Inputs!T$41</f>
        <v>0</v>
      </c>
      <c r="U40" s="421">
        <f xml:space="preserve"> Inputs!U$41</f>
        <v>0</v>
      </c>
      <c r="V40" s="421">
        <f xml:space="preserve"> Inputs!V$41</f>
        <v>0</v>
      </c>
      <c r="W40" s="421">
        <f xml:space="preserve"> Inputs!W$41</f>
        <v>0</v>
      </c>
      <c r="X40" s="421">
        <f xml:space="preserve"> Inputs!X$41</f>
        <v>0</v>
      </c>
      <c r="Y40" s="421">
        <f xml:space="preserve"> Inputs!Y$41</f>
        <v>0</v>
      </c>
      <c r="Z40" s="421">
        <f xml:space="preserve"> Inputs!Z$41</f>
        <v>0</v>
      </c>
      <c r="AA40" s="421">
        <f xml:space="preserve"> Inputs!AA$41</f>
        <v>0</v>
      </c>
      <c r="AB40" s="421">
        <f xml:space="preserve"> Inputs!AB$41</f>
        <v>0</v>
      </c>
      <c r="AC40" s="421">
        <f xml:space="preserve"> Inputs!AC$41</f>
        <v>0</v>
      </c>
      <c r="AD40" s="421">
        <f xml:space="preserve"> Inputs!AD$41</f>
        <v>0</v>
      </c>
      <c r="AE40" s="421">
        <f xml:space="preserve"> Inputs!AE$41</f>
        <v>0</v>
      </c>
      <c r="AF40" s="421">
        <f xml:space="preserve"> Inputs!AF$41</f>
        <v>0</v>
      </c>
      <c r="AG40" s="421">
        <f xml:space="preserve"> Inputs!AG$41</f>
        <v>0</v>
      </c>
      <c r="AH40" s="421">
        <f xml:space="preserve"> Inputs!AH$41</f>
        <v>0</v>
      </c>
      <c r="AI40" s="421">
        <f xml:space="preserve"> Inputs!AI$41</f>
        <v>0</v>
      </c>
      <c r="AJ40" s="421">
        <f xml:space="preserve"> Inputs!AJ$41</f>
        <v>0</v>
      </c>
      <c r="AK40" s="421">
        <f xml:space="preserve"> Inputs!AK$41</f>
        <v>0</v>
      </c>
      <c r="AL40" s="421">
        <f xml:space="preserve"> Inputs!AL$41</f>
        <v>0</v>
      </c>
      <c r="AM40" s="421">
        <f xml:space="preserve"> Inputs!AM$41</f>
        <v>0</v>
      </c>
      <c r="AN40" s="421">
        <f xml:space="preserve"> Inputs!AN$41</f>
        <v>0</v>
      </c>
      <c r="AO40" s="421">
        <f xml:space="preserve"> Inputs!AO$41</f>
        <v>0</v>
      </c>
      <c r="AP40" s="421">
        <f xml:space="preserve"> Inputs!AP$41</f>
        <v>0</v>
      </c>
      <c r="AQ40" s="421">
        <f xml:space="preserve"> Inputs!AQ$41</f>
        <v>0</v>
      </c>
      <c r="AR40" s="421">
        <f xml:space="preserve"> Inputs!AR$41</f>
        <v>0</v>
      </c>
      <c r="AS40" s="421">
        <f xml:space="preserve"> Inputs!AS$41</f>
        <v>0</v>
      </c>
      <c r="AT40" s="421">
        <f xml:space="preserve"> Inputs!AT$41</f>
        <v>0</v>
      </c>
      <c r="AU40" s="421">
        <f xml:space="preserve"> Inputs!AU$41</f>
        <v>0</v>
      </c>
      <c r="AV40" s="421">
        <f xml:space="preserve"> Inputs!AV$41</f>
        <v>0</v>
      </c>
      <c r="AW40" s="421">
        <f xml:space="preserve"> Inputs!AW$41</f>
        <v>0</v>
      </c>
      <c r="AX40" s="421">
        <f xml:space="preserve"> Inputs!AX$41</f>
        <v>0</v>
      </c>
      <c r="AY40" s="421">
        <f xml:space="preserve"> Inputs!AY$41</f>
        <v>0</v>
      </c>
      <c r="AZ40" s="421">
        <f xml:space="preserve"> Inputs!AZ$41</f>
        <v>0</v>
      </c>
      <c r="BA40" s="421">
        <f xml:space="preserve"> Inputs!BA$41</f>
        <v>0</v>
      </c>
      <c r="BB40" s="421">
        <f xml:space="preserve"> Inputs!BB$41</f>
        <v>0</v>
      </c>
      <c r="BC40" s="421">
        <f xml:space="preserve"> Inputs!BC$41</f>
        <v>0</v>
      </c>
      <c r="BD40" s="421">
        <f xml:space="preserve"> Inputs!BD$41</f>
        <v>0</v>
      </c>
      <c r="BE40" s="421">
        <f xml:space="preserve"> Inputs!BE$41</f>
        <v>0</v>
      </c>
      <c r="BF40" s="421">
        <f xml:space="preserve"> Inputs!BF$41</f>
        <v>0</v>
      </c>
      <c r="BG40" s="421">
        <f xml:space="preserve"> Inputs!BG$41</f>
        <v>0</v>
      </c>
      <c r="BH40" s="421">
        <f xml:space="preserve"> Inputs!BH$41</f>
        <v>0</v>
      </c>
      <c r="BI40" s="421">
        <f xml:space="preserve"> Inputs!BI$41</f>
        <v>0</v>
      </c>
    </row>
    <row r="41" spans="1:61" s="400" customFormat="1" x14ac:dyDescent="0.35">
      <c r="A41" s="417"/>
      <c r="B41" s="402"/>
      <c r="C41" s="402"/>
      <c r="D41" s="418"/>
      <c r="E41" s="421" t="str">
        <f xml:space="preserve"> Inputs!E$42</f>
        <v>Last year to include in cap calculation</v>
      </c>
      <c r="F41" s="499">
        <f xml:space="preserve"> Inputs!F$42</f>
        <v>2030</v>
      </c>
      <c r="G41" s="421" t="str">
        <f xml:space="preserve"> Inputs!G$42</f>
        <v>Year</v>
      </c>
      <c r="H41" s="421">
        <f xml:space="preserve"> Inputs!H$42</f>
        <v>0</v>
      </c>
      <c r="I41" s="421">
        <f xml:space="preserve"> Inputs!I$42</f>
        <v>0</v>
      </c>
      <c r="J41" s="421">
        <f xml:space="preserve"> Inputs!J$42</f>
        <v>0</v>
      </c>
      <c r="K41" s="421">
        <f xml:space="preserve"> Inputs!K$42</f>
        <v>0</v>
      </c>
      <c r="L41" s="421">
        <f xml:space="preserve"> Inputs!L$42</f>
        <v>0</v>
      </c>
      <c r="M41" s="421">
        <f xml:space="preserve"> Inputs!M$42</f>
        <v>0</v>
      </c>
      <c r="N41" s="421">
        <f xml:space="preserve"> Inputs!N$42</f>
        <v>0</v>
      </c>
      <c r="O41" s="421">
        <f xml:space="preserve"> Inputs!O$42</f>
        <v>0</v>
      </c>
      <c r="P41" s="421">
        <f xml:space="preserve"> Inputs!P$42</f>
        <v>0</v>
      </c>
      <c r="Q41" s="421">
        <f xml:space="preserve"> Inputs!Q$42</f>
        <v>0</v>
      </c>
      <c r="R41" s="421">
        <f xml:space="preserve"> Inputs!R$42</f>
        <v>0</v>
      </c>
      <c r="S41" s="421">
        <f xml:space="preserve"> Inputs!S$42</f>
        <v>0</v>
      </c>
      <c r="T41" s="421">
        <f xml:space="preserve"> Inputs!T$42</f>
        <v>0</v>
      </c>
      <c r="U41" s="421">
        <f xml:space="preserve"> Inputs!U$42</f>
        <v>0</v>
      </c>
      <c r="V41" s="421">
        <f xml:space="preserve"> Inputs!V$42</f>
        <v>0</v>
      </c>
      <c r="W41" s="421">
        <f xml:space="preserve"> Inputs!W$42</f>
        <v>0</v>
      </c>
      <c r="X41" s="421">
        <f xml:space="preserve"> Inputs!X$42</f>
        <v>0</v>
      </c>
      <c r="Y41" s="421">
        <f xml:space="preserve"> Inputs!Y$42</f>
        <v>0</v>
      </c>
      <c r="Z41" s="421">
        <f xml:space="preserve"> Inputs!Z$42</f>
        <v>0</v>
      </c>
      <c r="AA41" s="421">
        <f xml:space="preserve"> Inputs!AA$42</f>
        <v>0</v>
      </c>
      <c r="AB41" s="421">
        <f xml:space="preserve"> Inputs!AB$42</f>
        <v>0</v>
      </c>
      <c r="AC41" s="421">
        <f xml:space="preserve"> Inputs!AC$42</f>
        <v>0</v>
      </c>
      <c r="AD41" s="421">
        <f xml:space="preserve"> Inputs!AD$42</f>
        <v>0</v>
      </c>
      <c r="AE41" s="421">
        <f xml:space="preserve"> Inputs!AE$42</f>
        <v>0</v>
      </c>
      <c r="AF41" s="421">
        <f xml:space="preserve"> Inputs!AF$42</f>
        <v>0</v>
      </c>
      <c r="AG41" s="421">
        <f xml:space="preserve"> Inputs!AG$42</f>
        <v>0</v>
      </c>
      <c r="AH41" s="421">
        <f xml:space="preserve"> Inputs!AH$42</f>
        <v>0</v>
      </c>
      <c r="AI41" s="421">
        <f xml:space="preserve"> Inputs!AI$42</f>
        <v>0</v>
      </c>
      <c r="AJ41" s="421">
        <f xml:space="preserve"> Inputs!AJ$42</f>
        <v>0</v>
      </c>
      <c r="AK41" s="421">
        <f xml:space="preserve"> Inputs!AK$42</f>
        <v>0</v>
      </c>
      <c r="AL41" s="421">
        <f xml:space="preserve"> Inputs!AL$42</f>
        <v>0</v>
      </c>
      <c r="AM41" s="421">
        <f xml:space="preserve"> Inputs!AM$42</f>
        <v>0</v>
      </c>
      <c r="AN41" s="421">
        <f xml:space="preserve"> Inputs!AN$42</f>
        <v>0</v>
      </c>
      <c r="AO41" s="421">
        <f xml:space="preserve"> Inputs!AO$42</f>
        <v>0</v>
      </c>
      <c r="AP41" s="421">
        <f xml:space="preserve"> Inputs!AP$42</f>
        <v>0</v>
      </c>
      <c r="AQ41" s="421">
        <f xml:space="preserve"> Inputs!AQ$42</f>
        <v>0</v>
      </c>
      <c r="AR41" s="421">
        <f xml:space="preserve"> Inputs!AR$42</f>
        <v>0</v>
      </c>
      <c r="AS41" s="421">
        <f xml:space="preserve"> Inputs!AS$42</f>
        <v>0</v>
      </c>
      <c r="AT41" s="421">
        <f xml:space="preserve"> Inputs!AT$42</f>
        <v>0</v>
      </c>
      <c r="AU41" s="421">
        <f xml:space="preserve"> Inputs!AU$42</f>
        <v>0</v>
      </c>
      <c r="AV41" s="421">
        <f xml:space="preserve"> Inputs!AV$42</f>
        <v>0</v>
      </c>
      <c r="AW41" s="421">
        <f xml:space="preserve"> Inputs!AW$42</f>
        <v>0</v>
      </c>
      <c r="AX41" s="421">
        <f xml:space="preserve"> Inputs!AX$42</f>
        <v>0</v>
      </c>
      <c r="AY41" s="421">
        <f xml:space="preserve"> Inputs!AY$42</f>
        <v>0</v>
      </c>
      <c r="AZ41" s="421">
        <f xml:space="preserve"> Inputs!AZ$42</f>
        <v>0</v>
      </c>
      <c r="BA41" s="421">
        <f xml:space="preserve"> Inputs!BA$42</f>
        <v>0</v>
      </c>
      <c r="BB41" s="421">
        <f xml:space="preserve"> Inputs!BB$42</f>
        <v>0</v>
      </c>
      <c r="BC41" s="421">
        <f xml:space="preserve"> Inputs!BC$42</f>
        <v>0</v>
      </c>
      <c r="BD41" s="421">
        <f xml:space="preserve"> Inputs!BD$42</f>
        <v>0</v>
      </c>
      <c r="BE41" s="421">
        <f xml:space="preserve"> Inputs!BE$42</f>
        <v>0</v>
      </c>
      <c r="BF41" s="421">
        <f xml:space="preserve"> Inputs!BF$42</f>
        <v>0</v>
      </c>
      <c r="BG41" s="421">
        <f xml:space="preserve"> Inputs!BG$42</f>
        <v>0</v>
      </c>
      <c r="BH41" s="421">
        <f xml:space="preserve"> Inputs!BH$42</f>
        <v>0</v>
      </c>
      <c r="BI41" s="421">
        <f xml:space="preserve"> Inputs!BI$42</f>
        <v>0</v>
      </c>
    </row>
    <row r="42" spans="1:61" s="400" customFormat="1" x14ac:dyDescent="0.35">
      <c r="A42" s="423"/>
      <c r="B42" s="424"/>
      <c r="C42" s="424"/>
      <c r="D42" s="425"/>
      <c r="E42" s="406" t="str">
        <f xml:space="preserve"> Time!E$78</f>
        <v>Financial Year Ending</v>
      </c>
      <c r="F42" s="406">
        <f xml:space="preserve"> Time!F$78</f>
        <v>0</v>
      </c>
      <c r="G42" s="406" t="str">
        <f xml:space="preserve"> Time!G$78</f>
        <v xml:space="preserve">Year </v>
      </c>
      <c r="H42" s="406">
        <f xml:space="preserve"> Time!H$78</f>
        <v>0</v>
      </c>
      <c r="I42" s="407">
        <f xml:space="preserve"> Time!I$78</f>
        <v>0</v>
      </c>
      <c r="J42" s="495">
        <f xml:space="preserve"> Time!J$78</f>
        <v>2025</v>
      </c>
      <c r="K42" s="495">
        <f xml:space="preserve"> Time!K$78</f>
        <v>2026</v>
      </c>
      <c r="L42" s="495">
        <f xml:space="preserve"> Time!L$78</f>
        <v>2027</v>
      </c>
      <c r="M42" s="495">
        <f xml:space="preserve"> Time!M$78</f>
        <v>2028</v>
      </c>
      <c r="N42" s="495">
        <f xml:space="preserve"> Time!N$78</f>
        <v>2029</v>
      </c>
      <c r="O42" s="495">
        <f xml:space="preserve"> Time!O$78</f>
        <v>2030</v>
      </c>
      <c r="P42" s="495">
        <f xml:space="preserve"> Time!P$78</f>
        <v>2031</v>
      </c>
      <c r="Q42" s="495">
        <f xml:space="preserve"> Time!Q$78</f>
        <v>2032</v>
      </c>
      <c r="R42" s="495">
        <f xml:space="preserve"> Time!R$78</f>
        <v>2033</v>
      </c>
      <c r="S42" s="495">
        <f xml:space="preserve"> Time!S$78</f>
        <v>2034</v>
      </c>
      <c r="T42" s="495">
        <f xml:space="preserve"> Time!T$78</f>
        <v>2035</v>
      </c>
      <c r="U42" s="495">
        <f xml:space="preserve"> Time!U$78</f>
        <v>2036</v>
      </c>
      <c r="V42" s="495">
        <f xml:space="preserve"> Time!V$78</f>
        <v>2037</v>
      </c>
      <c r="W42" s="495">
        <f xml:space="preserve"> Time!W$78</f>
        <v>2038</v>
      </c>
      <c r="X42" s="495">
        <f xml:space="preserve"> Time!X$78</f>
        <v>2039</v>
      </c>
      <c r="Y42" s="495">
        <f xml:space="preserve"> Time!Y$78</f>
        <v>2040</v>
      </c>
      <c r="Z42" s="495">
        <f xml:space="preserve"> Time!Z$78</f>
        <v>2041</v>
      </c>
      <c r="AA42" s="495">
        <f xml:space="preserve"> Time!AA$78</f>
        <v>2042</v>
      </c>
      <c r="AB42" s="495">
        <f xml:space="preserve"> Time!AB$78</f>
        <v>2043</v>
      </c>
      <c r="AC42" s="495">
        <f xml:space="preserve"> Time!AC$78</f>
        <v>2044</v>
      </c>
      <c r="AD42" s="495">
        <f xml:space="preserve"> Time!AD$78</f>
        <v>2045</v>
      </c>
      <c r="AE42" s="495">
        <f xml:space="preserve"> Time!AE$78</f>
        <v>2046</v>
      </c>
      <c r="AF42" s="495">
        <f xml:space="preserve"> Time!AF$78</f>
        <v>2047</v>
      </c>
      <c r="AG42" s="495">
        <f xml:space="preserve"> Time!AG$78</f>
        <v>2048</v>
      </c>
      <c r="AH42" s="495">
        <f xml:space="preserve"> Time!AH$78</f>
        <v>2049</v>
      </c>
      <c r="AI42" s="495">
        <f xml:space="preserve"> Time!AI$78</f>
        <v>2050</v>
      </c>
      <c r="AJ42" s="495">
        <f xml:space="preserve"> Time!AJ$78</f>
        <v>2051</v>
      </c>
      <c r="AK42" s="495">
        <f xml:space="preserve"> Time!AK$78</f>
        <v>2052</v>
      </c>
      <c r="AL42" s="495">
        <f xml:space="preserve"> Time!AL$78</f>
        <v>2053</v>
      </c>
      <c r="AM42" s="495">
        <f xml:space="preserve"> Time!AM$78</f>
        <v>2054</v>
      </c>
      <c r="AN42" s="495">
        <f xml:space="preserve"> Time!AN$78</f>
        <v>2055</v>
      </c>
      <c r="AO42" s="495">
        <f xml:space="preserve"> Time!AO$78</f>
        <v>2056</v>
      </c>
      <c r="AP42" s="495">
        <f xml:space="preserve"> Time!AP$78</f>
        <v>2057</v>
      </c>
      <c r="AQ42" s="495">
        <f xml:space="preserve"> Time!AQ$78</f>
        <v>2058</v>
      </c>
      <c r="AR42" s="495">
        <f xml:space="preserve"> Time!AR$78</f>
        <v>2059</v>
      </c>
      <c r="AS42" s="495">
        <f xml:space="preserve"> Time!AS$78</f>
        <v>2060</v>
      </c>
      <c r="AT42" s="495">
        <f xml:space="preserve"> Time!AT$78</f>
        <v>2061</v>
      </c>
      <c r="AU42" s="495">
        <f xml:space="preserve"> Time!AU$78</f>
        <v>2062</v>
      </c>
      <c r="AV42" s="495">
        <f xml:space="preserve"> Time!AV$78</f>
        <v>2063</v>
      </c>
      <c r="AW42" s="495">
        <f xml:space="preserve"> Time!AW$78</f>
        <v>2064</v>
      </c>
      <c r="AX42" s="495">
        <f xml:space="preserve"> Time!AX$78</f>
        <v>2065</v>
      </c>
      <c r="AY42" s="495">
        <f xml:space="preserve"> Time!AY$78</f>
        <v>2066</v>
      </c>
      <c r="AZ42" s="495">
        <f xml:space="preserve"> Time!AZ$78</f>
        <v>2067</v>
      </c>
      <c r="BA42" s="495">
        <f xml:space="preserve"> Time!BA$78</f>
        <v>2068</v>
      </c>
      <c r="BB42" s="495">
        <f xml:space="preserve"> Time!BB$78</f>
        <v>2069</v>
      </c>
      <c r="BC42" s="495">
        <f xml:space="preserve"> Time!BC$78</f>
        <v>2070</v>
      </c>
      <c r="BD42" s="495">
        <f xml:space="preserve"> Time!BD$78</f>
        <v>2071</v>
      </c>
      <c r="BE42" s="495">
        <f xml:space="preserve"> Time!BE$78</f>
        <v>2072</v>
      </c>
      <c r="BF42" s="495">
        <f xml:space="preserve"> Time!BF$78</f>
        <v>2073</v>
      </c>
      <c r="BG42" s="495">
        <f xml:space="preserve"> Time!BG$78</f>
        <v>2074</v>
      </c>
      <c r="BH42" s="495">
        <f xml:space="preserve"> Time!BH$78</f>
        <v>2075</v>
      </c>
      <c r="BI42" s="495">
        <f xml:space="preserve"> Time!BI$78</f>
        <v>2076</v>
      </c>
    </row>
    <row r="43" spans="1:61" x14ac:dyDescent="0.35">
      <c r="A43" s="63"/>
      <c r="B43" s="64"/>
      <c r="C43" s="64"/>
      <c r="D43" s="65"/>
      <c r="E43" s="66" t="s">
        <v>321</v>
      </c>
      <c r="F43" s="66"/>
      <c r="G43" s="45" t="s">
        <v>322</v>
      </c>
      <c r="H43" s="66"/>
      <c r="I43" s="67"/>
      <c r="J43" s="68">
        <f xml:space="preserve"> IF( AND( J42 &gt;= $F40, J42 &lt;= $F41), 1, 0 )</f>
        <v>0</v>
      </c>
      <c r="K43" s="68">
        <f t="shared" ref="K43:BI43" si="7" xml:space="preserve"> IF( AND( K42 &gt;= $F40, K42 &lt;= $F41), 1, 0 )</f>
        <v>1</v>
      </c>
      <c r="L43" s="68">
        <f t="shared" si="7"/>
        <v>1</v>
      </c>
      <c r="M43" s="68">
        <f t="shared" si="7"/>
        <v>1</v>
      </c>
      <c r="N43" s="68">
        <f t="shared" si="7"/>
        <v>1</v>
      </c>
      <c r="O43" s="68">
        <f t="shared" si="7"/>
        <v>1</v>
      </c>
      <c r="P43" s="68">
        <f t="shared" si="7"/>
        <v>0</v>
      </c>
      <c r="Q43" s="68">
        <f t="shared" si="7"/>
        <v>0</v>
      </c>
      <c r="R43" s="68">
        <f t="shared" si="7"/>
        <v>0</v>
      </c>
      <c r="S43" s="68">
        <f t="shared" si="7"/>
        <v>0</v>
      </c>
      <c r="T43" s="68">
        <f t="shared" si="7"/>
        <v>0</v>
      </c>
      <c r="U43" s="68">
        <f t="shared" si="7"/>
        <v>0</v>
      </c>
      <c r="V43" s="68">
        <f t="shared" si="7"/>
        <v>0</v>
      </c>
      <c r="W43" s="68">
        <f t="shared" si="7"/>
        <v>0</v>
      </c>
      <c r="X43" s="68">
        <f t="shared" si="7"/>
        <v>0</v>
      </c>
      <c r="Y43" s="68">
        <f t="shared" si="7"/>
        <v>0</v>
      </c>
      <c r="Z43" s="68">
        <f t="shared" si="7"/>
        <v>0</v>
      </c>
      <c r="AA43" s="68">
        <f t="shared" si="7"/>
        <v>0</v>
      </c>
      <c r="AB43" s="68">
        <f t="shared" si="7"/>
        <v>0</v>
      </c>
      <c r="AC43" s="68">
        <f t="shared" si="7"/>
        <v>0</v>
      </c>
      <c r="AD43" s="68">
        <f t="shared" si="7"/>
        <v>0</v>
      </c>
      <c r="AE43" s="68">
        <f t="shared" si="7"/>
        <v>0</v>
      </c>
      <c r="AF43" s="68">
        <f t="shared" si="7"/>
        <v>0</v>
      </c>
      <c r="AG43" s="68">
        <f t="shared" si="7"/>
        <v>0</v>
      </c>
      <c r="AH43" s="68">
        <f t="shared" si="7"/>
        <v>0</v>
      </c>
      <c r="AI43" s="68">
        <f t="shared" si="7"/>
        <v>0</v>
      </c>
      <c r="AJ43" s="68">
        <f t="shared" si="7"/>
        <v>0</v>
      </c>
      <c r="AK43" s="68">
        <f t="shared" si="7"/>
        <v>0</v>
      </c>
      <c r="AL43" s="68">
        <f t="shared" si="7"/>
        <v>0</v>
      </c>
      <c r="AM43" s="68">
        <f t="shared" si="7"/>
        <v>0</v>
      </c>
      <c r="AN43" s="68">
        <f t="shared" si="7"/>
        <v>0</v>
      </c>
      <c r="AO43" s="68">
        <f t="shared" si="7"/>
        <v>0</v>
      </c>
      <c r="AP43" s="68">
        <f t="shared" si="7"/>
        <v>0</v>
      </c>
      <c r="AQ43" s="68">
        <f t="shared" si="7"/>
        <v>0</v>
      </c>
      <c r="AR43" s="68">
        <f t="shared" si="7"/>
        <v>0</v>
      </c>
      <c r="AS43" s="68">
        <f t="shared" si="7"/>
        <v>0</v>
      </c>
      <c r="AT43" s="68">
        <f t="shared" si="7"/>
        <v>0</v>
      </c>
      <c r="AU43" s="68">
        <f t="shared" si="7"/>
        <v>0</v>
      </c>
      <c r="AV43" s="68">
        <f t="shared" si="7"/>
        <v>0</v>
      </c>
      <c r="AW43" s="68">
        <f t="shared" si="7"/>
        <v>0</v>
      </c>
      <c r="AX43" s="68">
        <f t="shared" si="7"/>
        <v>0</v>
      </c>
      <c r="AY43" s="68">
        <f t="shared" si="7"/>
        <v>0</v>
      </c>
      <c r="AZ43" s="68">
        <f t="shared" si="7"/>
        <v>0</v>
      </c>
      <c r="BA43" s="68">
        <f t="shared" si="7"/>
        <v>0</v>
      </c>
      <c r="BB43" s="68">
        <f t="shared" si="7"/>
        <v>0</v>
      </c>
      <c r="BC43" s="68">
        <f t="shared" si="7"/>
        <v>0</v>
      </c>
      <c r="BD43" s="68">
        <f t="shared" si="7"/>
        <v>0</v>
      </c>
      <c r="BE43" s="68">
        <f t="shared" si="7"/>
        <v>0</v>
      </c>
      <c r="BF43" s="68">
        <f t="shared" si="7"/>
        <v>0</v>
      </c>
      <c r="BG43" s="68">
        <f t="shared" si="7"/>
        <v>0</v>
      </c>
      <c r="BH43" s="68">
        <f t="shared" si="7"/>
        <v>0</v>
      </c>
      <c r="BI43" s="68">
        <f t="shared" si="7"/>
        <v>0</v>
      </c>
    </row>
    <row r="44" spans="1:61" x14ac:dyDescent="0.35">
      <c r="A44" s="63"/>
      <c r="B44" s="64"/>
      <c r="C44" s="64"/>
      <c r="D44" s="65"/>
      <c r="E44" s="66"/>
      <c r="F44" s="66"/>
      <c r="G44" s="66"/>
      <c r="H44" s="66"/>
      <c r="I44" s="67"/>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row>
    <row r="45" spans="1:61" x14ac:dyDescent="0.35">
      <c r="A45" s="70"/>
      <c r="B45" s="71"/>
      <c r="C45" s="71"/>
      <c r="D45" s="72"/>
      <c r="E45" s="73" t="str">
        <f xml:space="preserve"> E$43</f>
        <v>Include in cap calculation for export 1</v>
      </c>
      <c r="F45" s="73">
        <f t="shared" ref="F45:BI45" si="8" xml:space="preserve"> F$43</f>
        <v>0</v>
      </c>
      <c r="G45" s="73" t="str">
        <f t="shared" si="8"/>
        <v>Boolean</v>
      </c>
      <c r="H45" s="73">
        <f t="shared" si="8"/>
        <v>0</v>
      </c>
      <c r="I45" s="73">
        <f t="shared" si="8"/>
        <v>0</v>
      </c>
      <c r="J45" s="74">
        <f t="shared" si="8"/>
        <v>0</v>
      </c>
      <c r="K45" s="74">
        <f t="shared" si="8"/>
        <v>1</v>
      </c>
      <c r="L45" s="74">
        <f t="shared" si="8"/>
        <v>1</v>
      </c>
      <c r="M45" s="74">
        <f t="shared" si="8"/>
        <v>1</v>
      </c>
      <c r="N45" s="74">
        <f t="shared" si="8"/>
        <v>1</v>
      </c>
      <c r="O45" s="74">
        <f t="shared" si="8"/>
        <v>1</v>
      </c>
      <c r="P45" s="74">
        <f t="shared" si="8"/>
        <v>0</v>
      </c>
      <c r="Q45" s="74">
        <f t="shared" si="8"/>
        <v>0</v>
      </c>
      <c r="R45" s="74">
        <f t="shared" si="8"/>
        <v>0</v>
      </c>
      <c r="S45" s="74">
        <f t="shared" si="8"/>
        <v>0</v>
      </c>
      <c r="T45" s="74">
        <f t="shared" si="8"/>
        <v>0</v>
      </c>
      <c r="U45" s="74">
        <f t="shared" si="8"/>
        <v>0</v>
      </c>
      <c r="V45" s="74">
        <f t="shared" si="8"/>
        <v>0</v>
      </c>
      <c r="W45" s="74">
        <f t="shared" si="8"/>
        <v>0</v>
      </c>
      <c r="X45" s="74">
        <f t="shared" si="8"/>
        <v>0</v>
      </c>
      <c r="Y45" s="74">
        <f t="shared" si="8"/>
        <v>0</v>
      </c>
      <c r="Z45" s="74">
        <f t="shared" si="8"/>
        <v>0</v>
      </c>
      <c r="AA45" s="74">
        <f t="shared" si="8"/>
        <v>0</v>
      </c>
      <c r="AB45" s="74">
        <f t="shared" si="8"/>
        <v>0</v>
      </c>
      <c r="AC45" s="74">
        <f t="shared" si="8"/>
        <v>0</v>
      </c>
      <c r="AD45" s="74">
        <f t="shared" si="8"/>
        <v>0</v>
      </c>
      <c r="AE45" s="74">
        <f t="shared" si="8"/>
        <v>0</v>
      </c>
      <c r="AF45" s="74">
        <f t="shared" si="8"/>
        <v>0</v>
      </c>
      <c r="AG45" s="74">
        <f t="shared" si="8"/>
        <v>0</v>
      </c>
      <c r="AH45" s="74">
        <f t="shared" si="8"/>
        <v>0</v>
      </c>
      <c r="AI45" s="74">
        <f t="shared" si="8"/>
        <v>0</v>
      </c>
      <c r="AJ45" s="74">
        <f t="shared" si="8"/>
        <v>0</v>
      </c>
      <c r="AK45" s="74">
        <f t="shared" si="8"/>
        <v>0</v>
      </c>
      <c r="AL45" s="74">
        <f t="shared" si="8"/>
        <v>0</v>
      </c>
      <c r="AM45" s="74">
        <f t="shared" si="8"/>
        <v>0</v>
      </c>
      <c r="AN45" s="74">
        <f t="shared" si="8"/>
        <v>0</v>
      </c>
      <c r="AO45" s="74">
        <f t="shared" si="8"/>
        <v>0</v>
      </c>
      <c r="AP45" s="74">
        <f t="shared" si="8"/>
        <v>0</v>
      </c>
      <c r="AQ45" s="74">
        <f t="shared" si="8"/>
        <v>0</v>
      </c>
      <c r="AR45" s="74">
        <f t="shared" si="8"/>
        <v>0</v>
      </c>
      <c r="AS45" s="74">
        <f t="shared" si="8"/>
        <v>0</v>
      </c>
      <c r="AT45" s="74">
        <f t="shared" si="8"/>
        <v>0</v>
      </c>
      <c r="AU45" s="74">
        <f t="shared" si="8"/>
        <v>0</v>
      </c>
      <c r="AV45" s="74">
        <f t="shared" si="8"/>
        <v>0</v>
      </c>
      <c r="AW45" s="74">
        <f t="shared" si="8"/>
        <v>0</v>
      </c>
      <c r="AX45" s="74">
        <f t="shared" si="8"/>
        <v>0</v>
      </c>
      <c r="AY45" s="74">
        <f t="shared" si="8"/>
        <v>0</v>
      </c>
      <c r="AZ45" s="74">
        <f t="shared" si="8"/>
        <v>0</v>
      </c>
      <c r="BA45" s="74">
        <f t="shared" si="8"/>
        <v>0</v>
      </c>
      <c r="BB45" s="74">
        <f t="shared" si="8"/>
        <v>0</v>
      </c>
      <c r="BC45" s="74">
        <f t="shared" si="8"/>
        <v>0</v>
      </c>
      <c r="BD45" s="74">
        <f t="shared" si="8"/>
        <v>0</v>
      </c>
      <c r="BE45" s="74">
        <f t="shared" si="8"/>
        <v>0</v>
      </c>
      <c r="BF45" s="74">
        <f t="shared" si="8"/>
        <v>0</v>
      </c>
      <c r="BG45" s="74">
        <f t="shared" si="8"/>
        <v>0</v>
      </c>
      <c r="BH45" s="74">
        <f t="shared" si="8"/>
        <v>0</v>
      </c>
      <c r="BI45" s="74">
        <f t="shared" si="8"/>
        <v>0</v>
      </c>
    </row>
    <row r="46" spans="1:61" x14ac:dyDescent="0.35">
      <c r="A46" s="75"/>
      <c r="B46" s="52"/>
      <c r="C46" s="52"/>
      <c r="D46" s="76"/>
      <c r="E46" s="54" t="str">
        <f xml:space="preserve"> E$29</f>
        <v>Discounted economic profit for export 1 (2022-23 FYA CPIH deflated)</v>
      </c>
      <c r="F46" s="54">
        <f t="shared" ref="F46:BI46" si="9" xml:space="preserve"> F$29</f>
        <v>0</v>
      </c>
      <c r="G46" s="54" t="str">
        <f t="shared" si="9"/>
        <v>£m</v>
      </c>
      <c r="H46" s="59">
        <f t="shared" si="9"/>
        <v>0</v>
      </c>
      <c r="I46" s="59">
        <f t="shared" si="9"/>
        <v>0</v>
      </c>
      <c r="J46" s="59">
        <f t="shared" si="9"/>
        <v>0</v>
      </c>
      <c r="K46" s="55">
        <f t="shared" si="9"/>
        <v>0</v>
      </c>
      <c r="L46" s="59">
        <f t="shared" si="9"/>
        <v>0</v>
      </c>
      <c r="M46" s="59">
        <f t="shared" si="9"/>
        <v>0</v>
      </c>
      <c r="N46" s="59">
        <f t="shared" si="9"/>
        <v>0</v>
      </c>
      <c r="O46" s="59">
        <f t="shared" si="9"/>
        <v>0</v>
      </c>
      <c r="P46" s="59">
        <f t="shared" si="9"/>
        <v>0</v>
      </c>
      <c r="Q46" s="59">
        <f t="shared" si="9"/>
        <v>0</v>
      </c>
      <c r="R46" s="59">
        <f t="shared" si="9"/>
        <v>0</v>
      </c>
      <c r="S46" s="59">
        <f t="shared" si="9"/>
        <v>0</v>
      </c>
      <c r="T46" s="59">
        <f t="shared" si="9"/>
        <v>0</v>
      </c>
      <c r="U46" s="59">
        <f t="shared" si="9"/>
        <v>0</v>
      </c>
      <c r="V46" s="59">
        <f t="shared" si="9"/>
        <v>0</v>
      </c>
      <c r="W46" s="59">
        <f t="shared" si="9"/>
        <v>0</v>
      </c>
      <c r="X46" s="59">
        <f t="shared" si="9"/>
        <v>0</v>
      </c>
      <c r="Y46" s="59">
        <f t="shared" si="9"/>
        <v>0</v>
      </c>
      <c r="Z46" s="59">
        <f t="shared" si="9"/>
        <v>0</v>
      </c>
      <c r="AA46" s="59">
        <f t="shared" si="9"/>
        <v>0</v>
      </c>
      <c r="AB46" s="59">
        <f t="shared" si="9"/>
        <v>0</v>
      </c>
      <c r="AC46" s="59">
        <f t="shared" si="9"/>
        <v>0</v>
      </c>
      <c r="AD46" s="59">
        <f t="shared" si="9"/>
        <v>0</v>
      </c>
      <c r="AE46" s="59">
        <f t="shared" si="9"/>
        <v>0</v>
      </c>
      <c r="AF46" s="59">
        <f t="shared" si="9"/>
        <v>0</v>
      </c>
      <c r="AG46" s="59">
        <f t="shared" si="9"/>
        <v>0</v>
      </c>
      <c r="AH46" s="59">
        <f t="shared" si="9"/>
        <v>0</v>
      </c>
      <c r="AI46" s="59">
        <f t="shared" si="9"/>
        <v>0</v>
      </c>
      <c r="AJ46" s="59">
        <f t="shared" si="9"/>
        <v>0</v>
      </c>
      <c r="AK46" s="59">
        <f t="shared" si="9"/>
        <v>0</v>
      </c>
      <c r="AL46" s="59">
        <f t="shared" si="9"/>
        <v>0</v>
      </c>
      <c r="AM46" s="59">
        <f t="shared" si="9"/>
        <v>0</v>
      </c>
      <c r="AN46" s="59">
        <f t="shared" si="9"/>
        <v>0</v>
      </c>
      <c r="AO46" s="59">
        <f t="shared" si="9"/>
        <v>0</v>
      </c>
      <c r="AP46" s="59">
        <f t="shared" si="9"/>
        <v>0</v>
      </c>
      <c r="AQ46" s="59">
        <f t="shared" si="9"/>
        <v>0</v>
      </c>
      <c r="AR46" s="59">
        <f t="shared" si="9"/>
        <v>0</v>
      </c>
      <c r="AS46" s="59">
        <f t="shared" si="9"/>
        <v>0</v>
      </c>
      <c r="AT46" s="59">
        <f t="shared" si="9"/>
        <v>0</v>
      </c>
      <c r="AU46" s="59">
        <f t="shared" si="9"/>
        <v>0</v>
      </c>
      <c r="AV46" s="59">
        <f t="shared" si="9"/>
        <v>0</v>
      </c>
      <c r="AW46" s="59">
        <f t="shared" si="9"/>
        <v>0</v>
      </c>
      <c r="AX46" s="59">
        <f t="shared" si="9"/>
        <v>0</v>
      </c>
      <c r="AY46" s="59">
        <f t="shared" si="9"/>
        <v>0</v>
      </c>
      <c r="AZ46" s="59">
        <f t="shared" si="9"/>
        <v>0</v>
      </c>
      <c r="BA46" s="59">
        <f t="shared" si="9"/>
        <v>0</v>
      </c>
      <c r="BB46" s="59">
        <f t="shared" si="9"/>
        <v>0</v>
      </c>
      <c r="BC46" s="59">
        <f t="shared" si="9"/>
        <v>0</v>
      </c>
      <c r="BD46" s="59">
        <f t="shared" si="9"/>
        <v>0</v>
      </c>
      <c r="BE46" s="59">
        <f t="shared" si="9"/>
        <v>0</v>
      </c>
      <c r="BF46" s="59">
        <f t="shared" si="9"/>
        <v>0</v>
      </c>
      <c r="BG46" s="59">
        <f t="shared" si="9"/>
        <v>0</v>
      </c>
      <c r="BH46" s="59">
        <f t="shared" si="9"/>
        <v>0</v>
      </c>
      <c r="BI46" s="59">
        <f t="shared" si="9"/>
        <v>0</v>
      </c>
    </row>
    <row r="47" spans="1:61" x14ac:dyDescent="0.35">
      <c r="A47" s="42"/>
      <c r="B47" s="43"/>
      <c r="C47" s="43"/>
      <c r="D47" s="44"/>
      <c r="E47" s="46" t="s">
        <v>323</v>
      </c>
      <c r="F47" s="45"/>
      <c r="G47" s="45" t="s">
        <v>218</v>
      </c>
      <c r="H47" s="60">
        <f>+SUM(J47:BI47)</f>
        <v>0</v>
      </c>
      <c r="I47" s="55"/>
      <c r="J47" s="55">
        <f xml:space="preserve"> J45 * J46</f>
        <v>0</v>
      </c>
      <c r="K47" s="55">
        <f t="shared" ref="K47:BI47" si="10" xml:space="preserve"> K45 * K46</f>
        <v>0</v>
      </c>
      <c r="L47" s="55">
        <f t="shared" si="10"/>
        <v>0</v>
      </c>
      <c r="M47" s="55">
        <f t="shared" si="10"/>
        <v>0</v>
      </c>
      <c r="N47" s="55">
        <f t="shared" si="10"/>
        <v>0</v>
      </c>
      <c r="O47" s="55">
        <f t="shared" si="10"/>
        <v>0</v>
      </c>
      <c r="P47" s="55">
        <f t="shared" si="10"/>
        <v>0</v>
      </c>
      <c r="Q47" s="55">
        <f t="shared" si="10"/>
        <v>0</v>
      </c>
      <c r="R47" s="55">
        <f t="shared" si="10"/>
        <v>0</v>
      </c>
      <c r="S47" s="55">
        <f t="shared" si="10"/>
        <v>0</v>
      </c>
      <c r="T47" s="55">
        <f t="shared" si="10"/>
        <v>0</v>
      </c>
      <c r="U47" s="55">
        <f t="shared" si="10"/>
        <v>0</v>
      </c>
      <c r="V47" s="55">
        <f t="shared" si="10"/>
        <v>0</v>
      </c>
      <c r="W47" s="55">
        <f t="shared" si="10"/>
        <v>0</v>
      </c>
      <c r="X47" s="55">
        <f t="shared" si="10"/>
        <v>0</v>
      </c>
      <c r="Y47" s="55">
        <f t="shared" si="10"/>
        <v>0</v>
      </c>
      <c r="Z47" s="55">
        <f t="shared" si="10"/>
        <v>0</v>
      </c>
      <c r="AA47" s="55">
        <f t="shared" si="10"/>
        <v>0</v>
      </c>
      <c r="AB47" s="55">
        <f t="shared" si="10"/>
        <v>0</v>
      </c>
      <c r="AC47" s="55">
        <f t="shared" si="10"/>
        <v>0</v>
      </c>
      <c r="AD47" s="55">
        <f t="shared" si="10"/>
        <v>0</v>
      </c>
      <c r="AE47" s="55">
        <f t="shared" si="10"/>
        <v>0</v>
      </c>
      <c r="AF47" s="55">
        <f t="shared" si="10"/>
        <v>0</v>
      </c>
      <c r="AG47" s="55">
        <f t="shared" si="10"/>
        <v>0</v>
      </c>
      <c r="AH47" s="55">
        <f t="shared" si="10"/>
        <v>0</v>
      </c>
      <c r="AI47" s="55">
        <f t="shared" si="10"/>
        <v>0</v>
      </c>
      <c r="AJ47" s="55">
        <f t="shared" si="10"/>
        <v>0</v>
      </c>
      <c r="AK47" s="55">
        <f t="shared" si="10"/>
        <v>0</v>
      </c>
      <c r="AL47" s="55">
        <f t="shared" si="10"/>
        <v>0</v>
      </c>
      <c r="AM47" s="55">
        <f t="shared" si="10"/>
        <v>0</v>
      </c>
      <c r="AN47" s="55">
        <f t="shared" si="10"/>
        <v>0</v>
      </c>
      <c r="AO47" s="55">
        <f t="shared" si="10"/>
        <v>0</v>
      </c>
      <c r="AP47" s="55">
        <f t="shared" si="10"/>
        <v>0</v>
      </c>
      <c r="AQ47" s="55">
        <f t="shared" si="10"/>
        <v>0</v>
      </c>
      <c r="AR47" s="55">
        <f t="shared" si="10"/>
        <v>0</v>
      </c>
      <c r="AS47" s="55">
        <f t="shared" si="10"/>
        <v>0</v>
      </c>
      <c r="AT47" s="55">
        <f t="shared" si="10"/>
        <v>0</v>
      </c>
      <c r="AU47" s="55">
        <f t="shared" si="10"/>
        <v>0</v>
      </c>
      <c r="AV47" s="55">
        <f t="shared" si="10"/>
        <v>0</v>
      </c>
      <c r="AW47" s="55">
        <f t="shared" si="10"/>
        <v>0</v>
      </c>
      <c r="AX47" s="55">
        <f t="shared" si="10"/>
        <v>0</v>
      </c>
      <c r="AY47" s="55">
        <f t="shared" si="10"/>
        <v>0</v>
      </c>
      <c r="AZ47" s="55">
        <f t="shared" si="10"/>
        <v>0</v>
      </c>
      <c r="BA47" s="55">
        <f t="shared" si="10"/>
        <v>0</v>
      </c>
      <c r="BB47" s="55">
        <f t="shared" si="10"/>
        <v>0</v>
      </c>
      <c r="BC47" s="55">
        <f t="shared" si="10"/>
        <v>0</v>
      </c>
      <c r="BD47" s="55">
        <f t="shared" si="10"/>
        <v>0</v>
      </c>
      <c r="BE47" s="55">
        <f t="shared" si="10"/>
        <v>0</v>
      </c>
      <c r="BF47" s="55">
        <f t="shared" si="10"/>
        <v>0</v>
      </c>
      <c r="BG47" s="55">
        <f t="shared" si="10"/>
        <v>0</v>
      </c>
      <c r="BH47" s="55">
        <f t="shared" si="10"/>
        <v>0</v>
      </c>
      <c r="BI47" s="55">
        <f t="shared" si="10"/>
        <v>0</v>
      </c>
    </row>
    <row r="48" spans="1:61" x14ac:dyDescent="0.35">
      <c r="A48" s="42"/>
      <c r="B48" s="43"/>
      <c r="C48" s="43"/>
      <c r="D48" s="44"/>
      <c r="E48" s="45"/>
      <c r="F48" s="45"/>
      <c r="G48" s="45"/>
      <c r="H48" s="45"/>
      <c r="I48" s="46"/>
      <c r="J48" s="45"/>
      <c r="K48" s="45"/>
      <c r="L48" s="45"/>
      <c r="M48" s="45"/>
      <c r="N48" s="45"/>
      <c r="O48" s="45"/>
      <c r="P48" s="45"/>
      <c r="Q48" s="45"/>
      <c r="R48" s="45"/>
      <c r="S48" s="45"/>
      <c r="T48" s="47"/>
      <c r="U48" s="47"/>
      <c r="V48" s="47"/>
      <c r="W48" s="47"/>
      <c r="X48" s="47"/>
      <c r="Y48" s="47"/>
      <c r="Z48" s="47"/>
      <c r="AA48" s="47"/>
      <c r="AB48" s="45"/>
      <c r="AC48" s="45"/>
      <c r="AD48" s="47"/>
      <c r="AE48" s="47"/>
      <c r="AF48" s="45"/>
      <c r="AG48" s="45"/>
      <c r="AH48" s="47"/>
      <c r="AI48" s="47"/>
      <c r="AJ48" s="45"/>
      <c r="AK48" s="45"/>
      <c r="AL48" s="47"/>
      <c r="AM48" s="47"/>
      <c r="AN48" s="45"/>
      <c r="AO48" s="45"/>
      <c r="AP48" s="47"/>
      <c r="AQ48" s="47"/>
      <c r="AR48" s="45"/>
      <c r="AS48" s="47"/>
      <c r="AT48" s="47"/>
      <c r="AU48" s="45"/>
      <c r="AV48" s="47"/>
      <c r="AW48" s="47"/>
      <c r="AX48" s="45"/>
      <c r="AY48" s="47"/>
      <c r="AZ48" s="47"/>
      <c r="BA48" s="45"/>
      <c r="BB48" s="47"/>
      <c r="BC48" s="47"/>
      <c r="BD48" s="45"/>
      <c r="BE48" s="47"/>
      <c r="BF48" s="47"/>
      <c r="BG48" s="45"/>
      <c r="BH48" s="47"/>
      <c r="BI48" s="47"/>
    </row>
    <row r="49" spans="1:61" x14ac:dyDescent="0.35">
      <c r="A49" s="77"/>
      <c r="B49" s="78"/>
      <c r="C49" s="78"/>
      <c r="D49" s="79"/>
      <c r="E49" s="46" t="str">
        <f xml:space="preserve"> E$47</f>
        <v>Discounted economic profit for cap for export 1 (2022-23 FYA CPIH deflated)</v>
      </c>
      <c r="F49" s="46">
        <f t="shared" ref="F49:BI49" si="11" xml:space="preserve"> F$47</f>
        <v>0</v>
      </c>
      <c r="G49" s="46" t="str">
        <f t="shared" si="11"/>
        <v>£m</v>
      </c>
      <c r="H49" s="55">
        <f t="shared" si="11"/>
        <v>0</v>
      </c>
      <c r="I49" s="55">
        <f t="shared" si="11"/>
        <v>0</v>
      </c>
      <c r="J49" s="55">
        <f t="shared" si="11"/>
        <v>0</v>
      </c>
      <c r="K49" s="55">
        <f t="shared" si="11"/>
        <v>0</v>
      </c>
      <c r="L49" s="55">
        <f t="shared" si="11"/>
        <v>0</v>
      </c>
      <c r="M49" s="55">
        <f t="shared" si="11"/>
        <v>0</v>
      </c>
      <c r="N49" s="55">
        <f t="shared" si="11"/>
        <v>0</v>
      </c>
      <c r="O49" s="55">
        <f t="shared" si="11"/>
        <v>0</v>
      </c>
      <c r="P49" s="55">
        <f t="shared" si="11"/>
        <v>0</v>
      </c>
      <c r="Q49" s="55">
        <f t="shared" si="11"/>
        <v>0</v>
      </c>
      <c r="R49" s="55">
        <f t="shared" si="11"/>
        <v>0</v>
      </c>
      <c r="S49" s="55">
        <f t="shared" si="11"/>
        <v>0</v>
      </c>
      <c r="T49" s="55">
        <f t="shared" si="11"/>
        <v>0</v>
      </c>
      <c r="U49" s="55">
        <f t="shared" si="11"/>
        <v>0</v>
      </c>
      <c r="V49" s="55">
        <f t="shared" si="11"/>
        <v>0</v>
      </c>
      <c r="W49" s="55">
        <f t="shared" si="11"/>
        <v>0</v>
      </c>
      <c r="X49" s="55">
        <f t="shared" si="11"/>
        <v>0</v>
      </c>
      <c r="Y49" s="55">
        <f t="shared" si="11"/>
        <v>0</v>
      </c>
      <c r="Z49" s="55">
        <f t="shared" si="11"/>
        <v>0</v>
      </c>
      <c r="AA49" s="55">
        <f t="shared" si="11"/>
        <v>0</v>
      </c>
      <c r="AB49" s="55">
        <f t="shared" si="11"/>
        <v>0</v>
      </c>
      <c r="AC49" s="55">
        <f t="shared" si="11"/>
        <v>0</v>
      </c>
      <c r="AD49" s="55">
        <f t="shared" si="11"/>
        <v>0</v>
      </c>
      <c r="AE49" s="55">
        <f t="shared" si="11"/>
        <v>0</v>
      </c>
      <c r="AF49" s="55">
        <f t="shared" si="11"/>
        <v>0</v>
      </c>
      <c r="AG49" s="55">
        <f t="shared" si="11"/>
        <v>0</v>
      </c>
      <c r="AH49" s="55">
        <f t="shared" si="11"/>
        <v>0</v>
      </c>
      <c r="AI49" s="55">
        <f t="shared" si="11"/>
        <v>0</v>
      </c>
      <c r="AJ49" s="55">
        <f t="shared" si="11"/>
        <v>0</v>
      </c>
      <c r="AK49" s="55">
        <f t="shared" si="11"/>
        <v>0</v>
      </c>
      <c r="AL49" s="55">
        <f t="shared" si="11"/>
        <v>0</v>
      </c>
      <c r="AM49" s="55">
        <f t="shared" si="11"/>
        <v>0</v>
      </c>
      <c r="AN49" s="55">
        <f t="shared" si="11"/>
        <v>0</v>
      </c>
      <c r="AO49" s="55">
        <f t="shared" si="11"/>
        <v>0</v>
      </c>
      <c r="AP49" s="55">
        <f t="shared" si="11"/>
        <v>0</v>
      </c>
      <c r="AQ49" s="55">
        <f t="shared" si="11"/>
        <v>0</v>
      </c>
      <c r="AR49" s="55">
        <f t="shared" si="11"/>
        <v>0</v>
      </c>
      <c r="AS49" s="55">
        <f t="shared" si="11"/>
        <v>0</v>
      </c>
      <c r="AT49" s="55">
        <f t="shared" si="11"/>
        <v>0</v>
      </c>
      <c r="AU49" s="55">
        <f t="shared" si="11"/>
        <v>0</v>
      </c>
      <c r="AV49" s="55">
        <f t="shared" si="11"/>
        <v>0</v>
      </c>
      <c r="AW49" s="55">
        <f t="shared" si="11"/>
        <v>0</v>
      </c>
      <c r="AX49" s="55">
        <f t="shared" si="11"/>
        <v>0</v>
      </c>
      <c r="AY49" s="55">
        <f t="shared" si="11"/>
        <v>0</v>
      </c>
      <c r="AZ49" s="55">
        <f t="shared" si="11"/>
        <v>0</v>
      </c>
      <c r="BA49" s="55">
        <f t="shared" si="11"/>
        <v>0</v>
      </c>
      <c r="BB49" s="55">
        <f t="shared" si="11"/>
        <v>0</v>
      </c>
      <c r="BC49" s="55">
        <f t="shared" si="11"/>
        <v>0</v>
      </c>
      <c r="BD49" s="55">
        <f t="shared" si="11"/>
        <v>0</v>
      </c>
      <c r="BE49" s="55">
        <f t="shared" si="11"/>
        <v>0</v>
      </c>
      <c r="BF49" s="55">
        <f t="shared" si="11"/>
        <v>0</v>
      </c>
      <c r="BG49" s="55">
        <f t="shared" si="11"/>
        <v>0</v>
      </c>
      <c r="BH49" s="55">
        <f t="shared" si="11"/>
        <v>0</v>
      </c>
      <c r="BI49" s="55">
        <f t="shared" si="11"/>
        <v>0</v>
      </c>
    </row>
    <row r="50" spans="1:61" x14ac:dyDescent="0.35">
      <c r="A50" s="42"/>
      <c r="B50" s="43"/>
      <c r="C50" s="43"/>
      <c r="D50" s="44"/>
      <c r="E50" s="54" t="s">
        <v>324</v>
      </c>
      <c r="F50" s="59">
        <f>SUM(J49:BI49)</f>
        <v>0</v>
      </c>
      <c r="G50" s="47" t="s">
        <v>218</v>
      </c>
      <c r="H50" s="45"/>
      <c r="I50" s="46"/>
      <c r="J50" s="45"/>
      <c r="K50" s="45"/>
      <c r="L50" s="45"/>
      <c r="M50" s="45"/>
      <c r="N50" s="45"/>
      <c r="O50" s="45"/>
      <c r="P50" s="45"/>
      <c r="Q50" s="45"/>
      <c r="R50" s="45"/>
      <c r="S50" s="45"/>
      <c r="T50" s="47"/>
      <c r="U50" s="47"/>
      <c r="V50" s="47"/>
      <c r="W50" s="47"/>
      <c r="X50" s="47"/>
      <c r="Y50" s="47"/>
      <c r="Z50" s="47"/>
      <c r="AA50" s="47"/>
      <c r="AB50" s="45"/>
      <c r="AC50" s="45"/>
      <c r="AD50" s="47"/>
      <c r="AE50" s="47"/>
      <c r="AF50" s="45"/>
      <c r="AG50" s="45"/>
      <c r="AH50" s="47"/>
      <c r="AI50" s="47"/>
      <c r="AJ50" s="45"/>
      <c r="AK50" s="45"/>
      <c r="AL50" s="47"/>
      <c r="AM50" s="47"/>
      <c r="AN50" s="45"/>
      <c r="AO50" s="45"/>
      <c r="AP50" s="47"/>
      <c r="AQ50" s="47"/>
      <c r="AR50" s="45"/>
      <c r="AS50" s="47"/>
      <c r="AT50" s="47"/>
      <c r="AU50" s="45"/>
      <c r="AV50" s="47"/>
      <c r="AW50" s="47"/>
      <c r="AX50" s="45"/>
      <c r="AY50" s="47"/>
      <c r="AZ50" s="47"/>
      <c r="BA50" s="45"/>
      <c r="BB50" s="47"/>
      <c r="BC50" s="47"/>
      <c r="BD50" s="45"/>
      <c r="BE50" s="47"/>
      <c r="BF50" s="47"/>
      <c r="BG50" s="45"/>
      <c r="BH50" s="47"/>
      <c r="BI50" s="47"/>
    </row>
    <row r="51" spans="1:61" x14ac:dyDescent="0.35">
      <c r="A51" s="42"/>
      <c r="B51" s="43"/>
      <c r="C51" s="43"/>
      <c r="D51" s="44"/>
      <c r="E51" s="45"/>
      <c r="F51" s="47"/>
      <c r="G51" s="45"/>
      <c r="H51" s="45"/>
      <c r="I51" s="46"/>
      <c r="J51" s="45"/>
      <c r="K51" s="45"/>
      <c r="L51" s="45"/>
      <c r="M51" s="45"/>
      <c r="N51" s="45"/>
      <c r="O51" s="45"/>
      <c r="P51" s="45"/>
      <c r="Q51" s="45"/>
      <c r="R51" s="45"/>
      <c r="S51" s="45"/>
      <c r="T51" s="47"/>
      <c r="U51" s="47"/>
      <c r="V51" s="47"/>
      <c r="W51" s="47"/>
      <c r="X51" s="47"/>
      <c r="Y51" s="47"/>
      <c r="Z51" s="47"/>
      <c r="AA51" s="47"/>
      <c r="AB51" s="45"/>
      <c r="AC51" s="45"/>
      <c r="AD51" s="47"/>
      <c r="AE51" s="47"/>
      <c r="AF51" s="45"/>
      <c r="AG51" s="45"/>
      <c r="AH51" s="47"/>
      <c r="AI51" s="47"/>
      <c r="AJ51" s="45"/>
      <c r="AK51" s="45"/>
      <c r="AL51" s="47"/>
      <c r="AM51" s="47"/>
      <c r="AN51" s="45"/>
      <c r="AO51" s="45"/>
      <c r="AP51" s="47"/>
      <c r="AQ51" s="47"/>
      <c r="AR51" s="45"/>
      <c r="AS51" s="47"/>
      <c r="AT51" s="47"/>
      <c r="AU51" s="45"/>
      <c r="AV51" s="47"/>
      <c r="AW51" s="47"/>
      <c r="AX51" s="45"/>
      <c r="AY51" s="47"/>
      <c r="AZ51" s="47"/>
      <c r="BA51" s="45"/>
      <c r="BB51" s="47"/>
      <c r="BC51" s="47"/>
      <c r="BD51" s="45"/>
      <c r="BE51" s="47"/>
      <c r="BF51" s="47"/>
      <c r="BG51" s="45"/>
      <c r="BH51" s="47"/>
      <c r="BI51" s="47"/>
    </row>
    <row r="52" spans="1:61" x14ac:dyDescent="0.35">
      <c r="A52" s="42"/>
      <c r="B52" s="43"/>
      <c r="C52" s="43"/>
      <c r="D52" s="44"/>
      <c r="E52" s="46" t="str">
        <f xml:space="preserve"> E$36</f>
        <v>50% of NPV of economic profit for export 1 (2022-23 FYA CPIH deflated)</v>
      </c>
      <c r="F52" s="55">
        <f t="shared" ref="F52:BI52" si="12" xml:space="preserve"> F$36</f>
        <v>0</v>
      </c>
      <c r="G52" s="46" t="str">
        <f t="shared" si="12"/>
        <v>£m</v>
      </c>
      <c r="H52" s="46">
        <f t="shared" si="12"/>
        <v>0</v>
      </c>
      <c r="I52" s="46">
        <f t="shared" si="12"/>
        <v>0</v>
      </c>
      <c r="J52" s="46">
        <f t="shared" si="12"/>
        <v>0</v>
      </c>
      <c r="K52" s="46">
        <f t="shared" si="12"/>
        <v>0</v>
      </c>
      <c r="L52" s="46">
        <f t="shared" si="12"/>
        <v>0</v>
      </c>
      <c r="M52" s="46">
        <f t="shared" si="12"/>
        <v>0</v>
      </c>
      <c r="N52" s="46">
        <f t="shared" si="12"/>
        <v>0</v>
      </c>
      <c r="O52" s="46">
        <f t="shared" si="12"/>
        <v>0</v>
      </c>
      <c r="P52" s="46">
        <f t="shared" si="12"/>
        <v>0</v>
      </c>
      <c r="Q52" s="46">
        <f t="shared" si="12"/>
        <v>0</v>
      </c>
      <c r="R52" s="46">
        <f t="shared" si="12"/>
        <v>0</v>
      </c>
      <c r="S52" s="46">
        <f t="shared" si="12"/>
        <v>0</v>
      </c>
      <c r="T52" s="46">
        <f t="shared" si="12"/>
        <v>0</v>
      </c>
      <c r="U52" s="46">
        <f t="shared" si="12"/>
        <v>0</v>
      </c>
      <c r="V52" s="46">
        <f t="shared" si="12"/>
        <v>0</v>
      </c>
      <c r="W52" s="46">
        <f t="shared" si="12"/>
        <v>0</v>
      </c>
      <c r="X52" s="46">
        <f t="shared" si="12"/>
        <v>0</v>
      </c>
      <c r="Y52" s="46">
        <f t="shared" si="12"/>
        <v>0</v>
      </c>
      <c r="Z52" s="46">
        <f t="shared" si="12"/>
        <v>0</v>
      </c>
      <c r="AA52" s="46">
        <f t="shared" si="12"/>
        <v>0</v>
      </c>
      <c r="AB52" s="46">
        <f t="shared" si="12"/>
        <v>0</v>
      </c>
      <c r="AC52" s="46">
        <f t="shared" si="12"/>
        <v>0</v>
      </c>
      <c r="AD52" s="46">
        <f t="shared" si="12"/>
        <v>0</v>
      </c>
      <c r="AE52" s="46">
        <f t="shared" si="12"/>
        <v>0</v>
      </c>
      <c r="AF52" s="46">
        <f t="shared" si="12"/>
        <v>0</v>
      </c>
      <c r="AG52" s="46">
        <f t="shared" si="12"/>
        <v>0</v>
      </c>
      <c r="AH52" s="46">
        <f t="shared" si="12"/>
        <v>0</v>
      </c>
      <c r="AI52" s="46">
        <f t="shared" si="12"/>
        <v>0</v>
      </c>
      <c r="AJ52" s="46">
        <f t="shared" si="12"/>
        <v>0</v>
      </c>
      <c r="AK52" s="46">
        <f t="shared" si="12"/>
        <v>0</v>
      </c>
      <c r="AL52" s="46">
        <f t="shared" si="12"/>
        <v>0</v>
      </c>
      <c r="AM52" s="46">
        <f t="shared" si="12"/>
        <v>0</v>
      </c>
      <c r="AN52" s="46">
        <f t="shared" si="12"/>
        <v>0</v>
      </c>
      <c r="AO52" s="46">
        <f t="shared" si="12"/>
        <v>0</v>
      </c>
      <c r="AP52" s="46">
        <f t="shared" si="12"/>
        <v>0</v>
      </c>
      <c r="AQ52" s="46">
        <f t="shared" si="12"/>
        <v>0</v>
      </c>
      <c r="AR52" s="46">
        <f t="shared" si="12"/>
        <v>0</v>
      </c>
      <c r="AS52" s="46">
        <f t="shared" si="12"/>
        <v>0</v>
      </c>
      <c r="AT52" s="46">
        <f t="shared" si="12"/>
        <v>0</v>
      </c>
      <c r="AU52" s="46">
        <f t="shared" si="12"/>
        <v>0</v>
      </c>
      <c r="AV52" s="46">
        <f t="shared" si="12"/>
        <v>0</v>
      </c>
      <c r="AW52" s="46">
        <f t="shared" si="12"/>
        <v>0</v>
      </c>
      <c r="AX52" s="46">
        <f t="shared" si="12"/>
        <v>0</v>
      </c>
      <c r="AY52" s="46">
        <f t="shared" si="12"/>
        <v>0</v>
      </c>
      <c r="AZ52" s="46">
        <f t="shared" si="12"/>
        <v>0</v>
      </c>
      <c r="BA52" s="46">
        <f t="shared" si="12"/>
        <v>0</v>
      </c>
      <c r="BB52" s="46">
        <f t="shared" si="12"/>
        <v>0</v>
      </c>
      <c r="BC52" s="46">
        <f t="shared" si="12"/>
        <v>0</v>
      </c>
      <c r="BD52" s="46">
        <f t="shared" si="12"/>
        <v>0</v>
      </c>
      <c r="BE52" s="46">
        <f t="shared" si="12"/>
        <v>0</v>
      </c>
      <c r="BF52" s="46">
        <f t="shared" si="12"/>
        <v>0</v>
      </c>
      <c r="BG52" s="46">
        <f t="shared" si="12"/>
        <v>0</v>
      </c>
      <c r="BH52" s="46">
        <f t="shared" si="12"/>
        <v>0</v>
      </c>
      <c r="BI52" s="46">
        <f t="shared" si="12"/>
        <v>0</v>
      </c>
    </row>
    <row r="53" spans="1:61" x14ac:dyDescent="0.35">
      <c r="A53" s="42"/>
      <c r="B53" s="43"/>
      <c r="C53" s="43"/>
      <c r="D53" s="44"/>
      <c r="E53" s="46" t="str">
        <f xml:space="preserve"> E$50</f>
        <v>Total discounted economic profit for cap for export 1 (2022-23 FYA CPIH deflated)</v>
      </c>
      <c r="F53" s="55">
        <f t="shared" ref="F53:BI53" si="13" xml:space="preserve"> F$50</f>
        <v>0</v>
      </c>
      <c r="G53" s="46" t="str">
        <f t="shared" si="13"/>
        <v>£m</v>
      </c>
      <c r="H53" s="46">
        <f t="shared" si="13"/>
        <v>0</v>
      </c>
      <c r="I53" s="46">
        <f t="shared" si="13"/>
        <v>0</v>
      </c>
      <c r="J53" s="46">
        <f t="shared" si="13"/>
        <v>0</v>
      </c>
      <c r="K53" s="46">
        <f t="shared" si="13"/>
        <v>0</v>
      </c>
      <c r="L53" s="46">
        <f t="shared" si="13"/>
        <v>0</v>
      </c>
      <c r="M53" s="46">
        <f t="shared" si="13"/>
        <v>0</v>
      </c>
      <c r="N53" s="46">
        <f t="shared" si="13"/>
        <v>0</v>
      </c>
      <c r="O53" s="46">
        <f t="shared" si="13"/>
        <v>0</v>
      </c>
      <c r="P53" s="46">
        <f t="shared" si="13"/>
        <v>0</v>
      </c>
      <c r="Q53" s="46">
        <f t="shared" si="13"/>
        <v>0</v>
      </c>
      <c r="R53" s="46">
        <f t="shared" si="13"/>
        <v>0</v>
      </c>
      <c r="S53" s="46">
        <f t="shared" si="13"/>
        <v>0</v>
      </c>
      <c r="T53" s="46">
        <f t="shared" si="13"/>
        <v>0</v>
      </c>
      <c r="U53" s="46">
        <f t="shared" si="13"/>
        <v>0</v>
      </c>
      <c r="V53" s="46">
        <f t="shared" si="13"/>
        <v>0</v>
      </c>
      <c r="W53" s="46">
        <f t="shared" si="13"/>
        <v>0</v>
      </c>
      <c r="X53" s="46">
        <f t="shared" si="13"/>
        <v>0</v>
      </c>
      <c r="Y53" s="46">
        <f t="shared" si="13"/>
        <v>0</v>
      </c>
      <c r="Z53" s="46">
        <f t="shared" si="13"/>
        <v>0</v>
      </c>
      <c r="AA53" s="46">
        <f t="shared" si="13"/>
        <v>0</v>
      </c>
      <c r="AB53" s="46">
        <f t="shared" si="13"/>
        <v>0</v>
      </c>
      <c r="AC53" s="46">
        <f t="shared" si="13"/>
        <v>0</v>
      </c>
      <c r="AD53" s="46">
        <f t="shared" si="13"/>
        <v>0</v>
      </c>
      <c r="AE53" s="46">
        <f t="shared" si="13"/>
        <v>0</v>
      </c>
      <c r="AF53" s="46">
        <f t="shared" si="13"/>
        <v>0</v>
      </c>
      <c r="AG53" s="46">
        <f t="shared" si="13"/>
        <v>0</v>
      </c>
      <c r="AH53" s="46">
        <f t="shared" si="13"/>
        <v>0</v>
      </c>
      <c r="AI53" s="46">
        <f t="shared" si="13"/>
        <v>0</v>
      </c>
      <c r="AJ53" s="46">
        <f t="shared" si="13"/>
        <v>0</v>
      </c>
      <c r="AK53" s="46">
        <f t="shared" si="13"/>
        <v>0</v>
      </c>
      <c r="AL53" s="46">
        <f t="shared" si="13"/>
        <v>0</v>
      </c>
      <c r="AM53" s="46">
        <f t="shared" si="13"/>
        <v>0</v>
      </c>
      <c r="AN53" s="46">
        <f t="shared" si="13"/>
        <v>0</v>
      </c>
      <c r="AO53" s="46">
        <f t="shared" si="13"/>
        <v>0</v>
      </c>
      <c r="AP53" s="46">
        <f t="shared" si="13"/>
        <v>0</v>
      </c>
      <c r="AQ53" s="46">
        <f t="shared" si="13"/>
        <v>0</v>
      </c>
      <c r="AR53" s="46">
        <f t="shared" si="13"/>
        <v>0</v>
      </c>
      <c r="AS53" s="46">
        <f t="shared" si="13"/>
        <v>0</v>
      </c>
      <c r="AT53" s="46">
        <f t="shared" si="13"/>
        <v>0</v>
      </c>
      <c r="AU53" s="46">
        <f t="shared" si="13"/>
        <v>0</v>
      </c>
      <c r="AV53" s="46">
        <f t="shared" si="13"/>
        <v>0</v>
      </c>
      <c r="AW53" s="46">
        <f t="shared" si="13"/>
        <v>0</v>
      </c>
      <c r="AX53" s="46">
        <f t="shared" si="13"/>
        <v>0</v>
      </c>
      <c r="AY53" s="46">
        <f t="shared" si="13"/>
        <v>0</v>
      </c>
      <c r="AZ53" s="46">
        <f t="shared" si="13"/>
        <v>0</v>
      </c>
      <c r="BA53" s="46">
        <f t="shared" si="13"/>
        <v>0</v>
      </c>
      <c r="BB53" s="46">
        <f t="shared" si="13"/>
        <v>0</v>
      </c>
      <c r="BC53" s="46">
        <f t="shared" si="13"/>
        <v>0</v>
      </c>
      <c r="BD53" s="46">
        <f t="shared" si="13"/>
        <v>0</v>
      </c>
      <c r="BE53" s="46">
        <f t="shared" si="13"/>
        <v>0</v>
      </c>
      <c r="BF53" s="46">
        <f t="shared" si="13"/>
        <v>0</v>
      </c>
      <c r="BG53" s="46">
        <f t="shared" si="13"/>
        <v>0</v>
      </c>
      <c r="BH53" s="46">
        <f t="shared" si="13"/>
        <v>0</v>
      </c>
      <c r="BI53" s="46">
        <f t="shared" si="13"/>
        <v>0</v>
      </c>
    </row>
    <row r="54" spans="1:61" x14ac:dyDescent="0.35">
      <c r="A54" s="80"/>
      <c r="B54" s="43"/>
      <c r="C54" s="43"/>
      <c r="D54" s="44"/>
      <c r="E54" s="46" t="s">
        <v>325</v>
      </c>
      <c r="F54" s="60">
        <f xml:space="preserve"> MAX( MIN( F52, F53 ), 0 )</f>
        <v>0</v>
      </c>
      <c r="G54" s="46" t="s">
        <v>218</v>
      </c>
      <c r="H54" s="45"/>
      <c r="I54" s="46"/>
      <c r="J54" s="45"/>
      <c r="K54" s="45"/>
      <c r="L54" s="45"/>
      <c r="M54" s="45"/>
      <c r="N54" s="45"/>
      <c r="O54" s="45"/>
      <c r="P54" s="45"/>
      <c r="Q54" s="45"/>
      <c r="R54" s="45"/>
      <c r="S54" s="45"/>
      <c r="T54" s="47"/>
      <c r="U54" s="47"/>
      <c r="V54" s="47"/>
      <c r="W54" s="47"/>
      <c r="X54" s="47"/>
      <c r="Y54" s="47"/>
      <c r="Z54" s="47"/>
      <c r="AA54" s="47"/>
      <c r="AB54" s="45"/>
      <c r="AC54" s="45"/>
      <c r="AD54" s="47"/>
      <c r="AE54" s="47"/>
      <c r="AF54" s="45"/>
      <c r="AG54" s="45"/>
      <c r="AH54" s="47"/>
      <c r="AI54" s="47"/>
      <c r="AJ54" s="45"/>
      <c r="AK54" s="45"/>
      <c r="AL54" s="47"/>
      <c r="AM54" s="47"/>
      <c r="AN54" s="45"/>
      <c r="AO54" s="45"/>
      <c r="AP54" s="47"/>
      <c r="AQ54" s="47"/>
      <c r="AR54" s="45"/>
      <c r="AS54" s="47"/>
      <c r="AT54" s="47"/>
      <c r="AU54" s="45"/>
      <c r="AV54" s="47"/>
      <c r="AW54" s="47"/>
      <c r="AX54" s="45"/>
      <c r="AY54" s="47"/>
      <c r="AZ54" s="47"/>
      <c r="BA54" s="45"/>
      <c r="BB54" s="47"/>
      <c r="BC54" s="47"/>
      <c r="BD54" s="45"/>
      <c r="BE54" s="47"/>
      <c r="BF54" s="47"/>
      <c r="BG54" s="45"/>
      <c r="BH54" s="47"/>
      <c r="BI54" s="47"/>
    </row>
    <row r="55" spans="1:61" x14ac:dyDescent="0.35">
      <c r="A55" s="42"/>
      <c r="B55" s="43"/>
      <c r="C55" s="43"/>
      <c r="D55" s="44"/>
      <c r="E55" s="51"/>
      <c r="F55" s="81"/>
      <c r="G55" s="51"/>
      <c r="H55" s="45"/>
      <c r="I55" s="46"/>
      <c r="J55" s="45"/>
      <c r="K55" s="45"/>
      <c r="L55" s="45"/>
      <c r="M55" s="45"/>
      <c r="N55" s="45"/>
      <c r="O55" s="45"/>
      <c r="P55" s="45"/>
      <c r="Q55" s="45"/>
      <c r="R55" s="45"/>
      <c r="S55" s="45"/>
      <c r="T55" s="47"/>
      <c r="U55" s="47"/>
      <c r="V55" s="47"/>
      <c r="W55" s="47"/>
      <c r="X55" s="47"/>
      <c r="Y55" s="47"/>
      <c r="Z55" s="47"/>
      <c r="AA55" s="47"/>
      <c r="AB55" s="45"/>
      <c r="AC55" s="45"/>
      <c r="AD55" s="47"/>
      <c r="AE55" s="47"/>
      <c r="AF55" s="45"/>
      <c r="AG55" s="45"/>
      <c r="AH55" s="47"/>
      <c r="AI55" s="47"/>
      <c r="AJ55" s="45"/>
      <c r="AK55" s="45"/>
      <c r="AL55" s="47"/>
      <c r="AM55" s="47"/>
      <c r="AN55" s="45"/>
      <c r="AO55" s="45"/>
      <c r="AP55" s="47"/>
      <c r="AQ55" s="47"/>
      <c r="AR55" s="45"/>
      <c r="AS55" s="47"/>
      <c r="AT55" s="47"/>
      <c r="AU55" s="45"/>
      <c r="AV55" s="47"/>
      <c r="AW55" s="47"/>
      <c r="AX55" s="45"/>
      <c r="AY55" s="47"/>
      <c r="AZ55" s="47"/>
      <c r="BA55" s="45"/>
      <c r="BB55" s="47"/>
      <c r="BC55" s="47"/>
      <c r="BD55" s="45"/>
      <c r="BE55" s="47"/>
      <c r="BF55" s="47"/>
      <c r="BG55" s="45"/>
      <c r="BH55" s="47"/>
      <c r="BI55" s="47"/>
    </row>
    <row r="56" spans="1:61" x14ac:dyDescent="0.35">
      <c r="A56" s="42"/>
      <c r="B56" s="43"/>
      <c r="C56" s="43"/>
      <c r="D56" s="44"/>
      <c r="E56" s="46" t="str">
        <f xml:space="preserve"> E$36</f>
        <v>50% of NPV of economic profit for export 1 (2022-23 FYA CPIH deflated)</v>
      </c>
      <c r="F56" s="55">
        <f t="shared" ref="F56:BI56" si="14" xml:space="preserve"> F$36</f>
        <v>0</v>
      </c>
      <c r="G56" s="46" t="str">
        <f t="shared" si="14"/>
        <v>£m</v>
      </c>
      <c r="H56" s="46">
        <f t="shared" si="14"/>
        <v>0</v>
      </c>
      <c r="I56" s="46">
        <f t="shared" si="14"/>
        <v>0</v>
      </c>
      <c r="J56" s="46">
        <f t="shared" si="14"/>
        <v>0</v>
      </c>
      <c r="K56" s="46">
        <f t="shared" si="14"/>
        <v>0</v>
      </c>
      <c r="L56" s="46">
        <f t="shared" si="14"/>
        <v>0</v>
      </c>
      <c r="M56" s="46">
        <f t="shared" si="14"/>
        <v>0</v>
      </c>
      <c r="N56" s="46">
        <f t="shared" si="14"/>
        <v>0</v>
      </c>
      <c r="O56" s="46">
        <f t="shared" si="14"/>
        <v>0</v>
      </c>
      <c r="P56" s="46">
        <f t="shared" si="14"/>
        <v>0</v>
      </c>
      <c r="Q56" s="46">
        <f t="shared" si="14"/>
        <v>0</v>
      </c>
      <c r="R56" s="46">
        <f t="shared" si="14"/>
        <v>0</v>
      </c>
      <c r="S56" s="46">
        <f t="shared" si="14"/>
        <v>0</v>
      </c>
      <c r="T56" s="46">
        <f t="shared" si="14"/>
        <v>0</v>
      </c>
      <c r="U56" s="46">
        <f t="shared" si="14"/>
        <v>0</v>
      </c>
      <c r="V56" s="46">
        <f t="shared" si="14"/>
        <v>0</v>
      </c>
      <c r="W56" s="46">
        <f t="shared" si="14"/>
        <v>0</v>
      </c>
      <c r="X56" s="46">
        <f t="shared" si="14"/>
        <v>0</v>
      </c>
      <c r="Y56" s="46">
        <f t="shared" si="14"/>
        <v>0</v>
      </c>
      <c r="Z56" s="46">
        <f t="shared" si="14"/>
        <v>0</v>
      </c>
      <c r="AA56" s="46">
        <f t="shared" si="14"/>
        <v>0</v>
      </c>
      <c r="AB56" s="46">
        <f t="shared" si="14"/>
        <v>0</v>
      </c>
      <c r="AC56" s="46">
        <f t="shared" si="14"/>
        <v>0</v>
      </c>
      <c r="AD56" s="46">
        <f t="shared" si="14"/>
        <v>0</v>
      </c>
      <c r="AE56" s="46">
        <f t="shared" si="14"/>
        <v>0</v>
      </c>
      <c r="AF56" s="46">
        <f t="shared" si="14"/>
        <v>0</v>
      </c>
      <c r="AG56" s="46">
        <f t="shared" si="14"/>
        <v>0</v>
      </c>
      <c r="AH56" s="46">
        <f t="shared" si="14"/>
        <v>0</v>
      </c>
      <c r="AI56" s="46">
        <f t="shared" si="14"/>
        <v>0</v>
      </c>
      <c r="AJ56" s="46">
        <f t="shared" si="14"/>
        <v>0</v>
      </c>
      <c r="AK56" s="46">
        <f t="shared" si="14"/>
        <v>0</v>
      </c>
      <c r="AL56" s="46">
        <f t="shared" si="14"/>
        <v>0</v>
      </c>
      <c r="AM56" s="46">
        <f t="shared" si="14"/>
        <v>0</v>
      </c>
      <c r="AN56" s="46">
        <f t="shared" si="14"/>
        <v>0</v>
      </c>
      <c r="AO56" s="46">
        <f t="shared" si="14"/>
        <v>0</v>
      </c>
      <c r="AP56" s="46">
        <f t="shared" si="14"/>
        <v>0</v>
      </c>
      <c r="AQ56" s="46">
        <f t="shared" si="14"/>
        <v>0</v>
      </c>
      <c r="AR56" s="46">
        <f t="shared" si="14"/>
        <v>0</v>
      </c>
      <c r="AS56" s="46">
        <f t="shared" si="14"/>
        <v>0</v>
      </c>
      <c r="AT56" s="46">
        <f t="shared" si="14"/>
        <v>0</v>
      </c>
      <c r="AU56" s="46">
        <f t="shared" si="14"/>
        <v>0</v>
      </c>
      <c r="AV56" s="46">
        <f t="shared" si="14"/>
        <v>0</v>
      </c>
      <c r="AW56" s="46">
        <f t="shared" si="14"/>
        <v>0</v>
      </c>
      <c r="AX56" s="46">
        <f t="shared" si="14"/>
        <v>0</v>
      </c>
      <c r="AY56" s="46">
        <f t="shared" si="14"/>
        <v>0</v>
      </c>
      <c r="AZ56" s="46">
        <f t="shared" si="14"/>
        <v>0</v>
      </c>
      <c r="BA56" s="46">
        <f t="shared" si="14"/>
        <v>0</v>
      </c>
      <c r="BB56" s="46">
        <f t="shared" si="14"/>
        <v>0</v>
      </c>
      <c r="BC56" s="46">
        <f t="shared" si="14"/>
        <v>0</v>
      </c>
      <c r="BD56" s="46">
        <f t="shared" si="14"/>
        <v>0</v>
      </c>
      <c r="BE56" s="46">
        <f t="shared" si="14"/>
        <v>0</v>
      </c>
      <c r="BF56" s="46">
        <f t="shared" si="14"/>
        <v>0</v>
      </c>
      <c r="BG56" s="46">
        <f t="shared" si="14"/>
        <v>0</v>
      </c>
      <c r="BH56" s="46">
        <f t="shared" si="14"/>
        <v>0</v>
      </c>
      <c r="BI56" s="46">
        <f t="shared" si="14"/>
        <v>0</v>
      </c>
    </row>
    <row r="57" spans="1:61" x14ac:dyDescent="0.35">
      <c r="A57" s="42"/>
      <c r="B57" s="43"/>
      <c r="C57" s="43"/>
      <c r="D57" s="44"/>
      <c r="E57" s="46" t="str">
        <f xml:space="preserve"> E$54</f>
        <v>Export incentive for export 1 to be paid at PR29 (2022-23 FYA CPIH deflated)</v>
      </c>
      <c r="F57" s="55">
        <f t="shared" ref="F57:BI57" si="15" xml:space="preserve"> F$54</f>
        <v>0</v>
      </c>
      <c r="G57" s="46" t="str">
        <f t="shared" si="15"/>
        <v>£m</v>
      </c>
      <c r="H57" s="46">
        <f t="shared" si="15"/>
        <v>0</v>
      </c>
      <c r="I57" s="46">
        <f t="shared" si="15"/>
        <v>0</v>
      </c>
      <c r="J57" s="46">
        <f t="shared" si="15"/>
        <v>0</v>
      </c>
      <c r="K57" s="46">
        <f t="shared" si="15"/>
        <v>0</v>
      </c>
      <c r="L57" s="46">
        <f t="shared" si="15"/>
        <v>0</v>
      </c>
      <c r="M57" s="46">
        <f t="shared" si="15"/>
        <v>0</v>
      </c>
      <c r="N57" s="46">
        <f t="shared" si="15"/>
        <v>0</v>
      </c>
      <c r="O57" s="46">
        <f t="shared" si="15"/>
        <v>0</v>
      </c>
      <c r="P57" s="46">
        <f t="shared" si="15"/>
        <v>0</v>
      </c>
      <c r="Q57" s="46">
        <f t="shared" si="15"/>
        <v>0</v>
      </c>
      <c r="R57" s="46">
        <f t="shared" si="15"/>
        <v>0</v>
      </c>
      <c r="S57" s="46">
        <f t="shared" si="15"/>
        <v>0</v>
      </c>
      <c r="T57" s="46">
        <f t="shared" si="15"/>
        <v>0</v>
      </c>
      <c r="U57" s="46">
        <f t="shared" si="15"/>
        <v>0</v>
      </c>
      <c r="V57" s="46">
        <f t="shared" si="15"/>
        <v>0</v>
      </c>
      <c r="W57" s="46">
        <f t="shared" si="15"/>
        <v>0</v>
      </c>
      <c r="X57" s="46">
        <f t="shared" si="15"/>
        <v>0</v>
      </c>
      <c r="Y57" s="46">
        <f t="shared" si="15"/>
        <v>0</v>
      </c>
      <c r="Z57" s="46">
        <f t="shared" si="15"/>
        <v>0</v>
      </c>
      <c r="AA57" s="46">
        <f t="shared" si="15"/>
        <v>0</v>
      </c>
      <c r="AB57" s="46">
        <f t="shared" si="15"/>
        <v>0</v>
      </c>
      <c r="AC57" s="46">
        <f t="shared" si="15"/>
        <v>0</v>
      </c>
      <c r="AD57" s="46">
        <f t="shared" si="15"/>
        <v>0</v>
      </c>
      <c r="AE57" s="46">
        <f t="shared" si="15"/>
        <v>0</v>
      </c>
      <c r="AF57" s="46">
        <f t="shared" si="15"/>
        <v>0</v>
      </c>
      <c r="AG57" s="46">
        <f t="shared" si="15"/>
        <v>0</v>
      </c>
      <c r="AH57" s="46">
        <f t="shared" si="15"/>
        <v>0</v>
      </c>
      <c r="AI57" s="46">
        <f t="shared" si="15"/>
        <v>0</v>
      </c>
      <c r="AJ57" s="46">
        <f t="shared" si="15"/>
        <v>0</v>
      </c>
      <c r="AK57" s="46">
        <f t="shared" si="15"/>
        <v>0</v>
      </c>
      <c r="AL57" s="46">
        <f t="shared" si="15"/>
        <v>0</v>
      </c>
      <c r="AM57" s="46">
        <f t="shared" si="15"/>
        <v>0</v>
      </c>
      <c r="AN57" s="46">
        <f t="shared" si="15"/>
        <v>0</v>
      </c>
      <c r="AO57" s="46">
        <f t="shared" si="15"/>
        <v>0</v>
      </c>
      <c r="AP57" s="46">
        <f t="shared" si="15"/>
        <v>0</v>
      </c>
      <c r="AQ57" s="46">
        <f t="shared" si="15"/>
        <v>0</v>
      </c>
      <c r="AR57" s="46">
        <f t="shared" si="15"/>
        <v>0</v>
      </c>
      <c r="AS57" s="46">
        <f t="shared" si="15"/>
        <v>0</v>
      </c>
      <c r="AT57" s="46">
        <f t="shared" si="15"/>
        <v>0</v>
      </c>
      <c r="AU57" s="46">
        <f t="shared" si="15"/>
        <v>0</v>
      </c>
      <c r="AV57" s="46">
        <f t="shared" si="15"/>
        <v>0</v>
      </c>
      <c r="AW57" s="46">
        <f t="shared" si="15"/>
        <v>0</v>
      </c>
      <c r="AX57" s="46">
        <f t="shared" si="15"/>
        <v>0</v>
      </c>
      <c r="AY57" s="46">
        <f t="shared" si="15"/>
        <v>0</v>
      </c>
      <c r="AZ57" s="46">
        <f t="shared" si="15"/>
        <v>0</v>
      </c>
      <c r="BA57" s="46">
        <f t="shared" si="15"/>
        <v>0</v>
      </c>
      <c r="BB57" s="46">
        <f t="shared" si="15"/>
        <v>0</v>
      </c>
      <c r="BC57" s="46">
        <f t="shared" si="15"/>
        <v>0</v>
      </c>
      <c r="BD57" s="46">
        <f t="shared" si="15"/>
        <v>0</v>
      </c>
      <c r="BE57" s="46">
        <f t="shared" si="15"/>
        <v>0</v>
      </c>
      <c r="BF57" s="46">
        <f t="shared" si="15"/>
        <v>0</v>
      </c>
      <c r="BG57" s="46">
        <f t="shared" si="15"/>
        <v>0</v>
      </c>
      <c r="BH57" s="46">
        <f t="shared" si="15"/>
        <v>0</v>
      </c>
      <c r="BI57" s="46">
        <f t="shared" si="15"/>
        <v>0</v>
      </c>
    </row>
    <row r="58" spans="1:61" x14ac:dyDescent="0.35">
      <c r="A58" s="80"/>
      <c r="B58" s="43"/>
      <c r="C58" s="43"/>
      <c r="D58" s="44"/>
      <c r="E58" s="46" t="s">
        <v>326</v>
      </c>
      <c r="F58" s="60">
        <f xml:space="preserve"> MAX( 0, F56 - F57 )</f>
        <v>0</v>
      </c>
      <c r="G58" s="45" t="s">
        <v>218</v>
      </c>
      <c r="H58" s="45"/>
      <c r="I58" s="46"/>
      <c r="J58" s="45"/>
      <c r="K58" s="45"/>
      <c r="L58" s="45"/>
      <c r="M58" s="45"/>
      <c r="N58" s="45"/>
      <c r="O58" s="45"/>
      <c r="P58" s="45"/>
      <c r="Q58" s="45"/>
      <c r="R58" s="45"/>
      <c r="S58" s="45"/>
      <c r="T58" s="47"/>
      <c r="U58" s="47"/>
      <c r="V58" s="47"/>
      <c r="W58" s="47"/>
      <c r="X58" s="47"/>
      <c r="Y58" s="47"/>
      <c r="Z58" s="47"/>
      <c r="AA58" s="47"/>
      <c r="AB58" s="45"/>
      <c r="AC58" s="45"/>
      <c r="AD58" s="47"/>
      <c r="AE58" s="47"/>
      <c r="AF58" s="45"/>
      <c r="AG58" s="45"/>
      <c r="AH58" s="47"/>
      <c r="AI58" s="47"/>
      <c r="AJ58" s="45"/>
      <c r="AK58" s="45"/>
      <c r="AL58" s="47"/>
      <c r="AM58" s="47"/>
      <c r="AN58" s="45"/>
      <c r="AO58" s="45"/>
      <c r="AP58" s="47"/>
      <c r="AQ58" s="47"/>
      <c r="AR58" s="45"/>
      <c r="AS58" s="47"/>
      <c r="AT58" s="47"/>
      <c r="AU58" s="45"/>
      <c r="AV58" s="47"/>
      <c r="AW58" s="47"/>
      <c r="AX58" s="45"/>
      <c r="AY58" s="47"/>
      <c r="AZ58" s="47"/>
      <c r="BA58" s="45"/>
      <c r="BB58" s="47"/>
      <c r="BC58" s="47"/>
      <c r="BD58" s="45"/>
      <c r="BE58" s="47"/>
      <c r="BF58" s="47"/>
      <c r="BG58" s="45"/>
      <c r="BH58" s="47"/>
      <c r="BI58" s="47"/>
    </row>
    <row r="59" spans="1:61" x14ac:dyDescent="0.35">
      <c r="A59" s="80"/>
      <c r="B59" s="43"/>
      <c r="C59" s="43"/>
      <c r="D59" s="44"/>
      <c r="E59" s="46"/>
      <c r="F59" s="45"/>
      <c r="G59" s="45"/>
      <c r="H59" s="45"/>
      <c r="I59" s="46"/>
      <c r="J59" s="45"/>
      <c r="K59" s="45"/>
      <c r="L59" s="45"/>
      <c r="M59" s="45"/>
      <c r="N59" s="45"/>
      <c r="O59" s="45"/>
      <c r="P59" s="45"/>
      <c r="Q59" s="45"/>
      <c r="R59" s="45"/>
      <c r="S59" s="45"/>
      <c r="T59" s="47"/>
      <c r="U59" s="47"/>
      <c r="V59" s="47"/>
      <c r="W59" s="47"/>
      <c r="X59" s="47"/>
      <c r="Y59" s="47"/>
      <c r="Z59" s="47"/>
      <c r="AA59" s="47"/>
      <c r="AB59" s="45"/>
      <c r="AC59" s="45"/>
      <c r="AD59" s="47"/>
      <c r="AE59" s="47"/>
      <c r="AF59" s="45"/>
      <c r="AG59" s="45"/>
      <c r="AH59" s="47"/>
      <c r="AI59" s="47"/>
      <c r="AJ59" s="45"/>
      <c r="AK59" s="45"/>
      <c r="AL59" s="47"/>
      <c r="AM59" s="47"/>
      <c r="AN59" s="45"/>
      <c r="AO59" s="45"/>
      <c r="AP59" s="47"/>
      <c r="AQ59" s="47"/>
      <c r="AR59" s="45"/>
      <c r="AS59" s="47"/>
      <c r="AT59" s="47"/>
      <c r="AU59" s="45"/>
      <c r="AV59" s="47"/>
      <c r="AW59" s="47"/>
      <c r="AX59" s="45"/>
      <c r="AY59" s="47"/>
      <c r="AZ59" s="47"/>
      <c r="BA59" s="45"/>
      <c r="BB59" s="47"/>
      <c r="BC59" s="47"/>
      <c r="BD59" s="45"/>
      <c r="BE59" s="47"/>
      <c r="BF59" s="47"/>
      <c r="BG59" s="45"/>
      <c r="BH59" s="47"/>
      <c r="BI59" s="47"/>
    </row>
    <row r="60" spans="1:61" x14ac:dyDescent="0.35">
      <c r="A60" s="80"/>
      <c r="B60" s="43"/>
      <c r="C60" s="61" t="s">
        <v>327</v>
      </c>
      <c r="D60" s="44"/>
      <c r="E60" s="46"/>
      <c r="F60" s="45"/>
      <c r="G60" s="45"/>
      <c r="H60" s="45"/>
      <c r="I60" s="46"/>
      <c r="J60" s="45"/>
      <c r="K60" s="45"/>
      <c r="L60" s="45"/>
      <c r="M60" s="45"/>
      <c r="N60" s="45"/>
      <c r="O60" s="45"/>
      <c r="P60" s="45"/>
      <c r="Q60" s="45"/>
      <c r="R60" s="45"/>
      <c r="S60" s="45"/>
      <c r="T60" s="47"/>
      <c r="U60" s="47"/>
      <c r="V60" s="47"/>
      <c r="W60" s="47"/>
      <c r="X60" s="47"/>
      <c r="Y60" s="47"/>
      <c r="Z60" s="47"/>
      <c r="AA60" s="47"/>
      <c r="AB60" s="45"/>
      <c r="AC60" s="45"/>
      <c r="AD60" s="47"/>
      <c r="AE60" s="47"/>
      <c r="AF60" s="45"/>
      <c r="AG60" s="45"/>
      <c r="AH60" s="47"/>
      <c r="AI60" s="47"/>
      <c r="AJ60" s="45"/>
      <c r="AK60" s="45"/>
      <c r="AL60" s="47"/>
      <c r="AM60" s="47"/>
      <c r="AN60" s="45"/>
      <c r="AO60" s="45"/>
      <c r="AP60" s="47"/>
      <c r="AQ60" s="47"/>
      <c r="AR60" s="45"/>
      <c r="AS60" s="47"/>
      <c r="AT60" s="47"/>
      <c r="AU60" s="45"/>
      <c r="AV60" s="47"/>
      <c r="AW60" s="47"/>
      <c r="AX60" s="45"/>
      <c r="AY60" s="47"/>
      <c r="AZ60" s="47"/>
      <c r="BA60" s="45"/>
      <c r="BB60" s="47"/>
      <c r="BC60" s="47"/>
      <c r="BD60" s="45"/>
      <c r="BE60" s="47"/>
      <c r="BF60" s="47"/>
      <c r="BG60" s="45"/>
      <c r="BH60" s="47"/>
      <c r="BI60" s="47"/>
    </row>
    <row r="61" spans="1:61" x14ac:dyDescent="0.35">
      <c r="A61" s="80"/>
      <c r="B61" s="43"/>
      <c r="C61" s="43"/>
      <c r="D61" s="44"/>
      <c r="E61" s="46"/>
      <c r="F61" s="45"/>
      <c r="G61" s="45"/>
      <c r="H61" s="45"/>
      <c r="I61" s="46"/>
      <c r="J61" s="45"/>
      <c r="K61" s="45"/>
      <c r="L61" s="45"/>
      <c r="M61" s="45"/>
      <c r="N61" s="45"/>
      <c r="O61" s="45"/>
      <c r="P61" s="45"/>
      <c r="Q61" s="45"/>
      <c r="R61" s="45"/>
      <c r="S61" s="45"/>
      <c r="T61" s="47"/>
      <c r="U61" s="47"/>
      <c r="V61" s="47"/>
      <c r="W61" s="47"/>
      <c r="X61" s="47"/>
      <c r="Y61" s="47"/>
      <c r="Z61" s="47"/>
      <c r="AA61" s="47"/>
      <c r="AB61" s="45"/>
      <c r="AC61" s="45"/>
      <c r="AD61" s="47"/>
      <c r="AE61" s="47"/>
      <c r="AF61" s="45"/>
      <c r="AG61" s="45"/>
      <c r="AH61" s="47"/>
      <c r="AI61" s="47"/>
      <c r="AJ61" s="45"/>
      <c r="AK61" s="45"/>
      <c r="AL61" s="47"/>
      <c r="AM61" s="47"/>
      <c r="AN61" s="45"/>
      <c r="AO61" s="45"/>
      <c r="AP61" s="47"/>
      <c r="AQ61" s="47"/>
      <c r="AR61" s="45"/>
      <c r="AS61" s="47"/>
      <c r="AT61" s="47"/>
      <c r="AU61" s="45"/>
      <c r="AV61" s="47"/>
      <c r="AW61" s="47"/>
      <c r="AX61" s="45"/>
      <c r="AY61" s="47"/>
      <c r="AZ61" s="47"/>
      <c r="BA61" s="45"/>
      <c r="BB61" s="47"/>
      <c r="BC61" s="47"/>
      <c r="BD61" s="45"/>
      <c r="BE61" s="47"/>
      <c r="BF61" s="47"/>
      <c r="BG61" s="45"/>
      <c r="BH61" s="47"/>
      <c r="BI61" s="47"/>
    </row>
    <row r="62" spans="1:61" x14ac:dyDescent="0.35">
      <c r="A62" s="80"/>
      <c r="B62" s="43"/>
      <c r="C62" s="43"/>
      <c r="D62" s="44"/>
      <c r="E62" s="46" t="str">
        <f t="shared" ref="E62:AJ62" si="16" xml:space="preserve"> E$15</f>
        <v>Years for time value of money calculation</v>
      </c>
      <c r="F62" s="39">
        <f t="shared" si="16"/>
        <v>0</v>
      </c>
      <c r="G62" s="39" t="str">
        <f t="shared" si="16"/>
        <v>Number</v>
      </c>
      <c r="H62" s="82">
        <f t="shared" si="16"/>
        <v>0</v>
      </c>
      <c r="I62" s="82">
        <f t="shared" si="16"/>
        <v>0</v>
      </c>
      <c r="J62" s="39">
        <f t="shared" si="16"/>
        <v>0</v>
      </c>
      <c r="K62" s="39">
        <f t="shared" si="16"/>
        <v>4.5</v>
      </c>
      <c r="L62" s="39">
        <f t="shared" si="16"/>
        <v>3.5</v>
      </c>
      <c r="M62" s="39">
        <f t="shared" si="16"/>
        <v>2.5</v>
      </c>
      <c r="N62" s="39">
        <f t="shared" si="16"/>
        <v>1.5</v>
      </c>
      <c r="O62" s="39">
        <f t="shared" si="16"/>
        <v>0.5</v>
      </c>
      <c r="P62" s="39">
        <f t="shared" si="16"/>
        <v>0</v>
      </c>
      <c r="Q62" s="39">
        <f t="shared" si="16"/>
        <v>0</v>
      </c>
      <c r="R62" s="39">
        <f t="shared" si="16"/>
        <v>0</v>
      </c>
      <c r="S62" s="39">
        <f t="shared" si="16"/>
        <v>0</v>
      </c>
      <c r="T62" s="41">
        <f t="shared" si="16"/>
        <v>0</v>
      </c>
      <c r="U62" s="41">
        <f t="shared" si="16"/>
        <v>0</v>
      </c>
      <c r="V62" s="41">
        <f t="shared" si="16"/>
        <v>0</v>
      </c>
      <c r="W62" s="41">
        <f t="shared" si="16"/>
        <v>0</v>
      </c>
      <c r="X62" s="41">
        <f t="shared" si="16"/>
        <v>0</v>
      </c>
      <c r="Y62" s="41">
        <f t="shared" si="16"/>
        <v>0</v>
      </c>
      <c r="Z62" s="41">
        <f t="shared" si="16"/>
        <v>0</v>
      </c>
      <c r="AA62" s="41">
        <f t="shared" si="16"/>
        <v>0</v>
      </c>
      <c r="AB62" s="39">
        <f t="shared" si="16"/>
        <v>0</v>
      </c>
      <c r="AC62" s="39">
        <f t="shared" si="16"/>
        <v>0</v>
      </c>
      <c r="AD62" s="41">
        <f t="shared" si="16"/>
        <v>0</v>
      </c>
      <c r="AE62" s="41">
        <f t="shared" si="16"/>
        <v>0</v>
      </c>
      <c r="AF62" s="39">
        <f t="shared" si="16"/>
        <v>0</v>
      </c>
      <c r="AG62" s="39">
        <f t="shared" si="16"/>
        <v>0</v>
      </c>
      <c r="AH62" s="41">
        <f t="shared" si="16"/>
        <v>0</v>
      </c>
      <c r="AI62" s="41">
        <f t="shared" si="16"/>
        <v>0</v>
      </c>
      <c r="AJ62" s="39">
        <f t="shared" si="16"/>
        <v>0</v>
      </c>
      <c r="AK62" s="39">
        <f t="shared" ref="AK62:BI62" si="17" xml:space="preserve"> AK$15</f>
        <v>0</v>
      </c>
      <c r="AL62" s="41">
        <f t="shared" si="17"/>
        <v>0</v>
      </c>
      <c r="AM62" s="41">
        <f t="shared" si="17"/>
        <v>0</v>
      </c>
      <c r="AN62" s="39">
        <f t="shared" si="17"/>
        <v>0</v>
      </c>
      <c r="AO62" s="39">
        <f t="shared" si="17"/>
        <v>0</v>
      </c>
      <c r="AP62" s="41">
        <f t="shared" si="17"/>
        <v>0</v>
      </c>
      <c r="AQ62" s="41">
        <f t="shared" si="17"/>
        <v>0</v>
      </c>
      <c r="AR62" s="39">
        <f t="shared" si="17"/>
        <v>0</v>
      </c>
      <c r="AS62" s="41">
        <f t="shared" si="17"/>
        <v>0</v>
      </c>
      <c r="AT62" s="41">
        <f t="shared" si="17"/>
        <v>0</v>
      </c>
      <c r="AU62" s="39">
        <f t="shared" si="17"/>
        <v>0</v>
      </c>
      <c r="AV62" s="41">
        <f t="shared" si="17"/>
        <v>0</v>
      </c>
      <c r="AW62" s="41">
        <f t="shared" si="17"/>
        <v>0</v>
      </c>
      <c r="AX62" s="39">
        <f t="shared" si="17"/>
        <v>0</v>
      </c>
      <c r="AY62" s="41">
        <f t="shared" si="17"/>
        <v>0</v>
      </c>
      <c r="AZ62" s="41">
        <f t="shared" si="17"/>
        <v>0</v>
      </c>
      <c r="BA62" s="39">
        <f t="shared" si="17"/>
        <v>0</v>
      </c>
      <c r="BB62" s="41">
        <f t="shared" si="17"/>
        <v>0</v>
      </c>
      <c r="BC62" s="41">
        <f t="shared" si="17"/>
        <v>0</v>
      </c>
      <c r="BD62" s="39">
        <f t="shared" si="17"/>
        <v>0</v>
      </c>
      <c r="BE62" s="41">
        <f t="shared" si="17"/>
        <v>0</v>
      </c>
      <c r="BF62" s="41">
        <f t="shared" si="17"/>
        <v>0</v>
      </c>
      <c r="BG62" s="39">
        <f t="shared" si="17"/>
        <v>0</v>
      </c>
      <c r="BH62" s="41">
        <f t="shared" si="17"/>
        <v>0</v>
      </c>
      <c r="BI62" s="41">
        <f t="shared" si="17"/>
        <v>0</v>
      </c>
    </row>
    <row r="63" spans="1:61" x14ac:dyDescent="0.35">
      <c r="A63" s="46"/>
      <c r="B63" s="46"/>
      <c r="C63" s="46"/>
      <c r="D63" s="46"/>
      <c r="E63" s="46" t="str">
        <f xml:space="preserve"> E$54</f>
        <v>Export incentive for export 1 to be paid at PR29 (2022-23 FYA CPIH deflated)</v>
      </c>
      <c r="F63" s="55">
        <f t="shared" ref="F63:BI63" si="18" xml:space="preserve"> F$54</f>
        <v>0</v>
      </c>
      <c r="G63" s="46" t="str">
        <f t="shared" si="18"/>
        <v>£m</v>
      </c>
      <c r="H63" s="46">
        <f t="shared" si="18"/>
        <v>0</v>
      </c>
      <c r="I63" s="46">
        <f t="shared" si="18"/>
        <v>0</v>
      </c>
      <c r="J63" s="46">
        <f t="shared" si="18"/>
        <v>0</v>
      </c>
      <c r="K63" s="46">
        <f t="shared" si="18"/>
        <v>0</v>
      </c>
      <c r="L63" s="46">
        <f t="shared" si="18"/>
        <v>0</v>
      </c>
      <c r="M63" s="46">
        <f t="shared" si="18"/>
        <v>0</v>
      </c>
      <c r="N63" s="46">
        <f t="shared" si="18"/>
        <v>0</v>
      </c>
      <c r="O63" s="46">
        <f t="shared" si="18"/>
        <v>0</v>
      </c>
      <c r="P63" s="46">
        <f t="shared" si="18"/>
        <v>0</v>
      </c>
      <c r="Q63" s="46">
        <f t="shared" si="18"/>
        <v>0</v>
      </c>
      <c r="R63" s="46">
        <f t="shared" si="18"/>
        <v>0</v>
      </c>
      <c r="S63" s="46">
        <f t="shared" si="18"/>
        <v>0</v>
      </c>
      <c r="T63" s="46">
        <f t="shared" si="18"/>
        <v>0</v>
      </c>
      <c r="U63" s="46">
        <f t="shared" si="18"/>
        <v>0</v>
      </c>
      <c r="V63" s="46">
        <f t="shared" si="18"/>
        <v>0</v>
      </c>
      <c r="W63" s="46">
        <f t="shared" si="18"/>
        <v>0</v>
      </c>
      <c r="X63" s="46">
        <f t="shared" si="18"/>
        <v>0</v>
      </c>
      <c r="Y63" s="46">
        <f t="shared" si="18"/>
        <v>0</v>
      </c>
      <c r="Z63" s="46">
        <f t="shared" si="18"/>
        <v>0</v>
      </c>
      <c r="AA63" s="46">
        <f t="shared" si="18"/>
        <v>0</v>
      </c>
      <c r="AB63" s="46">
        <f t="shared" si="18"/>
        <v>0</v>
      </c>
      <c r="AC63" s="46">
        <f t="shared" si="18"/>
        <v>0</v>
      </c>
      <c r="AD63" s="46">
        <f t="shared" si="18"/>
        <v>0</v>
      </c>
      <c r="AE63" s="46">
        <f t="shared" si="18"/>
        <v>0</v>
      </c>
      <c r="AF63" s="46">
        <f t="shared" si="18"/>
        <v>0</v>
      </c>
      <c r="AG63" s="46">
        <f t="shared" si="18"/>
        <v>0</v>
      </c>
      <c r="AH63" s="46">
        <f t="shared" si="18"/>
        <v>0</v>
      </c>
      <c r="AI63" s="46">
        <f t="shared" si="18"/>
        <v>0</v>
      </c>
      <c r="AJ63" s="46">
        <f t="shared" si="18"/>
        <v>0</v>
      </c>
      <c r="AK63" s="46">
        <f t="shared" si="18"/>
        <v>0</v>
      </c>
      <c r="AL63" s="46">
        <f t="shared" si="18"/>
        <v>0</v>
      </c>
      <c r="AM63" s="46">
        <f t="shared" si="18"/>
        <v>0</v>
      </c>
      <c r="AN63" s="46">
        <f t="shared" si="18"/>
        <v>0</v>
      </c>
      <c r="AO63" s="46">
        <f t="shared" si="18"/>
        <v>0</v>
      </c>
      <c r="AP63" s="46">
        <f t="shared" si="18"/>
        <v>0</v>
      </c>
      <c r="AQ63" s="46">
        <f t="shared" si="18"/>
        <v>0</v>
      </c>
      <c r="AR63" s="46">
        <f t="shared" si="18"/>
        <v>0</v>
      </c>
      <c r="AS63" s="46">
        <f t="shared" si="18"/>
        <v>0</v>
      </c>
      <c r="AT63" s="46">
        <f t="shared" si="18"/>
        <v>0</v>
      </c>
      <c r="AU63" s="46">
        <f t="shared" si="18"/>
        <v>0</v>
      </c>
      <c r="AV63" s="46">
        <f t="shared" si="18"/>
        <v>0</v>
      </c>
      <c r="AW63" s="46">
        <f t="shared" si="18"/>
        <v>0</v>
      </c>
      <c r="AX63" s="46">
        <f t="shared" si="18"/>
        <v>0</v>
      </c>
      <c r="AY63" s="46">
        <f t="shared" si="18"/>
        <v>0</v>
      </c>
      <c r="AZ63" s="46">
        <f t="shared" si="18"/>
        <v>0</v>
      </c>
      <c r="BA63" s="46">
        <f t="shared" si="18"/>
        <v>0</v>
      </c>
      <c r="BB63" s="46">
        <f t="shared" si="18"/>
        <v>0</v>
      </c>
      <c r="BC63" s="46">
        <f t="shared" si="18"/>
        <v>0</v>
      </c>
      <c r="BD63" s="46">
        <f t="shared" si="18"/>
        <v>0</v>
      </c>
      <c r="BE63" s="46">
        <f t="shared" si="18"/>
        <v>0</v>
      </c>
      <c r="BF63" s="46">
        <f t="shared" si="18"/>
        <v>0</v>
      </c>
      <c r="BG63" s="46">
        <f t="shared" si="18"/>
        <v>0</v>
      </c>
      <c r="BH63" s="46">
        <f t="shared" si="18"/>
        <v>0</v>
      </c>
      <c r="BI63" s="46">
        <f t="shared" si="18"/>
        <v>0</v>
      </c>
    </row>
    <row r="64" spans="1:61" s="400" customFormat="1" x14ac:dyDescent="0.35">
      <c r="A64" s="427"/>
      <c r="B64" s="402"/>
      <c r="C64" s="402"/>
      <c r="D64" s="418"/>
      <c r="E64" s="404" t="str">
        <f xml:space="preserve"> Inputs!E$11</f>
        <v>Discount rate</v>
      </c>
      <c r="F64" s="405">
        <f xml:space="preserve"> Inputs!F$11</f>
        <v>0</v>
      </c>
      <c r="G64" s="404" t="str">
        <f xml:space="preserve"> Inputs!G$11</f>
        <v>%</v>
      </c>
      <c r="H64" s="404">
        <f xml:space="preserve"> Inputs!H$11</f>
        <v>0</v>
      </c>
      <c r="I64" s="404">
        <f xml:space="preserve"> Inputs!I$11</f>
        <v>0</v>
      </c>
      <c r="J64" s="404">
        <f xml:space="preserve"> Inputs!J$11</f>
        <v>0</v>
      </c>
      <c r="K64" s="404">
        <f xml:space="preserve"> Inputs!K$11</f>
        <v>0</v>
      </c>
      <c r="L64" s="404">
        <f xml:space="preserve"> Inputs!L$11</f>
        <v>0</v>
      </c>
      <c r="M64" s="404">
        <f xml:space="preserve"> Inputs!M$11</f>
        <v>0</v>
      </c>
      <c r="N64" s="404">
        <f xml:space="preserve"> Inputs!N$11</f>
        <v>0</v>
      </c>
      <c r="O64" s="404">
        <f xml:space="preserve"> Inputs!O$11</f>
        <v>0</v>
      </c>
      <c r="P64" s="404">
        <f xml:space="preserve"> Inputs!P$11</f>
        <v>0</v>
      </c>
      <c r="Q64" s="404">
        <f xml:space="preserve"> Inputs!Q$11</f>
        <v>0</v>
      </c>
      <c r="R64" s="404">
        <f xml:space="preserve"> Inputs!R$11</f>
        <v>0</v>
      </c>
      <c r="S64" s="404">
        <f xml:space="preserve"> Inputs!S$11</f>
        <v>0</v>
      </c>
      <c r="T64" s="404">
        <f xml:space="preserve"> Inputs!T$11</f>
        <v>0</v>
      </c>
      <c r="U64" s="404">
        <f xml:space="preserve"> Inputs!U$11</f>
        <v>0</v>
      </c>
      <c r="V64" s="404">
        <f xml:space="preserve"> Inputs!V$11</f>
        <v>0</v>
      </c>
      <c r="W64" s="404">
        <f xml:space="preserve"> Inputs!W$11</f>
        <v>0</v>
      </c>
      <c r="X64" s="404">
        <f xml:space="preserve"> Inputs!X$11</f>
        <v>0</v>
      </c>
      <c r="Y64" s="404">
        <f xml:space="preserve"> Inputs!Y$11</f>
        <v>0</v>
      </c>
      <c r="Z64" s="404">
        <f xml:space="preserve"> Inputs!Z$11</f>
        <v>0</v>
      </c>
      <c r="AA64" s="404">
        <f xml:space="preserve"> Inputs!AA$11</f>
        <v>0</v>
      </c>
      <c r="AB64" s="404">
        <f xml:space="preserve"> Inputs!AB$11</f>
        <v>0</v>
      </c>
      <c r="AC64" s="404">
        <f xml:space="preserve"> Inputs!AC$11</f>
        <v>0</v>
      </c>
      <c r="AD64" s="404">
        <f xml:space="preserve"> Inputs!AD$11</f>
        <v>0</v>
      </c>
      <c r="AE64" s="404">
        <f xml:space="preserve"> Inputs!AE$11</f>
        <v>0</v>
      </c>
      <c r="AF64" s="404">
        <f xml:space="preserve"> Inputs!AF$11</f>
        <v>0</v>
      </c>
      <c r="AG64" s="404">
        <f xml:space="preserve"> Inputs!AG$11</f>
        <v>0</v>
      </c>
      <c r="AH64" s="404">
        <f xml:space="preserve"> Inputs!AH$11</f>
        <v>0</v>
      </c>
      <c r="AI64" s="404">
        <f xml:space="preserve"> Inputs!AI$11</f>
        <v>0</v>
      </c>
      <c r="AJ64" s="404">
        <f xml:space="preserve"> Inputs!AJ$11</f>
        <v>0</v>
      </c>
      <c r="AK64" s="404">
        <f xml:space="preserve"> Inputs!AK$11</f>
        <v>0</v>
      </c>
      <c r="AL64" s="404">
        <f xml:space="preserve"> Inputs!AL$11</f>
        <v>0</v>
      </c>
      <c r="AM64" s="404">
        <f xml:space="preserve"> Inputs!AM$11</f>
        <v>0</v>
      </c>
      <c r="AN64" s="404">
        <f xml:space="preserve"> Inputs!AN$11</f>
        <v>0</v>
      </c>
      <c r="AO64" s="404">
        <f xml:space="preserve"> Inputs!AO$11</f>
        <v>0</v>
      </c>
      <c r="AP64" s="404">
        <f xml:space="preserve"> Inputs!AP$11</f>
        <v>0</v>
      </c>
      <c r="AQ64" s="404">
        <f xml:space="preserve"> Inputs!AQ$11</f>
        <v>0</v>
      </c>
      <c r="AR64" s="404">
        <f xml:space="preserve"> Inputs!AR$11</f>
        <v>0</v>
      </c>
      <c r="AS64" s="404">
        <f xml:space="preserve"> Inputs!AS$11</f>
        <v>0</v>
      </c>
      <c r="AT64" s="404">
        <f xml:space="preserve"> Inputs!AT$11</f>
        <v>0</v>
      </c>
      <c r="AU64" s="404">
        <f xml:space="preserve"> Inputs!AU$11</f>
        <v>0</v>
      </c>
      <c r="AV64" s="404">
        <f xml:space="preserve"> Inputs!AV$11</f>
        <v>0</v>
      </c>
      <c r="AW64" s="404">
        <f xml:space="preserve"> Inputs!AW$11</f>
        <v>0</v>
      </c>
      <c r="AX64" s="404">
        <f xml:space="preserve"> Inputs!AX$11</f>
        <v>0</v>
      </c>
      <c r="AY64" s="404">
        <f xml:space="preserve"> Inputs!AY$11</f>
        <v>0</v>
      </c>
      <c r="AZ64" s="404">
        <f xml:space="preserve"> Inputs!AZ$11</f>
        <v>0</v>
      </c>
      <c r="BA64" s="404">
        <f xml:space="preserve"> Inputs!BA$11</f>
        <v>0</v>
      </c>
      <c r="BB64" s="404">
        <f xml:space="preserve"> Inputs!BB$11</f>
        <v>0</v>
      </c>
      <c r="BC64" s="404">
        <f xml:space="preserve"> Inputs!BC$11</f>
        <v>0</v>
      </c>
      <c r="BD64" s="404">
        <f xml:space="preserve"> Inputs!BD$11</f>
        <v>0</v>
      </c>
      <c r="BE64" s="404">
        <f xml:space="preserve"> Inputs!BE$11</f>
        <v>0</v>
      </c>
      <c r="BF64" s="404">
        <f xml:space="preserve"> Inputs!BF$11</f>
        <v>0</v>
      </c>
      <c r="BG64" s="404">
        <f xml:space="preserve"> Inputs!BG$11</f>
        <v>0</v>
      </c>
      <c r="BH64" s="404">
        <f xml:space="preserve"> Inputs!BH$11</f>
        <v>0</v>
      </c>
      <c r="BI64" s="404">
        <f xml:space="preserve"> Inputs!BI$11</f>
        <v>0</v>
      </c>
    </row>
    <row r="65" spans="1:61" x14ac:dyDescent="0.35">
      <c r="A65" s="80"/>
      <c r="B65" s="43"/>
      <c r="C65" s="43"/>
      <c r="D65" s="44"/>
      <c r="E65" s="46" t="s">
        <v>328</v>
      </c>
      <c r="F65" s="60">
        <f xml:space="preserve"> F63 * ( 1 + F64 ) ^ K62</f>
        <v>0</v>
      </c>
      <c r="G65" s="45" t="s">
        <v>218</v>
      </c>
      <c r="H65" s="45"/>
      <c r="I65" s="46"/>
      <c r="J65" s="45"/>
      <c r="K65" s="45"/>
      <c r="L65" s="45"/>
      <c r="M65" s="45"/>
      <c r="N65" s="45"/>
      <c r="O65" s="45"/>
      <c r="P65" s="45"/>
      <c r="Q65" s="45"/>
      <c r="R65" s="45"/>
      <c r="S65" s="45"/>
      <c r="T65" s="47"/>
      <c r="U65" s="47"/>
      <c r="V65" s="47"/>
      <c r="W65" s="47"/>
      <c r="X65" s="47"/>
      <c r="Y65" s="47"/>
      <c r="Z65" s="47"/>
      <c r="AA65" s="47"/>
      <c r="AB65" s="45"/>
      <c r="AC65" s="45"/>
      <c r="AD65" s="47"/>
      <c r="AE65" s="47"/>
      <c r="AF65" s="45"/>
      <c r="AG65" s="45"/>
      <c r="AH65" s="47"/>
      <c r="AI65" s="47"/>
      <c r="AJ65" s="45"/>
      <c r="AK65" s="45"/>
      <c r="AL65" s="47"/>
      <c r="AM65" s="47"/>
      <c r="AN65" s="45"/>
      <c r="AO65" s="45"/>
      <c r="AP65" s="47"/>
      <c r="AQ65" s="47"/>
      <c r="AR65" s="45"/>
      <c r="AS65" s="47"/>
      <c r="AT65" s="47"/>
      <c r="AU65" s="45"/>
      <c r="AV65" s="47"/>
      <c r="AW65" s="47"/>
      <c r="AX65" s="45"/>
      <c r="AY65" s="47"/>
      <c r="AZ65" s="47"/>
      <c r="BA65" s="45"/>
      <c r="BB65" s="47"/>
      <c r="BC65" s="47"/>
      <c r="BD65" s="45"/>
      <c r="BE65" s="47"/>
      <c r="BF65" s="47"/>
      <c r="BG65" s="45"/>
      <c r="BH65" s="47"/>
      <c r="BI65" s="47"/>
    </row>
    <row r="66" spans="1:61" x14ac:dyDescent="0.35">
      <c r="A66" s="80"/>
      <c r="B66" s="43"/>
      <c r="C66" s="43"/>
      <c r="D66" s="44"/>
      <c r="E66" s="46"/>
      <c r="F66" s="45"/>
      <c r="G66" s="45"/>
      <c r="H66" s="45"/>
      <c r="I66" s="46"/>
      <c r="J66" s="45"/>
      <c r="K66" s="45"/>
      <c r="L66" s="45"/>
      <c r="M66" s="45"/>
      <c r="N66" s="45"/>
      <c r="O66" s="45"/>
      <c r="P66" s="45"/>
      <c r="Q66" s="45"/>
      <c r="R66" s="45"/>
      <c r="S66" s="45"/>
      <c r="T66" s="47"/>
      <c r="U66" s="47"/>
      <c r="V66" s="47"/>
      <c r="W66" s="47"/>
      <c r="X66" s="47"/>
      <c r="Y66" s="47"/>
      <c r="Z66" s="47"/>
      <c r="AA66" s="47"/>
      <c r="AB66" s="45"/>
      <c r="AC66" s="45"/>
      <c r="AD66" s="47"/>
      <c r="AE66" s="47"/>
      <c r="AF66" s="45"/>
      <c r="AG66" s="45"/>
      <c r="AH66" s="47"/>
      <c r="AI66" s="47"/>
      <c r="AJ66" s="45"/>
      <c r="AK66" s="45"/>
      <c r="AL66" s="47"/>
      <c r="AM66" s="47"/>
      <c r="AN66" s="45"/>
      <c r="AO66" s="45"/>
      <c r="AP66" s="47"/>
      <c r="AQ66" s="47"/>
      <c r="AR66" s="45"/>
      <c r="AS66" s="47"/>
      <c r="AT66" s="47"/>
      <c r="AU66" s="45"/>
      <c r="AV66" s="47"/>
      <c r="AW66" s="47"/>
      <c r="AX66" s="45"/>
      <c r="AY66" s="47"/>
      <c r="AZ66" s="47"/>
      <c r="BA66" s="45"/>
      <c r="BB66" s="47"/>
      <c r="BC66" s="47"/>
      <c r="BD66" s="45"/>
      <c r="BE66" s="47"/>
      <c r="BF66" s="47"/>
      <c r="BG66" s="45"/>
      <c r="BH66" s="47"/>
      <c r="BI66" s="47"/>
    </row>
    <row r="67" spans="1:61" x14ac:dyDescent="0.35">
      <c r="A67" s="80"/>
      <c r="B67" s="43"/>
      <c r="C67" s="43"/>
      <c r="D67" s="44"/>
      <c r="E67" s="46" t="str">
        <f t="shared" ref="E67:AJ67" si="19" xml:space="preserve"> E$15</f>
        <v>Years for time value of money calculation</v>
      </c>
      <c r="F67" s="39">
        <f t="shared" si="19"/>
        <v>0</v>
      </c>
      <c r="G67" s="39" t="str">
        <f t="shared" si="19"/>
        <v>Number</v>
      </c>
      <c r="H67" s="82">
        <f t="shared" si="19"/>
        <v>0</v>
      </c>
      <c r="I67" s="82">
        <f t="shared" si="19"/>
        <v>0</v>
      </c>
      <c r="J67" s="39">
        <f t="shared" si="19"/>
        <v>0</v>
      </c>
      <c r="K67" s="39">
        <f t="shared" si="19"/>
        <v>4.5</v>
      </c>
      <c r="L67" s="39">
        <f t="shared" si="19"/>
        <v>3.5</v>
      </c>
      <c r="M67" s="39">
        <f t="shared" si="19"/>
        <v>2.5</v>
      </c>
      <c r="N67" s="39">
        <f t="shared" si="19"/>
        <v>1.5</v>
      </c>
      <c r="O67" s="39">
        <f t="shared" si="19"/>
        <v>0.5</v>
      </c>
      <c r="P67" s="39">
        <f t="shared" si="19"/>
        <v>0</v>
      </c>
      <c r="Q67" s="39">
        <f t="shared" si="19"/>
        <v>0</v>
      </c>
      <c r="R67" s="39">
        <f t="shared" si="19"/>
        <v>0</v>
      </c>
      <c r="S67" s="39">
        <f t="shared" si="19"/>
        <v>0</v>
      </c>
      <c r="T67" s="41">
        <f t="shared" si="19"/>
        <v>0</v>
      </c>
      <c r="U67" s="41">
        <f t="shared" si="19"/>
        <v>0</v>
      </c>
      <c r="V67" s="41">
        <f t="shared" si="19"/>
        <v>0</v>
      </c>
      <c r="W67" s="41">
        <f t="shared" si="19"/>
        <v>0</v>
      </c>
      <c r="X67" s="41">
        <f t="shared" si="19"/>
        <v>0</v>
      </c>
      <c r="Y67" s="41">
        <f t="shared" si="19"/>
        <v>0</v>
      </c>
      <c r="Z67" s="41">
        <f t="shared" si="19"/>
        <v>0</v>
      </c>
      <c r="AA67" s="41">
        <f t="shared" si="19"/>
        <v>0</v>
      </c>
      <c r="AB67" s="39">
        <f t="shared" si="19"/>
        <v>0</v>
      </c>
      <c r="AC67" s="39">
        <f t="shared" si="19"/>
        <v>0</v>
      </c>
      <c r="AD67" s="41">
        <f t="shared" si="19"/>
        <v>0</v>
      </c>
      <c r="AE67" s="41">
        <f t="shared" si="19"/>
        <v>0</v>
      </c>
      <c r="AF67" s="39">
        <f t="shared" si="19"/>
        <v>0</v>
      </c>
      <c r="AG67" s="39">
        <f t="shared" si="19"/>
        <v>0</v>
      </c>
      <c r="AH67" s="41">
        <f t="shared" si="19"/>
        <v>0</v>
      </c>
      <c r="AI67" s="41">
        <f t="shared" si="19"/>
        <v>0</v>
      </c>
      <c r="AJ67" s="39">
        <f t="shared" si="19"/>
        <v>0</v>
      </c>
      <c r="AK67" s="39">
        <f t="shared" ref="AK67:BI67" si="20" xml:space="preserve"> AK$15</f>
        <v>0</v>
      </c>
      <c r="AL67" s="41">
        <f t="shared" si="20"/>
        <v>0</v>
      </c>
      <c r="AM67" s="41">
        <f t="shared" si="20"/>
        <v>0</v>
      </c>
      <c r="AN67" s="39">
        <f t="shared" si="20"/>
        <v>0</v>
      </c>
      <c r="AO67" s="39">
        <f t="shared" si="20"/>
        <v>0</v>
      </c>
      <c r="AP67" s="41">
        <f t="shared" si="20"/>
        <v>0</v>
      </c>
      <c r="AQ67" s="41">
        <f t="shared" si="20"/>
        <v>0</v>
      </c>
      <c r="AR67" s="39">
        <f t="shared" si="20"/>
        <v>0</v>
      </c>
      <c r="AS67" s="41">
        <f t="shared" si="20"/>
        <v>0</v>
      </c>
      <c r="AT67" s="41">
        <f t="shared" si="20"/>
        <v>0</v>
      </c>
      <c r="AU67" s="39">
        <f t="shared" si="20"/>
        <v>0</v>
      </c>
      <c r="AV67" s="41">
        <f t="shared" si="20"/>
        <v>0</v>
      </c>
      <c r="AW67" s="41">
        <f t="shared" si="20"/>
        <v>0</v>
      </c>
      <c r="AX67" s="39">
        <f t="shared" si="20"/>
        <v>0</v>
      </c>
      <c r="AY67" s="41">
        <f t="shared" si="20"/>
        <v>0</v>
      </c>
      <c r="AZ67" s="41">
        <f t="shared" si="20"/>
        <v>0</v>
      </c>
      <c r="BA67" s="39">
        <f t="shared" si="20"/>
        <v>0</v>
      </c>
      <c r="BB67" s="41">
        <f t="shared" si="20"/>
        <v>0</v>
      </c>
      <c r="BC67" s="41">
        <f t="shared" si="20"/>
        <v>0</v>
      </c>
      <c r="BD67" s="39">
        <f t="shared" si="20"/>
        <v>0</v>
      </c>
      <c r="BE67" s="41">
        <f t="shared" si="20"/>
        <v>0</v>
      </c>
      <c r="BF67" s="41">
        <f t="shared" si="20"/>
        <v>0</v>
      </c>
      <c r="BG67" s="39">
        <f t="shared" si="20"/>
        <v>0</v>
      </c>
      <c r="BH67" s="41">
        <f t="shared" si="20"/>
        <v>0</v>
      </c>
      <c r="BI67" s="41">
        <f t="shared" si="20"/>
        <v>0</v>
      </c>
    </row>
    <row r="68" spans="1:61" x14ac:dyDescent="0.35">
      <c r="A68" s="46"/>
      <c r="B68" s="46"/>
      <c r="C68" s="46"/>
      <c r="D68" s="46"/>
      <c r="E68" s="46" t="str">
        <f xml:space="preserve"> E$58</f>
        <v>Export incentive for export 1 to be paid after PR29 (2022-23 FYA CPIH deflated)</v>
      </c>
      <c r="F68" s="55">
        <f xml:space="preserve"> F$58</f>
        <v>0</v>
      </c>
      <c r="G68" s="46" t="str">
        <f xml:space="preserve"> G$58</f>
        <v>£m</v>
      </c>
      <c r="H68" s="46">
        <f t="shared" ref="H68:BI68" si="21" xml:space="preserve"> H$54</f>
        <v>0</v>
      </c>
      <c r="I68" s="46">
        <f t="shared" si="21"/>
        <v>0</v>
      </c>
      <c r="J68" s="46">
        <f t="shared" si="21"/>
        <v>0</v>
      </c>
      <c r="K68" s="46">
        <f t="shared" si="21"/>
        <v>0</v>
      </c>
      <c r="L68" s="46">
        <f t="shared" si="21"/>
        <v>0</v>
      </c>
      <c r="M68" s="46">
        <f t="shared" si="21"/>
        <v>0</v>
      </c>
      <c r="N68" s="46">
        <f t="shared" si="21"/>
        <v>0</v>
      </c>
      <c r="O68" s="46">
        <f t="shared" si="21"/>
        <v>0</v>
      </c>
      <c r="P68" s="46">
        <f t="shared" si="21"/>
        <v>0</v>
      </c>
      <c r="Q68" s="46">
        <f t="shared" si="21"/>
        <v>0</v>
      </c>
      <c r="R68" s="46">
        <f t="shared" si="21"/>
        <v>0</v>
      </c>
      <c r="S68" s="46">
        <f t="shared" si="21"/>
        <v>0</v>
      </c>
      <c r="T68" s="46">
        <f t="shared" si="21"/>
        <v>0</v>
      </c>
      <c r="U68" s="46">
        <f t="shared" si="21"/>
        <v>0</v>
      </c>
      <c r="V68" s="46">
        <f t="shared" si="21"/>
        <v>0</v>
      </c>
      <c r="W68" s="46">
        <f t="shared" si="21"/>
        <v>0</v>
      </c>
      <c r="X68" s="46">
        <f t="shared" si="21"/>
        <v>0</v>
      </c>
      <c r="Y68" s="46">
        <f t="shared" si="21"/>
        <v>0</v>
      </c>
      <c r="Z68" s="46">
        <f t="shared" si="21"/>
        <v>0</v>
      </c>
      <c r="AA68" s="46">
        <f t="shared" si="21"/>
        <v>0</v>
      </c>
      <c r="AB68" s="46">
        <f t="shared" si="21"/>
        <v>0</v>
      </c>
      <c r="AC68" s="46">
        <f t="shared" si="21"/>
        <v>0</v>
      </c>
      <c r="AD68" s="46">
        <f t="shared" si="21"/>
        <v>0</v>
      </c>
      <c r="AE68" s="46">
        <f t="shared" si="21"/>
        <v>0</v>
      </c>
      <c r="AF68" s="46">
        <f t="shared" si="21"/>
        <v>0</v>
      </c>
      <c r="AG68" s="46">
        <f t="shared" si="21"/>
        <v>0</v>
      </c>
      <c r="AH68" s="46">
        <f t="shared" si="21"/>
        <v>0</v>
      </c>
      <c r="AI68" s="46">
        <f t="shared" si="21"/>
        <v>0</v>
      </c>
      <c r="AJ68" s="46">
        <f t="shared" si="21"/>
        <v>0</v>
      </c>
      <c r="AK68" s="46">
        <f t="shared" si="21"/>
        <v>0</v>
      </c>
      <c r="AL68" s="46">
        <f t="shared" si="21"/>
        <v>0</v>
      </c>
      <c r="AM68" s="46">
        <f t="shared" si="21"/>
        <v>0</v>
      </c>
      <c r="AN68" s="46">
        <f t="shared" si="21"/>
        <v>0</v>
      </c>
      <c r="AO68" s="46">
        <f t="shared" si="21"/>
        <v>0</v>
      </c>
      <c r="AP68" s="46">
        <f t="shared" si="21"/>
        <v>0</v>
      </c>
      <c r="AQ68" s="46">
        <f t="shared" si="21"/>
        <v>0</v>
      </c>
      <c r="AR68" s="46">
        <f t="shared" si="21"/>
        <v>0</v>
      </c>
      <c r="AS68" s="46">
        <f t="shared" si="21"/>
        <v>0</v>
      </c>
      <c r="AT68" s="46">
        <f t="shared" si="21"/>
        <v>0</v>
      </c>
      <c r="AU68" s="46">
        <f t="shared" si="21"/>
        <v>0</v>
      </c>
      <c r="AV68" s="46">
        <f t="shared" si="21"/>
        <v>0</v>
      </c>
      <c r="AW68" s="46">
        <f t="shared" si="21"/>
        <v>0</v>
      </c>
      <c r="AX68" s="46">
        <f t="shared" si="21"/>
        <v>0</v>
      </c>
      <c r="AY68" s="46">
        <f t="shared" si="21"/>
        <v>0</v>
      </c>
      <c r="AZ68" s="46">
        <f t="shared" si="21"/>
        <v>0</v>
      </c>
      <c r="BA68" s="46">
        <f t="shared" si="21"/>
        <v>0</v>
      </c>
      <c r="BB68" s="46">
        <f t="shared" si="21"/>
        <v>0</v>
      </c>
      <c r="BC68" s="46">
        <f t="shared" si="21"/>
        <v>0</v>
      </c>
      <c r="BD68" s="46">
        <f t="shared" si="21"/>
        <v>0</v>
      </c>
      <c r="BE68" s="46">
        <f t="shared" si="21"/>
        <v>0</v>
      </c>
      <c r="BF68" s="46">
        <f t="shared" si="21"/>
        <v>0</v>
      </c>
      <c r="BG68" s="46">
        <f t="shared" si="21"/>
        <v>0</v>
      </c>
      <c r="BH68" s="46">
        <f t="shared" si="21"/>
        <v>0</v>
      </c>
      <c r="BI68" s="46">
        <f t="shared" si="21"/>
        <v>0</v>
      </c>
    </row>
    <row r="69" spans="1:61" s="400" customFormat="1" x14ac:dyDescent="0.35">
      <c r="A69" s="427"/>
      <c r="B69" s="402"/>
      <c r="C69" s="402"/>
      <c r="D69" s="418"/>
      <c r="E69" s="404" t="str">
        <f xml:space="preserve"> Inputs!E$11</f>
        <v>Discount rate</v>
      </c>
      <c r="F69" s="405">
        <f xml:space="preserve"> Inputs!F$11</f>
        <v>0</v>
      </c>
      <c r="G69" s="404" t="str">
        <f xml:space="preserve"> Inputs!G$11</f>
        <v>%</v>
      </c>
      <c r="H69" s="404">
        <f xml:space="preserve"> Inputs!H$11</f>
        <v>0</v>
      </c>
      <c r="I69" s="404">
        <f xml:space="preserve"> Inputs!I$11</f>
        <v>0</v>
      </c>
      <c r="J69" s="404">
        <f xml:space="preserve"> Inputs!J$11</f>
        <v>0</v>
      </c>
      <c r="K69" s="404">
        <f xml:space="preserve"> Inputs!K$11</f>
        <v>0</v>
      </c>
      <c r="L69" s="404">
        <f xml:space="preserve"> Inputs!L$11</f>
        <v>0</v>
      </c>
      <c r="M69" s="404">
        <f xml:space="preserve"> Inputs!M$11</f>
        <v>0</v>
      </c>
      <c r="N69" s="404">
        <f xml:space="preserve"> Inputs!N$11</f>
        <v>0</v>
      </c>
      <c r="O69" s="404">
        <f xml:space="preserve"> Inputs!O$11</f>
        <v>0</v>
      </c>
      <c r="P69" s="404">
        <f xml:space="preserve"> Inputs!P$11</f>
        <v>0</v>
      </c>
      <c r="Q69" s="404">
        <f xml:space="preserve"> Inputs!Q$11</f>
        <v>0</v>
      </c>
      <c r="R69" s="404">
        <f xml:space="preserve"> Inputs!R$11</f>
        <v>0</v>
      </c>
      <c r="S69" s="404">
        <f xml:space="preserve"> Inputs!S$11</f>
        <v>0</v>
      </c>
      <c r="T69" s="404">
        <f xml:space="preserve"> Inputs!T$11</f>
        <v>0</v>
      </c>
      <c r="U69" s="404">
        <f xml:space="preserve"> Inputs!U$11</f>
        <v>0</v>
      </c>
      <c r="V69" s="404">
        <f xml:space="preserve"> Inputs!V$11</f>
        <v>0</v>
      </c>
      <c r="W69" s="404">
        <f xml:space="preserve"> Inputs!W$11</f>
        <v>0</v>
      </c>
      <c r="X69" s="404">
        <f xml:space="preserve"> Inputs!X$11</f>
        <v>0</v>
      </c>
      <c r="Y69" s="404">
        <f xml:space="preserve"> Inputs!Y$11</f>
        <v>0</v>
      </c>
      <c r="Z69" s="404">
        <f xml:space="preserve"> Inputs!Z$11</f>
        <v>0</v>
      </c>
      <c r="AA69" s="404">
        <f xml:space="preserve"> Inputs!AA$11</f>
        <v>0</v>
      </c>
      <c r="AB69" s="404">
        <f xml:space="preserve"> Inputs!AB$11</f>
        <v>0</v>
      </c>
      <c r="AC69" s="404">
        <f xml:space="preserve"> Inputs!AC$11</f>
        <v>0</v>
      </c>
      <c r="AD69" s="404">
        <f xml:space="preserve"> Inputs!AD$11</f>
        <v>0</v>
      </c>
      <c r="AE69" s="404">
        <f xml:space="preserve"> Inputs!AE$11</f>
        <v>0</v>
      </c>
      <c r="AF69" s="404">
        <f xml:space="preserve"> Inputs!AF$11</f>
        <v>0</v>
      </c>
      <c r="AG69" s="404">
        <f xml:space="preserve"> Inputs!AG$11</f>
        <v>0</v>
      </c>
      <c r="AH69" s="404">
        <f xml:space="preserve"> Inputs!AH$11</f>
        <v>0</v>
      </c>
      <c r="AI69" s="404">
        <f xml:space="preserve"> Inputs!AI$11</f>
        <v>0</v>
      </c>
      <c r="AJ69" s="404">
        <f xml:space="preserve"> Inputs!AJ$11</f>
        <v>0</v>
      </c>
      <c r="AK69" s="404">
        <f xml:space="preserve"> Inputs!AK$11</f>
        <v>0</v>
      </c>
      <c r="AL69" s="404">
        <f xml:space="preserve"> Inputs!AL$11</f>
        <v>0</v>
      </c>
      <c r="AM69" s="404">
        <f xml:space="preserve"> Inputs!AM$11</f>
        <v>0</v>
      </c>
      <c r="AN69" s="404">
        <f xml:space="preserve"> Inputs!AN$11</f>
        <v>0</v>
      </c>
      <c r="AO69" s="404">
        <f xml:space="preserve"> Inputs!AO$11</f>
        <v>0</v>
      </c>
      <c r="AP69" s="404">
        <f xml:space="preserve"> Inputs!AP$11</f>
        <v>0</v>
      </c>
      <c r="AQ69" s="404">
        <f xml:space="preserve"> Inputs!AQ$11</f>
        <v>0</v>
      </c>
      <c r="AR69" s="404">
        <f xml:space="preserve"> Inputs!AR$11</f>
        <v>0</v>
      </c>
      <c r="AS69" s="404">
        <f xml:space="preserve"> Inputs!AS$11</f>
        <v>0</v>
      </c>
      <c r="AT69" s="404">
        <f xml:space="preserve"> Inputs!AT$11</f>
        <v>0</v>
      </c>
      <c r="AU69" s="404">
        <f xml:space="preserve"> Inputs!AU$11</f>
        <v>0</v>
      </c>
      <c r="AV69" s="404">
        <f xml:space="preserve"> Inputs!AV$11</f>
        <v>0</v>
      </c>
      <c r="AW69" s="404">
        <f xml:space="preserve"> Inputs!AW$11</f>
        <v>0</v>
      </c>
      <c r="AX69" s="404">
        <f xml:space="preserve"> Inputs!AX$11</f>
        <v>0</v>
      </c>
      <c r="AY69" s="404">
        <f xml:space="preserve"> Inputs!AY$11</f>
        <v>0</v>
      </c>
      <c r="AZ69" s="404">
        <f xml:space="preserve"> Inputs!AZ$11</f>
        <v>0</v>
      </c>
      <c r="BA69" s="404">
        <f xml:space="preserve"> Inputs!BA$11</f>
        <v>0</v>
      </c>
      <c r="BB69" s="404">
        <f xml:space="preserve"> Inputs!BB$11</f>
        <v>0</v>
      </c>
      <c r="BC69" s="404">
        <f xml:space="preserve"> Inputs!BC$11</f>
        <v>0</v>
      </c>
      <c r="BD69" s="404">
        <f xml:space="preserve"> Inputs!BD$11</f>
        <v>0</v>
      </c>
      <c r="BE69" s="404">
        <f xml:space="preserve"> Inputs!BE$11</f>
        <v>0</v>
      </c>
      <c r="BF69" s="404">
        <f xml:space="preserve"> Inputs!BF$11</f>
        <v>0</v>
      </c>
      <c r="BG69" s="404">
        <f xml:space="preserve"> Inputs!BG$11</f>
        <v>0</v>
      </c>
      <c r="BH69" s="404">
        <f xml:space="preserve"> Inputs!BH$11</f>
        <v>0</v>
      </c>
      <c r="BI69" s="404">
        <f xml:space="preserve"> Inputs!BI$11</f>
        <v>0</v>
      </c>
    </row>
    <row r="70" spans="1:61" x14ac:dyDescent="0.35">
      <c r="A70" s="80"/>
      <c r="B70" s="43"/>
      <c r="C70" s="43"/>
      <c r="D70" s="44"/>
      <c r="E70" s="46" t="s">
        <v>329</v>
      </c>
      <c r="F70" s="60">
        <f xml:space="preserve"> F68 * ( 1 + F69 ) ^ K67</f>
        <v>0</v>
      </c>
      <c r="G70" s="45" t="s">
        <v>218</v>
      </c>
      <c r="H70" s="45"/>
      <c r="I70" s="46"/>
      <c r="J70" s="45"/>
      <c r="K70" s="45"/>
      <c r="L70" s="45"/>
      <c r="M70" s="45"/>
      <c r="N70" s="45"/>
      <c r="O70" s="45"/>
      <c r="P70" s="45"/>
      <c r="Q70" s="45"/>
      <c r="R70" s="45"/>
      <c r="S70" s="45"/>
      <c r="T70" s="47"/>
      <c r="U70" s="47"/>
      <c r="V70" s="47"/>
      <c r="W70" s="47"/>
      <c r="X70" s="47"/>
      <c r="Y70" s="47"/>
      <c r="Z70" s="47"/>
      <c r="AA70" s="47"/>
      <c r="AB70" s="45"/>
      <c r="AC70" s="45"/>
      <c r="AD70" s="47"/>
      <c r="AE70" s="47"/>
      <c r="AF70" s="45"/>
      <c r="AG70" s="45"/>
      <c r="AH70" s="47"/>
      <c r="AI70" s="47"/>
      <c r="AJ70" s="45"/>
      <c r="AK70" s="45"/>
      <c r="AL70" s="47"/>
      <c r="AM70" s="47"/>
      <c r="AN70" s="45"/>
      <c r="AO70" s="45"/>
      <c r="AP70" s="47"/>
      <c r="AQ70" s="47"/>
      <c r="AR70" s="45"/>
      <c r="AS70" s="47"/>
      <c r="AT70" s="47"/>
      <c r="AU70" s="45"/>
      <c r="AV70" s="47"/>
      <c r="AW70" s="47"/>
      <c r="AX70" s="45"/>
      <c r="AY70" s="47"/>
      <c r="AZ70" s="47"/>
      <c r="BA70" s="45"/>
      <c r="BB70" s="47"/>
      <c r="BC70" s="47"/>
      <c r="BD70" s="45"/>
      <c r="BE70" s="47"/>
      <c r="BF70" s="47"/>
      <c r="BG70" s="45"/>
      <c r="BH70" s="47"/>
      <c r="BI70" s="47"/>
    </row>
    <row r="71" spans="1:61" x14ac:dyDescent="0.35">
      <c r="A71" s="80"/>
      <c r="B71" s="43"/>
      <c r="C71" s="43"/>
      <c r="D71" s="44"/>
      <c r="E71" s="46"/>
      <c r="F71" s="45"/>
      <c r="G71" s="45"/>
      <c r="H71" s="45"/>
      <c r="I71" s="46"/>
      <c r="J71" s="45"/>
      <c r="K71" s="45"/>
      <c r="L71" s="45"/>
      <c r="M71" s="45"/>
      <c r="N71" s="45"/>
      <c r="O71" s="45"/>
      <c r="P71" s="45"/>
      <c r="Q71" s="45"/>
      <c r="R71" s="45"/>
      <c r="S71" s="45"/>
      <c r="T71" s="47"/>
      <c r="U71" s="47"/>
      <c r="V71" s="47"/>
      <c r="W71" s="47"/>
      <c r="X71" s="47"/>
      <c r="Y71" s="47"/>
      <c r="Z71" s="47"/>
      <c r="AA71" s="47"/>
      <c r="AB71" s="45"/>
      <c r="AC71" s="45"/>
      <c r="AD71" s="47"/>
      <c r="AE71" s="47"/>
      <c r="AF71" s="45"/>
      <c r="AG71" s="45"/>
      <c r="AH71" s="47"/>
      <c r="AI71" s="47"/>
      <c r="AJ71" s="45"/>
      <c r="AK71" s="45"/>
      <c r="AL71" s="47"/>
      <c r="AM71" s="47"/>
      <c r="AN71" s="45"/>
      <c r="AO71" s="45"/>
      <c r="AP71" s="47"/>
      <c r="AQ71" s="47"/>
      <c r="AR71" s="45"/>
      <c r="AS71" s="47"/>
      <c r="AT71" s="47"/>
      <c r="AU71" s="45"/>
      <c r="AV71" s="47"/>
      <c r="AW71" s="47"/>
      <c r="AX71" s="45"/>
      <c r="AY71" s="47"/>
      <c r="AZ71" s="47"/>
      <c r="BA71" s="45"/>
      <c r="BB71" s="47"/>
      <c r="BC71" s="47"/>
      <c r="BD71" s="45"/>
      <c r="BE71" s="47"/>
      <c r="BF71" s="47"/>
      <c r="BG71" s="45"/>
      <c r="BH71" s="47"/>
      <c r="BI71" s="47"/>
    </row>
    <row r="72" spans="1:61" x14ac:dyDescent="0.35">
      <c r="A72" s="42"/>
      <c r="B72" s="45"/>
      <c r="C72" s="61" t="s">
        <v>330</v>
      </c>
      <c r="D72" s="44"/>
      <c r="E72" s="51"/>
      <c r="F72" s="81"/>
      <c r="G72" s="51"/>
      <c r="H72" s="45"/>
      <c r="I72" s="46"/>
      <c r="J72" s="45"/>
      <c r="K72" s="45"/>
      <c r="L72" s="45"/>
      <c r="M72" s="45"/>
      <c r="N72" s="45"/>
      <c r="O72" s="45"/>
      <c r="P72" s="45"/>
      <c r="Q72" s="45"/>
      <c r="R72" s="45"/>
      <c r="S72" s="45"/>
      <c r="T72" s="47"/>
      <c r="U72" s="47"/>
      <c r="V72" s="47"/>
      <c r="W72" s="47"/>
      <c r="X72" s="47"/>
      <c r="Y72" s="47"/>
      <c r="Z72" s="47"/>
      <c r="AA72" s="47"/>
      <c r="AB72" s="45"/>
      <c r="AC72" s="45"/>
      <c r="AD72" s="47"/>
      <c r="AE72" s="47"/>
      <c r="AF72" s="45"/>
      <c r="AG72" s="45"/>
      <c r="AH72" s="47"/>
      <c r="AI72" s="47"/>
      <c r="AJ72" s="45"/>
      <c r="AK72" s="45"/>
      <c r="AL72" s="47"/>
      <c r="AM72" s="47"/>
      <c r="AN72" s="45"/>
      <c r="AO72" s="45"/>
      <c r="AP72" s="47"/>
      <c r="AQ72" s="47"/>
      <c r="AR72" s="45"/>
      <c r="AS72" s="47"/>
      <c r="AT72" s="47"/>
      <c r="AU72" s="45"/>
      <c r="AV72" s="47"/>
      <c r="AW72" s="47"/>
      <c r="AX72" s="45"/>
      <c r="AY72" s="47"/>
      <c r="AZ72" s="47"/>
      <c r="BA72" s="45"/>
      <c r="BB72" s="47"/>
      <c r="BC72" s="47"/>
      <c r="BD72" s="45"/>
      <c r="BE72" s="47"/>
      <c r="BF72" s="47"/>
      <c r="BG72" s="45"/>
      <c r="BH72" s="47"/>
      <c r="BI72" s="47"/>
    </row>
    <row r="73" spans="1:61" x14ac:dyDescent="0.35">
      <c r="A73" s="42"/>
      <c r="B73" s="45"/>
      <c r="C73" s="43"/>
      <c r="D73" s="44"/>
      <c r="E73" s="51"/>
      <c r="F73" s="81"/>
      <c r="G73" s="51"/>
      <c r="H73" s="45"/>
      <c r="I73" s="46"/>
      <c r="J73" s="45"/>
      <c r="K73" s="45"/>
      <c r="L73" s="45"/>
      <c r="M73" s="45"/>
      <c r="N73" s="45"/>
      <c r="O73" s="45"/>
      <c r="P73" s="45"/>
      <c r="Q73" s="45"/>
      <c r="R73" s="45"/>
      <c r="S73" s="45"/>
      <c r="T73" s="47"/>
      <c r="U73" s="47"/>
      <c r="V73" s="47"/>
      <c r="W73" s="47"/>
      <c r="X73" s="47"/>
      <c r="Y73" s="47"/>
      <c r="Z73" s="47"/>
      <c r="AA73" s="47"/>
      <c r="AB73" s="45"/>
      <c r="AC73" s="45"/>
      <c r="AD73" s="47"/>
      <c r="AE73" s="47"/>
      <c r="AF73" s="45"/>
      <c r="AG73" s="45"/>
      <c r="AH73" s="47"/>
      <c r="AI73" s="47"/>
      <c r="AJ73" s="45"/>
      <c r="AK73" s="45"/>
      <c r="AL73" s="47"/>
      <c r="AM73" s="47"/>
      <c r="AN73" s="45"/>
      <c r="AO73" s="45"/>
      <c r="AP73" s="47"/>
      <c r="AQ73" s="47"/>
      <c r="AR73" s="45"/>
      <c r="AS73" s="47"/>
      <c r="AT73" s="47"/>
      <c r="AU73" s="45"/>
      <c r="AV73" s="47"/>
      <c r="AW73" s="47"/>
      <c r="AX73" s="45"/>
      <c r="AY73" s="47"/>
      <c r="AZ73" s="47"/>
      <c r="BA73" s="45"/>
      <c r="BB73" s="47"/>
      <c r="BC73" s="47"/>
      <c r="BD73" s="45"/>
      <c r="BE73" s="47"/>
      <c r="BF73" s="47"/>
      <c r="BG73" s="45"/>
      <c r="BH73" s="47"/>
      <c r="BI73" s="47"/>
    </row>
    <row r="74" spans="1:61" x14ac:dyDescent="0.35">
      <c r="A74" s="51"/>
      <c r="B74" s="52"/>
      <c r="C74" s="52"/>
      <c r="D74" s="53"/>
      <c r="E74" s="46" t="str">
        <f xml:space="preserve"> E$65</f>
        <v>Export incentive for export 1 to be paid at PR29 incl. financing adjustment (2022-23 FYA CPIH deflated)</v>
      </c>
      <c r="F74" s="55">
        <f t="shared" ref="F74:BI74" si="22" xml:space="preserve"> F$65</f>
        <v>0</v>
      </c>
      <c r="G74" s="46" t="str">
        <f t="shared" si="22"/>
        <v>£m</v>
      </c>
      <c r="H74" s="46">
        <f t="shared" si="22"/>
        <v>0</v>
      </c>
      <c r="I74" s="46">
        <f t="shared" si="22"/>
        <v>0</v>
      </c>
      <c r="J74" s="46">
        <f t="shared" si="22"/>
        <v>0</v>
      </c>
      <c r="K74" s="46">
        <f t="shared" si="22"/>
        <v>0</v>
      </c>
      <c r="L74" s="46">
        <f t="shared" si="22"/>
        <v>0</v>
      </c>
      <c r="M74" s="46">
        <f t="shared" si="22"/>
        <v>0</v>
      </c>
      <c r="N74" s="46">
        <f t="shared" si="22"/>
        <v>0</v>
      </c>
      <c r="O74" s="46">
        <f t="shared" si="22"/>
        <v>0</v>
      </c>
      <c r="P74" s="46">
        <f t="shared" si="22"/>
        <v>0</v>
      </c>
      <c r="Q74" s="46">
        <f t="shared" si="22"/>
        <v>0</v>
      </c>
      <c r="R74" s="46">
        <f t="shared" si="22"/>
        <v>0</v>
      </c>
      <c r="S74" s="46">
        <f t="shared" si="22"/>
        <v>0</v>
      </c>
      <c r="T74" s="46">
        <f t="shared" si="22"/>
        <v>0</v>
      </c>
      <c r="U74" s="46">
        <f t="shared" si="22"/>
        <v>0</v>
      </c>
      <c r="V74" s="46">
        <f t="shared" si="22"/>
        <v>0</v>
      </c>
      <c r="W74" s="46">
        <f t="shared" si="22"/>
        <v>0</v>
      </c>
      <c r="X74" s="46">
        <f t="shared" si="22"/>
        <v>0</v>
      </c>
      <c r="Y74" s="46">
        <f t="shared" si="22"/>
        <v>0</v>
      </c>
      <c r="Z74" s="46">
        <f t="shared" si="22"/>
        <v>0</v>
      </c>
      <c r="AA74" s="46">
        <f t="shared" si="22"/>
        <v>0</v>
      </c>
      <c r="AB74" s="46">
        <f t="shared" si="22"/>
        <v>0</v>
      </c>
      <c r="AC74" s="46">
        <f t="shared" si="22"/>
        <v>0</v>
      </c>
      <c r="AD74" s="46">
        <f t="shared" si="22"/>
        <v>0</v>
      </c>
      <c r="AE74" s="46">
        <f t="shared" si="22"/>
        <v>0</v>
      </c>
      <c r="AF74" s="46">
        <f t="shared" si="22"/>
        <v>0</v>
      </c>
      <c r="AG74" s="46">
        <f t="shared" si="22"/>
        <v>0</v>
      </c>
      <c r="AH74" s="46">
        <f t="shared" si="22"/>
        <v>0</v>
      </c>
      <c r="AI74" s="46">
        <f t="shared" si="22"/>
        <v>0</v>
      </c>
      <c r="AJ74" s="46">
        <f t="shared" si="22"/>
        <v>0</v>
      </c>
      <c r="AK74" s="46">
        <f t="shared" si="22"/>
        <v>0</v>
      </c>
      <c r="AL74" s="46">
        <f t="shared" si="22"/>
        <v>0</v>
      </c>
      <c r="AM74" s="46">
        <f t="shared" si="22"/>
        <v>0</v>
      </c>
      <c r="AN74" s="46">
        <f t="shared" si="22"/>
        <v>0</v>
      </c>
      <c r="AO74" s="46">
        <f t="shared" si="22"/>
        <v>0</v>
      </c>
      <c r="AP74" s="46">
        <f t="shared" si="22"/>
        <v>0</v>
      </c>
      <c r="AQ74" s="46">
        <f t="shared" si="22"/>
        <v>0</v>
      </c>
      <c r="AR74" s="46">
        <f t="shared" si="22"/>
        <v>0</v>
      </c>
      <c r="AS74" s="46">
        <f t="shared" si="22"/>
        <v>0</v>
      </c>
      <c r="AT74" s="46">
        <f t="shared" si="22"/>
        <v>0</v>
      </c>
      <c r="AU74" s="46">
        <f t="shared" si="22"/>
        <v>0</v>
      </c>
      <c r="AV74" s="46">
        <f t="shared" si="22"/>
        <v>0</v>
      </c>
      <c r="AW74" s="46">
        <f t="shared" si="22"/>
        <v>0</v>
      </c>
      <c r="AX74" s="46">
        <f t="shared" si="22"/>
        <v>0</v>
      </c>
      <c r="AY74" s="46">
        <f t="shared" si="22"/>
        <v>0</v>
      </c>
      <c r="AZ74" s="46">
        <f t="shared" si="22"/>
        <v>0</v>
      </c>
      <c r="BA74" s="46">
        <f t="shared" si="22"/>
        <v>0</v>
      </c>
      <c r="BB74" s="46">
        <f t="shared" si="22"/>
        <v>0</v>
      </c>
      <c r="BC74" s="46">
        <f t="shared" si="22"/>
        <v>0</v>
      </c>
      <c r="BD74" s="46">
        <f t="shared" si="22"/>
        <v>0</v>
      </c>
      <c r="BE74" s="46">
        <f t="shared" si="22"/>
        <v>0</v>
      </c>
      <c r="BF74" s="46">
        <f t="shared" si="22"/>
        <v>0</v>
      </c>
      <c r="BG74" s="46">
        <f t="shared" si="22"/>
        <v>0</v>
      </c>
      <c r="BH74" s="46">
        <f t="shared" si="22"/>
        <v>0</v>
      </c>
      <c r="BI74" s="46">
        <f t="shared" si="22"/>
        <v>0</v>
      </c>
    </row>
    <row r="75" spans="1:61" s="400" customFormat="1" x14ac:dyDescent="0.35">
      <c r="A75" s="401"/>
      <c r="B75" s="402"/>
      <c r="C75" s="402"/>
      <c r="D75" s="403"/>
      <c r="E75" s="421" t="str">
        <f xml:space="preserve"> Inputs!E$36</f>
        <v>Proportion of the incentive allocated to the water resources control for export 1</v>
      </c>
      <c r="F75" s="405">
        <f xml:space="preserve"> Inputs!F$36</f>
        <v>0</v>
      </c>
      <c r="G75" s="421" t="str">
        <f xml:space="preserve"> Inputs!G$36</f>
        <v>%</v>
      </c>
      <c r="H75" s="421">
        <f xml:space="preserve"> Inputs!H$36</f>
        <v>0</v>
      </c>
      <c r="I75" s="421">
        <f xml:space="preserve"> Inputs!I$36</f>
        <v>0</v>
      </c>
      <c r="J75" s="421">
        <f xml:space="preserve"> Inputs!J$36</f>
        <v>0</v>
      </c>
      <c r="K75" s="421">
        <f xml:space="preserve"> Inputs!K$36</f>
        <v>0</v>
      </c>
      <c r="L75" s="421">
        <f xml:space="preserve"> Inputs!L$36</f>
        <v>0</v>
      </c>
      <c r="M75" s="421">
        <f xml:space="preserve"> Inputs!M$36</f>
        <v>0</v>
      </c>
      <c r="N75" s="421">
        <f xml:space="preserve"> Inputs!N$36</f>
        <v>0</v>
      </c>
      <c r="O75" s="421">
        <f xml:space="preserve"> Inputs!O$36</f>
        <v>0</v>
      </c>
      <c r="P75" s="421">
        <f xml:space="preserve"> Inputs!P$36</f>
        <v>0</v>
      </c>
      <c r="Q75" s="421">
        <f xml:space="preserve"> Inputs!Q$36</f>
        <v>0</v>
      </c>
      <c r="R75" s="421">
        <f xml:space="preserve"> Inputs!R$36</f>
        <v>0</v>
      </c>
      <c r="S75" s="421">
        <f xml:space="preserve"> Inputs!S$36</f>
        <v>0</v>
      </c>
      <c r="T75" s="421">
        <f xml:space="preserve"> Inputs!T$36</f>
        <v>0</v>
      </c>
      <c r="U75" s="421">
        <f xml:space="preserve"> Inputs!U$36</f>
        <v>0</v>
      </c>
      <c r="V75" s="421">
        <f xml:space="preserve"> Inputs!V$36</f>
        <v>0</v>
      </c>
      <c r="W75" s="421">
        <f xml:space="preserve"> Inputs!W$36</f>
        <v>0</v>
      </c>
      <c r="X75" s="421">
        <f xml:space="preserve"> Inputs!X$36</f>
        <v>0</v>
      </c>
      <c r="Y75" s="421">
        <f xml:space="preserve"> Inputs!Y$36</f>
        <v>0</v>
      </c>
      <c r="Z75" s="421">
        <f xml:space="preserve"> Inputs!Z$36</f>
        <v>0</v>
      </c>
      <c r="AA75" s="421">
        <f xml:space="preserve"> Inputs!AA$36</f>
        <v>0</v>
      </c>
      <c r="AB75" s="421">
        <f xml:space="preserve"> Inputs!AB$36</f>
        <v>0</v>
      </c>
      <c r="AC75" s="421">
        <f xml:space="preserve"> Inputs!AC$36</f>
        <v>0</v>
      </c>
      <c r="AD75" s="421">
        <f xml:space="preserve"> Inputs!AD$36</f>
        <v>0</v>
      </c>
      <c r="AE75" s="421">
        <f xml:space="preserve"> Inputs!AE$36</f>
        <v>0</v>
      </c>
      <c r="AF75" s="421">
        <f xml:space="preserve"> Inputs!AF$36</f>
        <v>0</v>
      </c>
      <c r="AG75" s="421">
        <f xml:space="preserve"> Inputs!AG$36</f>
        <v>0</v>
      </c>
      <c r="AH75" s="421">
        <f xml:space="preserve"> Inputs!AH$36</f>
        <v>0</v>
      </c>
      <c r="AI75" s="421">
        <f xml:space="preserve"> Inputs!AI$36</f>
        <v>0</v>
      </c>
      <c r="AJ75" s="421">
        <f xml:space="preserve"> Inputs!AJ$36</f>
        <v>0</v>
      </c>
      <c r="AK75" s="421">
        <f xml:space="preserve"> Inputs!AK$36</f>
        <v>0</v>
      </c>
      <c r="AL75" s="421">
        <f xml:space="preserve"> Inputs!AL$36</f>
        <v>0</v>
      </c>
      <c r="AM75" s="421">
        <f xml:space="preserve"> Inputs!AM$36</f>
        <v>0</v>
      </c>
      <c r="AN75" s="421">
        <f xml:space="preserve"> Inputs!AN$36</f>
        <v>0</v>
      </c>
      <c r="AO75" s="421">
        <f xml:space="preserve"> Inputs!AO$36</f>
        <v>0</v>
      </c>
      <c r="AP75" s="421">
        <f xml:space="preserve"> Inputs!AP$36</f>
        <v>0</v>
      </c>
      <c r="AQ75" s="421">
        <f xml:space="preserve"> Inputs!AQ$36</f>
        <v>0</v>
      </c>
      <c r="AR75" s="421">
        <f xml:space="preserve"> Inputs!AR$36</f>
        <v>0</v>
      </c>
      <c r="AS75" s="421">
        <f xml:space="preserve"> Inputs!AS$36</f>
        <v>0</v>
      </c>
      <c r="AT75" s="421">
        <f xml:space="preserve"> Inputs!AT$36</f>
        <v>0</v>
      </c>
      <c r="AU75" s="421">
        <f xml:space="preserve"> Inputs!AU$36</f>
        <v>0</v>
      </c>
      <c r="AV75" s="421">
        <f xml:space="preserve"> Inputs!AV$36</f>
        <v>0</v>
      </c>
      <c r="AW75" s="421">
        <f xml:space="preserve"> Inputs!AW$36</f>
        <v>0</v>
      </c>
      <c r="AX75" s="421">
        <f xml:space="preserve"> Inputs!AX$36</f>
        <v>0</v>
      </c>
      <c r="AY75" s="421">
        <f xml:space="preserve"> Inputs!AY$36</f>
        <v>0</v>
      </c>
      <c r="AZ75" s="421">
        <f xml:space="preserve"> Inputs!AZ$36</f>
        <v>0</v>
      </c>
      <c r="BA75" s="421">
        <f xml:space="preserve"> Inputs!BA$36</f>
        <v>0</v>
      </c>
      <c r="BB75" s="421">
        <f xml:space="preserve"> Inputs!BB$36</f>
        <v>0</v>
      </c>
      <c r="BC75" s="421">
        <f xml:space="preserve"> Inputs!BC$36</f>
        <v>0</v>
      </c>
      <c r="BD75" s="421">
        <f xml:space="preserve"> Inputs!BD$36</f>
        <v>0</v>
      </c>
      <c r="BE75" s="421">
        <f xml:space="preserve"> Inputs!BE$36</f>
        <v>0</v>
      </c>
      <c r="BF75" s="421">
        <f xml:space="preserve"> Inputs!BF$36</f>
        <v>0</v>
      </c>
      <c r="BG75" s="421">
        <f xml:space="preserve"> Inputs!BG$36</f>
        <v>0</v>
      </c>
      <c r="BH75" s="421">
        <f xml:space="preserve"> Inputs!BH$36</f>
        <v>0</v>
      </c>
      <c r="BI75" s="421">
        <f xml:space="preserve"> Inputs!BI$36</f>
        <v>0</v>
      </c>
    </row>
    <row r="76" spans="1:61" x14ac:dyDescent="0.35">
      <c r="A76" s="42"/>
      <c r="B76" s="43"/>
      <c r="C76" s="43"/>
      <c r="D76" s="44"/>
      <c r="E76" s="46" t="s">
        <v>331</v>
      </c>
      <c r="F76" s="60">
        <f xml:space="preserve"> F74 * F75</f>
        <v>0</v>
      </c>
      <c r="G76" s="46" t="s">
        <v>218</v>
      </c>
      <c r="H76" s="45"/>
      <c r="I76" s="46"/>
      <c r="J76" s="45"/>
      <c r="K76" s="45"/>
      <c r="L76" s="45"/>
      <c r="M76" s="45"/>
      <c r="N76" s="45"/>
      <c r="O76" s="45"/>
      <c r="P76" s="45"/>
      <c r="Q76" s="45"/>
      <c r="R76" s="45"/>
      <c r="S76" s="45"/>
      <c r="T76" s="47"/>
      <c r="U76" s="47"/>
      <c r="V76" s="47"/>
      <c r="W76" s="47"/>
      <c r="X76" s="47"/>
      <c r="Y76" s="47"/>
      <c r="Z76" s="47"/>
      <c r="AA76" s="47"/>
      <c r="AB76" s="45"/>
      <c r="AC76" s="45"/>
      <c r="AD76" s="47"/>
      <c r="AE76" s="47"/>
      <c r="AF76" s="45"/>
      <c r="AG76" s="45"/>
      <c r="AH76" s="47"/>
      <c r="AI76" s="47"/>
      <c r="AJ76" s="45"/>
      <c r="AK76" s="45"/>
      <c r="AL76" s="47"/>
      <c r="AM76" s="47"/>
      <c r="AN76" s="45"/>
      <c r="AO76" s="45"/>
      <c r="AP76" s="47"/>
      <c r="AQ76" s="47"/>
      <c r="AR76" s="45"/>
      <c r="AS76" s="47"/>
      <c r="AT76" s="47"/>
      <c r="AU76" s="45"/>
      <c r="AV76" s="47"/>
      <c r="AW76" s="47"/>
      <c r="AX76" s="45"/>
      <c r="AY76" s="47"/>
      <c r="AZ76" s="47"/>
      <c r="BA76" s="45"/>
      <c r="BB76" s="47"/>
      <c r="BC76" s="47"/>
      <c r="BD76" s="45"/>
      <c r="BE76" s="47"/>
      <c r="BF76" s="47"/>
      <c r="BG76" s="45"/>
      <c r="BH76" s="47"/>
      <c r="BI76" s="47"/>
    </row>
    <row r="77" spans="1:61" x14ac:dyDescent="0.35">
      <c r="A77" s="42"/>
      <c r="B77" s="43"/>
      <c r="C77" s="43"/>
      <c r="D77" s="44"/>
      <c r="E77" s="46"/>
      <c r="F77" s="45"/>
      <c r="G77" s="46"/>
      <c r="H77" s="45"/>
      <c r="I77" s="46"/>
      <c r="J77" s="45"/>
      <c r="K77" s="45"/>
      <c r="L77" s="45"/>
      <c r="M77" s="45"/>
      <c r="N77" s="45"/>
      <c r="O77" s="45"/>
      <c r="P77" s="45"/>
      <c r="Q77" s="45"/>
      <c r="R77" s="45"/>
      <c r="S77" s="45"/>
      <c r="T77" s="47"/>
      <c r="U77" s="47"/>
      <c r="V77" s="47"/>
      <c r="W77" s="47"/>
      <c r="X77" s="47"/>
      <c r="Y77" s="47"/>
      <c r="Z77" s="47"/>
      <c r="AA77" s="47"/>
      <c r="AB77" s="45"/>
      <c r="AC77" s="45"/>
      <c r="AD77" s="47"/>
      <c r="AE77" s="47"/>
      <c r="AF77" s="45"/>
      <c r="AG77" s="45"/>
      <c r="AH77" s="47"/>
      <c r="AI77" s="47"/>
      <c r="AJ77" s="45"/>
      <c r="AK77" s="45"/>
      <c r="AL77" s="47"/>
      <c r="AM77" s="47"/>
      <c r="AN77" s="45"/>
      <c r="AO77" s="45"/>
      <c r="AP77" s="47"/>
      <c r="AQ77" s="47"/>
      <c r="AR77" s="45"/>
      <c r="AS77" s="47"/>
      <c r="AT77" s="47"/>
      <c r="AU77" s="45"/>
      <c r="AV77" s="47"/>
      <c r="AW77" s="47"/>
      <c r="AX77" s="45"/>
      <c r="AY77" s="47"/>
      <c r="AZ77" s="47"/>
      <c r="BA77" s="45"/>
      <c r="BB77" s="47"/>
      <c r="BC77" s="47"/>
      <c r="BD77" s="45"/>
      <c r="BE77" s="47"/>
      <c r="BF77" s="47"/>
      <c r="BG77" s="45"/>
      <c r="BH77" s="47"/>
      <c r="BI77" s="47"/>
    </row>
    <row r="78" spans="1:61" x14ac:dyDescent="0.35">
      <c r="A78" s="51"/>
      <c r="B78" s="52"/>
      <c r="C78" s="52"/>
      <c r="D78" s="53"/>
      <c r="E78" s="46" t="str">
        <f xml:space="preserve"> E$65</f>
        <v>Export incentive for export 1 to be paid at PR29 incl. financing adjustment (2022-23 FYA CPIH deflated)</v>
      </c>
      <c r="F78" s="55">
        <f t="shared" ref="F78:BI78" si="23" xml:space="preserve"> F$65</f>
        <v>0</v>
      </c>
      <c r="G78" s="46" t="str">
        <f t="shared" si="23"/>
        <v>£m</v>
      </c>
      <c r="H78" s="46">
        <f t="shared" si="23"/>
        <v>0</v>
      </c>
      <c r="I78" s="46">
        <f t="shared" si="23"/>
        <v>0</v>
      </c>
      <c r="J78" s="46">
        <f t="shared" si="23"/>
        <v>0</v>
      </c>
      <c r="K78" s="46">
        <f t="shared" si="23"/>
        <v>0</v>
      </c>
      <c r="L78" s="46">
        <f t="shared" si="23"/>
        <v>0</v>
      </c>
      <c r="M78" s="46">
        <f t="shared" si="23"/>
        <v>0</v>
      </c>
      <c r="N78" s="46">
        <f t="shared" si="23"/>
        <v>0</v>
      </c>
      <c r="O78" s="46">
        <f t="shared" si="23"/>
        <v>0</v>
      </c>
      <c r="P78" s="46">
        <f t="shared" si="23"/>
        <v>0</v>
      </c>
      <c r="Q78" s="46">
        <f t="shared" si="23"/>
        <v>0</v>
      </c>
      <c r="R78" s="46">
        <f t="shared" si="23"/>
        <v>0</v>
      </c>
      <c r="S78" s="46">
        <f t="shared" si="23"/>
        <v>0</v>
      </c>
      <c r="T78" s="46">
        <f t="shared" si="23"/>
        <v>0</v>
      </c>
      <c r="U78" s="46">
        <f t="shared" si="23"/>
        <v>0</v>
      </c>
      <c r="V78" s="46">
        <f t="shared" si="23"/>
        <v>0</v>
      </c>
      <c r="W78" s="46">
        <f t="shared" si="23"/>
        <v>0</v>
      </c>
      <c r="X78" s="46">
        <f t="shared" si="23"/>
        <v>0</v>
      </c>
      <c r="Y78" s="46">
        <f t="shared" si="23"/>
        <v>0</v>
      </c>
      <c r="Z78" s="46">
        <f t="shared" si="23"/>
        <v>0</v>
      </c>
      <c r="AA78" s="46">
        <f t="shared" si="23"/>
        <v>0</v>
      </c>
      <c r="AB78" s="46">
        <f t="shared" si="23"/>
        <v>0</v>
      </c>
      <c r="AC78" s="46">
        <f t="shared" si="23"/>
        <v>0</v>
      </c>
      <c r="AD78" s="46">
        <f t="shared" si="23"/>
        <v>0</v>
      </c>
      <c r="AE78" s="46">
        <f t="shared" si="23"/>
        <v>0</v>
      </c>
      <c r="AF78" s="46">
        <f t="shared" si="23"/>
        <v>0</v>
      </c>
      <c r="AG78" s="46">
        <f t="shared" si="23"/>
        <v>0</v>
      </c>
      <c r="AH78" s="46">
        <f t="shared" si="23"/>
        <v>0</v>
      </c>
      <c r="AI78" s="46">
        <f t="shared" si="23"/>
        <v>0</v>
      </c>
      <c r="AJ78" s="46">
        <f t="shared" si="23"/>
        <v>0</v>
      </c>
      <c r="AK78" s="46">
        <f t="shared" si="23"/>
        <v>0</v>
      </c>
      <c r="AL78" s="46">
        <f t="shared" si="23"/>
        <v>0</v>
      </c>
      <c r="AM78" s="46">
        <f t="shared" si="23"/>
        <v>0</v>
      </c>
      <c r="AN78" s="46">
        <f t="shared" si="23"/>
        <v>0</v>
      </c>
      <c r="AO78" s="46">
        <f t="shared" si="23"/>
        <v>0</v>
      </c>
      <c r="AP78" s="46">
        <f t="shared" si="23"/>
        <v>0</v>
      </c>
      <c r="AQ78" s="46">
        <f t="shared" si="23"/>
        <v>0</v>
      </c>
      <c r="AR78" s="46">
        <f t="shared" si="23"/>
        <v>0</v>
      </c>
      <c r="AS78" s="46">
        <f t="shared" si="23"/>
        <v>0</v>
      </c>
      <c r="AT78" s="46">
        <f t="shared" si="23"/>
        <v>0</v>
      </c>
      <c r="AU78" s="46">
        <f t="shared" si="23"/>
        <v>0</v>
      </c>
      <c r="AV78" s="46">
        <f t="shared" si="23"/>
        <v>0</v>
      </c>
      <c r="AW78" s="46">
        <f t="shared" si="23"/>
        <v>0</v>
      </c>
      <c r="AX78" s="46">
        <f t="shared" si="23"/>
        <v>0</v>
      </c>
      <c r="AY78" s="46">
        <f t="shared" si="23"/>
        <v>0</v>
      </c>
      <c r="AZ78" s="46">
        <f t="shared" si="23"/>
        <v>0</v>
      </c>
      <c r="BA78" s="46">
        <f t="shared" si="23"/>
        <v>0</v>
      </c>
      <c r="BB78" s="46">
        <f t="shared" si="23"/>
        <v>0</v>
      </c>
      <c r="BC78" s="46">
        <f t="shared" si="23"/>
        <v>0</v>
      </c>
      <c r="BD78" s="46">
        <f t="shared" si="23"/>
        <v>0</v>
      </c>
      <c r="BE78" s="46">
        <f t="shared" si="23"/>
        <v>0</v>
      </c>
      <c r="BF78" s="46">
        <f t="shared" si="23"/>
        <v>0</v>
      </c>
      <c r="BG78" s="46">
        <f t="shared" si="23"/>
        <v>0</v>
      </c>
      <c r="BH78" s="46">
        <f t="shared" si="23"/>
        <v>0</v>
      </c>
      <c r="BI78" s="46">
        <f t="shared" si="23"/>
        <v>0</v>
      </c>
    </row>
    <row r="79" spans="1:61" s="400" customFormat="1" x14ac:dyDescent="0.35">
      <c r="A79" s="401"/>
      <c r="B79" s="402"/>
      <c r="C79" s="402"/>
      <c r="D79" s="403"/>
      <c r="E79" s="421" t="str">
        <f xml:space="preserve"> Inputs!E$36</f>
        <v>Proportion of the incentive allocated to the water resources control for export 1</v>
      </c>
      <c r="F79" s="405">
        <f xml:space="preserve"> Inputs!F$36</f>
        <v>0</v>
      </c>
      <c r="G79" s="421" t="str">
        <f xml:space="preserve"> Inputs!G$36</f>
        <v>%</v>
      </c>
      <c r="H79" s="421">
        <f xml:space="preserve"> Inputs!H$36</f>
        <v>0</v>
      </c>
      <c r="I79" s="421">
        <f xml:space="preserve"> Inputs!I$36</f>
        <v>0</v>
      </c>
      <c r="J79" s="421">
        <f xml:space="preserve"> Inputs!J$36</f>
        <v>0</v>
      </c>
      <c r="K79" s="421">
        <f xml:space="preserve"> Inputs!K$36</f>
        <v>0</v>
      </c>
      <c r="L79" s="421">
        <f xml:space="preserve"> Inputs!L$36</f>
        <v>0</v>
      </c>
      <c r="M79" s="421">
        <f xml:space="preserve"> Inputs!M$36</f>
        <v>0</v>
      </c>
      <c r="N79" s="421">
        <f xml:space="preserve"> Inputs!N$36</f>
        <v>0</v>
      </c>
      <c r="O79" s="421">
        <f xml:space="preserve"> Inputs!O$36</f>
        <v>0</v>
      </c>
      <c r="P79" s="421">
        <f xml:space="preserve"> Inputs!P$36</f>
        <v>0</v>
      </c>
      <c r="Q79" s="421">
        <f xml:space="preserve"> Inputs!Q$36</f>
        <v>0</v>
      </c>
      <c r="R79" s="421">
        <f xml:space="preserve"> Inputs!R$36</f>
        <v>0</v>
      </c>
      <c r="S79" s="421">
        <f xml:space="preserve"> Inputs!S$36</f>
        <v>0</v>
      </c>
      <c r="T79" s="421">
        <f xml:space="preserve"> Inputs!T$36</f>
        <v>0</v>
      </c>
      <c r="U79" s="421">
        <f xml:space="preserve"> Inputs!U$36</f>
        <v>0</v>
      </c>
      <c r="V79" s="421">
        <f xml:space="preserve"> Inputs!V$36</f>
        <v>0</v>
      </c>
      <c r="W79" s="421">
        <f xml:space="preserve"> Inputs!W$36</f>
        <v>0</v>
      </c>
      <c r="X79" s="421">
        <f xml:space="preserve"> Inputs!X$36</f>
        <v>0</v>
      </c>
      <c r="Y79" s="421">
        <f xml:space="preserve"> Inputs!Y$36</f>
        <v>0</v>
      </c>
      <c r="Z79" s="421">
        <f xml:space="preserve"> Inputs!Z$36</f>
        <v>0</v>
      </c>
      <c r="AA79" s="421">
        <f xml:space="preserve"> Inputs!AA$36</f>
        <v>0</v>
      </c>
      <c r="AB79" s="421">
        <f xml:space="preserve"> Inputs!AB$36</f>
        <v>0</v>
      </c>
      <c r="AC79" s="421">
        <f xml:space="preserve"> Inputs!AC$36</f>
        <v>0</v>
      </c>
      <c r="AD79" s="421">
        <f xml:space="preserve"> Inputs!AD$36</f>
        <v>0</v>
      </c>
      <c r="AE79" s="421">
        <f xml:space="preserve"> Inputs!AE$36</f>
        <v>0</v>
      </c>
      <c r="AF79" s="421">
        <f xml:space="preserve"> Inputs!AF$36</f>
        <v>0</v>
      </c>
      <c r="AG79" s="421">
        <f xml:space="preserve"> Inputs!AG$36</f>
        <v>0</v>
      </c>
      <c r="AH79" s="421">
        <f xml:space="preserve"> Inputs!AH$36</f>
        <v>0</v>
      </c>
      <c r="AI79" s="421">
        <f xml:space="preserve"> Inputs!AI$36</f>
        <v>0</v>
      </c>
      <c r="AJ79" s="421">
        <f xml:space="preserve"> Inputs!AJ$36</f>
        <v>0</v>
      </c>
      <c r="AK79" s="421">
        <f xml:space="preserve"> Inputs!AK$36</f>
        <v>0</v>
      </c>
      <c r="AL79" s="421">
        <f xml:space="preserve"> Inputs!AL$36</f>
        <v>0</v>
      </c>
      <c r="AM79" s="421">
        <f xml:space="preserve"> Inputs!AM$36</f>
        <v>0</v>
      </c>
      <c r="AN79" s="421">
        <f xml:space="preserve"> Inputs!AN$36</f>
        <v>0</v>
      </c>
      <c r="AO79" s="421">
        <f xml:space="preserve"> Inputs!AO$36</f>
        <v>0</v>
      </c>
      <c r="AP79" s="421">
        <f xml:space="preserve"> Inputs!AP$36</f>
        <v>0</v>
      </c>
      <c r="AQ79" s="421">
        <f xml:space="preserve"> Inputs!AQ$36</f>
        <v>0</v>
      </c>
      <c r="AR79" s="421">
        <f xml:space="preserve"> Inputs!AR$36</f>
        <v>0</v>
      </c>
      <c r="AS79" s="421">
        <f xml:space="preserve"> Inputs!AS$36</f>
        <v>0</v>
      </c>
      <c r="AT79" s="421">
        <f xml:space="preserve"> Inputs!AT$36</f>
        <v>0</v>
      </c>
      <c r="AU79" s="421">
        <f xml:space="preserve"> Inputs!AU$36</f>
        <v>0</v>
      </c>
      <c r="AV79" s="421">
        <f xml:space="preserve"> Inputs!AV$36</f>
        <v>0</v>
      </c>
      <c r="AW79" s="421">
        <f xml:space="preserve"> Inputs!AW$36</f>
        <v>0</v>
      </c>
      <c r="AX79" s="421">
        <f xml:space="preserve"> Inputs!AX$36</f>
        <v>0</v>
      </c>
      <c r="AY79" s="421">
        <f xml:space="preserve"> Inputs!AY$36</f>
        <v>0</v>
      </c>
      <c r="AZ79" s="421">
        <f xml:space="preserve"> Inputs!AZ$36</f>
        <v>0</v>
      </c>
      <c r="BA79" s="421">
        <f xml:space="preserve"> Inputs!BA$36</f>
        <v>0</v>
      </c>
      <c r="BB79" s="421">
        <f xml:space="preserve"> Inputs!BB$36</f>
        <v>0</v>
      </c>
      <c r="BC79" s="421">
        <f xml:space="preserve"> Inputs!BC$36</f>
        <v>0</v>
      </c>
      <c r="BD79" s="421">
        <f xml:space="preserve"> Inputs!BD$36</f>
        <v>0</v>
      </c>
      <c r="BE79" s="421">
        <f xml:space="preserve"> Inputs!BE$36</f>
        <v>0</v>
      </c>
      <c r="BF79" s="421">
        <f xml:space="preserve"> Inputs!BF$36</f>
        <v>0</v>
      </c>
      <c r="BG79" s="421">
        <f xml:space="preserve"> Inputs!BG$36</f>
        <v>0</v>
      </c>
      <c r="BH79" s="421">
        <f xml:space="preserve"> Inputs!BH$36</f>
        <v>0</v>
      </c>
      <c r="BI79" s="421">
        <f xml:space="preserve"> Inputs!BI$36</f>
        <v>0</v>
      </c>
    </row>
    <row r="80" spans="1:61" x14ac:dyDescent="0.35">
      <c r="A80" s="42"/>
      <c r="B80" s="43"/>
      <c r="C80" s="43"/>
      <c r="D80" s="44"/>
      <c r="E80" s="46" t="s">
        <v>332</v>
      </c>
      <c r="F80" s="45">
        <f xml:space="preserve"> F78 * ( 1 - F79 )</f>
        <v>0</v>
      </c>
      <c r="G80" s="46" t="s">
        <v>218</v>
      </c>
      <c r="H80" s="45"/>
      <c r="I80" s="46"/>
      <c r="J80" s="45"/>
      <c r="K80" s="45"/>
      <c r="L80" s="45"/>
      <c r="M80" s="45"/>
      <c r="N80" s="45"/>
      <c r="O80" s="45"/>
      <c r="P80" s="45"/>
      <c r="Q80" s="45"/>
      <c r="R80" s="45"/>
      <c r="S80" s="45"/>
      <c r="T80" s="47"/>
      <c r="U80" s="47"/>
      <c r="V80" s="47"/>
      <c r="W80" s="47"/>
      <c r="X80" s="47"/>
      <c r="Y80" s="47"/>
      <c r="Z80" s="47"/>
      <c r="AA80" s="47"/>
      <c r="AB80" s="45"/>
      <c r="AC80" s="45"/>
      <c r="AD80" s="47"/>
      <c r="AE80" s="47"/>
      <c r="AF80" s="45"/>
      <c r="AG80" s="45"/>
      <c r="AH80" s="47"/>
      <c r="AI80" s="47"/>
      <c r="AJ80" s="45"/>
      <c r="AK80" s="45"/>
      <c r="AL80" s="47"/>
      <c r="AM80" s="47"/>
      <c r="AN80" s="45"/>
      <c r="AO80" s="45"/>
      <c r="AP80" s="47"/>
      <c r="AQ80" s="47"/>
      <c r="AR80" s="45"/>
      <c r="AS80" s="47"/>
      <c r="AT80" s="47"/>
      <c r="AU80" s="45"/>
      <c r="AV80" s="47"/>
      <c r="AW80" s="47"/>
      <c r="AX80" s="45"/>
      <c r="AY80" s="47"/>
      <c r="AZ80" s="47"/>
      <c r="BA80" s="45"/>
      <c r="BB80" s="47"/>
      <c r="BC80" s="47"/>
      <c r="BD80" s="45"/>
      <c r="BE80" s="47"/>
      <c r="BF80" s="47"/>
      <c r="BG80" s="45"/>
      <c r="BH80" s="47"/>
      <c r="BI80" s="47"/>
    </row>
    <row r="81" spans="1:61" x14ac:dyDescent="0.35">
      <c r="A81" s="42"/>
      <c r="B81" s="43"/>
      <c r="C81" s="43"/>
      <c r="D81" s="44"/>
      <c r="E81" s="46"/>
      <c r="F81" s="45"/>
      <c r="G81" s="46"/>
      <c r="H81" s="45"/>
      <c r="I81" s="46"/>
      <c r="J81" s="45"/>
      <c r="K81" s="45"/>
      <c r="L81" s="45"/>
      <c r="M81" s="45"/>
      <c r="N81" s="45"/>
      <c r="O81" s="45"/>
      <c r="P81" s="45"/>
      <c r="Q81" s="45"/>
      <c r="R81" s="45"/>
      <c r="S81" s="45"/>
      <c r="T81" s="47"/>
      <c r="U81" s="47"/>
      <c r="V81" s="47"/>
      <c r="W81" s="47"/>
      <c r="X81" s="47"/>
      <c r="Y81" s="47"/>
      <c r="Z81" s="47"/>
      <c r="AA81" s="47"/>
      <c r="AB81" s="45"/>
      <c r="AC81" s="45"/>
      <c r="AD81" s="47"/>
      <c r="AE81" s="47"/>
      <c r="AF81" s="45"/>
      <c r="AG81" s="45"/>
      <c r="AH81" s="47"/>
      <c r="AI81" s="47"/>
      <c r="AJ81" s="45"/>
      <c r="AK81" s="45"/>
      <c r="AL81" s="47"/>
      <c r="AM81" s="47"/>
      <c r="AN81" s="45"/>
      <c r="AO81" s="45"/>
      <c r="AP81" s="47"/>
      <c r="AQ81" s="47"/>
      <c r="AR81" s="45"/>
      <c r="AS81" s="47"/>
      <c r="AT81" s="47"/>
      <c r="AU81" s="45"/>
      <c r="AV81" s="47"/>
      <c r="AW81" s="47"/>
      <c r="AX81" s="45"/>
      <c r="AY81" s="47"/>
      <c r="AZ81" s="47"/>
      <c r="BA81" s="45"/>
      <c r="BB81" s="47"/>
      <c r="BC81" s="47"/>
      <c r="BD81" s="45"/>
      <c r="BE81" s="47"/>
      <c r="BF81" s="47"/>
      <c r="BG81" s="45"/>
      <c r="BH81" s="47"/>
      <c r="BI81" s="47"/>
    </row>
    <row r="82" spans="1:61" x14ac:dyDescent="0.35">
      <c r="A82" s="42"/>
      <c r="B82" s="43"/>
      <c r="C82" s="43"/>
      <c r="D82" s="44"/>
      <c r="E82" s="46" t="str">
        <f t="shared" ref="E82:AJ82" si="24" xml:space="preserve"> E$70</f>
        <v>Export incentive for export 1 to be paid after PR29 incl. financing adjustment (2022-23 FYA CPIH deflated)</v>
      </c>
      <c r="F82" s="55">
        <f t="shared" si="24"/>
        <v>0</v>
      </c>
      <c r="G82" s="46" t="str">
        <f t="shared" si="24"/>
        <v>£m</v>
      </c>
      <c r="H82" s="46">
        <f t="shared" si="24"/>
        <v>0</v>
      </c>
      <c r="I82" s="46">
        <f t="shared" si="24"/>
        <v>0</v>
      </c>
      <c r="J82" s="46">
        <f t="shared" si="24"/>
        <v>0</v>
      </c>
      <c r="K82" s="46">
        <f t="shared" si="24"/>
        <v>0</v>
      </c>
      <c r="L82" s="46">
        <f t="shared" si="24"/>
        <v>0</v>
      </c>
      <c r="M82" s="46">
        <f t="shared" si="24"/>
        <v>0</v>
      </c>
      <c r="N82" s="46">
        <f t="shared" si="24"/>
        <v>0</v>
      </c>
      <c r="O82" s="46">
        <f t="shared" si="24"/>
        <v>0</v>
      </c>
      <c r="P82" s="46">
        <f t="shared" si="24"/>
        <v>0</v>
      </c>
      <c r="Q82" s="46">
        <f t="shared" si="24"/>
        <v>0</v>
      </c>
      <c r="R82" s="46">
        <f t="shared" si="24"/>
        <v>0</v>
      </c>
      <c r="S82" s="46">
        <f t="shared" si="24"/>
        <v>0</v>
      </c>
      <c r="T82" s="46">
        <f t="shared" si="24"/>
        <v>0</v>
      </c>
      <c r="U82" s="46">
        <f t="shared" si="24"/>
        <v>0</v>
      </c>
      <c r="V82" s="46">
        <f t="shared" si="24"/>
        <v>0</v>
      </c>
      <c r="W82" s="46">
        <f t="shared" si="24"/>
        <v>0</v>
      </c>
      <c r="X82" s="46">
        <f t="shared" si="24"/>
        <v>0</v>
      </c>
      <c r="Y82" s="46">
        <f t="shared" si="24"/>
        <v>0</v>
      </c>
      <c r="Z82" s="46">
        <f t="shared" si="24"/>
        <v>0</v>
      </c>
      <c r="AA82" s="46">
        <f t="shared" si="24"/>
        <v>0</v>
      </c>
      <c r="AB82" s="46">
        <f t="shared" si="24"/>
        <v>0</v>
      </c>
      <c r="AC82" s="46">
        <f t="shared" si="24"/>
        <v>0</v>
      </c>
      <c r="AD82" s="46">
        <f t="shared" si="24"/>
        <v>0</v>
      </c>
      <c r="AE82" s="46">
        <f t="shared" si="24"/>
        <v>0</v>
      </c>
      <c r="AF82" s="46">
        <f t="shared" si="24"/>
        <v>0</v>
      </c>
      <c r="AG82" s="46">
        <f t="shared" si="24"/>
        <v>0</v>
      </c>
      <c r="AH82" s="46">
        <f t="shared" si="24"/>
        <v>0</v>
      </c>
      <c r="AI82" s="46">
        <f t="shared" si="24"/>
        <v>0</v>
      </c>
      <c r="AJ82" s="46">
        <f t="shared" si="24"/>
        <v>0</v>
      </c>
      <c r="AK82" s="46">
        <f t="shared" ref="AK82:BI82" si="25" xml:space="preserve"> AK$70</f>
        <v>0</v>
      </c>
      <c r="AL82" s="46">
        <f t="shared" si="25"/>
        <v>0</v>
      </c>
      <c r="AM82" s="46">
        <f t="shared" si="25"/>
        <v>0</v>
      </c>
      <c r="AN82" s="46">
        <f t="shared" si="25"/>
        <v>0</v>
      </c>
      <c r="AO82" s="46">
        <f t="shared" si="25"/>
        <v>0</v>
      </c>
      <c r="AP82" s="46">
        <f t="shared" si="25"/>
        <v>0</v>
      </c>
      <c r="AQ82" s="46">
        <f t="shared" si="25"/>
        <v>0</v>
      </c>
      <c r="AR82" s="46">
        <f t="shared" si="25"/>
        <v>0</v>
      </c>
      <c r="AS82" s="46">
        <f t="shared" si="25"/>
        <v>0</v>
      </c>
      <c r="AT82" s="46">
        <f t="shared" si="25"/>
        <v>0</v>
      </c>
      <c r="AU82" s="46">
        <f t="shared" si="25"/>
        <v>0</v>
      </c>
      <c r="AV82" s="46">
        <f t="shared" si="25"/>
        <v>0</v>
      </c>
      <c r="AW82" s="46">
        <f t="shared" si="25"/>
        <v>0</v>
      </c>
      <c r="AX82" s="46">
        <f t="shared" si="25"/>
        <v>0</v>
      </c>
      <c r="AY82" s="46">
        <f t="shared" si="25"/>
        <v>0</v>
      </c>
      <c r="AZ82" s="46">
        <f t="shared" si="25"/>
        <v>0</v>
      </c>
      <c r="BA82" s="46">
        <f t="shared" si="25"/>
        <v>0</v>
      </c>
      <c r="BB82" s="46">
        <f t="shared" si="25"/>
        <v>0</v>
      </c>
      <c r="BC82" s="46">
        <f t="shared" si="25"/>
        <v>0</v>
      </c>
      <c r="BD82" s="46">
        <f t="shared" si="25"/>
        <v>0</v>
      </c>
      <c r="BE82" s="46">
        <f t="shared" si="25"/>
        <v>0</v>
      </c>
      <c r="BF82" s="46">
        <f t="shared" si="25"/>
        <v>0</v>
      </c>
      <c r="BG82" s="46">
        <f t="shared" si="25"/>
        <v>0</v>
      </c>
      <c r="BH82" s="46">
        <f t="shared" si="25"/>
        <v>0</v>
      </c>
      <c r="BI82" s="46">
        <f t="shared" si="25"/>
        <v>0</v>
      </c>
    </row>
    <row r="83" spans="1:61" s="400" customFormat="1" x14ac:dyDescent="0.35">
      <c r="A83" s="401"/>
      <c r="B83" s="402"/>
      <c r="C83" s="402"/>
      <c r="D83" s="403"/>
      <c r="E83" s="421" t="str">
        <f xml:space="preserve"> Inputs!E$36</f>
        <v>Proportion of the incentive allocated to the water resources control for export 1</v>
      </c>
      <c r="F83" s="405">
        <f xml:space="preserve"> Inputs!F$36</f>
        <v>0</v>
      </c>
      <c r="G83" s="421" t="str">
        <f xml:space="preserve"> Inputs!G$36</f>
        <v>%</v>
      </c>
      <c r="H83" s="421">
        <f xml:space="preserve"> Inputs!H$36</f>
        <v>0</v>
      </c>
      <c r="I83" s="421">
        <f xml:space="preserve"> Inputs!I$36</f>
        <v>0</v>
      </c>
      <c r="J83" s="421">
        <f xml:space="preserve"> Inputs!J$36</f>
        <v>0</v>
      </c>
      <c r="K83" s="421">
        <f xml:space="preserve"> Inputs!K$36</f>
        <v>0</v>
      </c>
      <c r="L83" s="421">
        <f xml:space="preserve"> Inputs!L$36</f>
        <v>0</v>
      </c>
      <c r="M83" s="421">
        <f xml:space="preserve"> Inputs!M$36</f>
        <v>0</v>
      </c>
      <c r="N83" s="421">
        <f xml:space="preserve"> Inputs!N$36</f>
        <v>0</v>
      </c>
      <c r="O83" s="421">
        <f xml:space="preserve"> Inputs!O$36</f>
        <v>0</v>
      </c>
      <c r="P83" s="421">
        <f xml:space="preserve"> Inputs!P$36</f>
        <v>0</v>
      </c>
      <c r="Q83" s="421">
        <f xml:space="preserve"> Inputs!Q$36</f>
        <v>0</v>
      </c>
      <c r="R83" s="421">
        <f xml:space="preserve"> Inputs!R$36</f>
        <v>0</v>
      </c>
      <c r="S83" s="421">
        <f xml:space="preserve"> Inputs!S$36</f>
        <v>0</v>
      </c>
      <c r="T83" s="421">
        <f xml:space="preserve"> Inputs!T$36</f>
        <v>0</v>
      </c>
      <c r="U83" s="421">
        <f xml:space="preserve"> Inputs!U$36</f>
        <v>0</v>
      </c>
      <c r="V83" s="421">
        <f xml:space="preserve"> Inputs!V$36</f>
        <v>0</v>
      </c>
      <c r="W83" s="421">
        <f xml:space="preserve"> Inputs!W$36</f>
        <v>0</v>
      </c>
      <c r="X83" s="421">
        <f xml:space="preserve"> Inputs!X$36</f>
        <v>0</v>
      </c>
      <c r="Y83" s="421">
        <f xml:space="preserve"> Inputs!Y$36</f>
        <v>0</v>
      </c>
      <c r="Z83" s="421">
        <f xml:space="preserve"> Inputs!Z$36</f>
        <v>0</v>
      </c>
      <c r="AA83" s="421">
        <f xml:space="preserve"> Inputs!AA$36</f>
        <v>0</v>
      </c>
      <c r="AB83" s="421">
        <f xml:space="preserve"> Inputs!AB$36</f>
        <v>0</v>
      </c>
      <c r="AC83" s="421">
        <f xml:space="preserve"> Inputs!AC$36</f>
        <v>0</v>
      </c>
      <c r="AD83" s="421">
        <f xml:space="preserve"> Inputs!AD$36</f>
        <v>0</v>
      </c>
      <c r="AE83" s="421">
        <f xml:space="preserve"> Inputs!AE$36</f>
        <v>0</v>
      </c>
      <c r="AF83" s="421">
        <f xml:space="preserve"> Inputs!AF$36</f>
        <v>0</v>
      </c>
      <c r="AG83" s="421">
        <f xml:space="preserve"> Inputs!AG$36</f>
        <v>0</v>
      </c>
      <c r="AH83" s="421">
        <f xml:space="preserve"> Inputs!AH$36</f>
        <v>0</v>
      </c>
      <c r="AI83" s="421">
        <f xml:space="preserve"> Inputs!AI$36</f>
        <v>0</v>
      </c>
      <c r="AJ83" s="421">
        <f xml:space="preserve"> Inputs!AJ$36</f>
        <v>0</v>
      </c>
      <c r="AK83" s="421">
        <f xml:space="preserve"> Inputs!AK$36</f>
        <v>0</v>
      </c>
      <c r="AL83" s="421">
        <f xml:space="preserve"> Inputs!AL$36</f>
        <v>0</v>
      </c>
      <c r="AM83" s="421">
        <f xml:space="preserve"> Inputs!AM$36</f>
        <v>0</v>
      </c>
      <c r="AN83" s="421">
        <f xml:space="preserve"> Inputs!AN$36</f>
        <v>0</v>
      </c>
      <c r="AO83" s="421">
        <f xml:space="preserve"> Inputs!AO$36</f>
        <v>0</v>
      </c>
      <c r="AP83" s="421">
        <f xml:space="preserve"> Inputs!AP$36</f>
        <v>0</v>
      </c>
      <c r="AQ83" s="421">
        <f xml:space="preserve"> Inputs!AQ$36</f>
        <v>0</v>
      </c>
      <c r="AR83" s="421">
        <f xml:space="preserve"> Inputs!AR$36</f>
        <v>0</v>
      </c>
      <c r="AS83" s="421">
        <f xml:space="preserve"> Inputs!AS$36</f>
        <v>0</v>
      </c>
      <c r="AT83" s="421">
        <f xml:space="preserve"> Inputs!AT$36</f>
        <v>0</v>
      </c>
      <c r="AU83" s="421">
        <f xml:space="preserve"> Inputs!AU$36</f>
        <v>0</v>
      </c>
      <c r="AV83" s="421">
        <f xml:space="preserve"> Inputs!AV$36</f>
        <v>0</v>
      </c>
      <c r="AW83" s="421">
        <f xml:space="preserve"> Inputs!AW$36</f>
        <v>0</v>
      </c>
      <c r="AX83" s="421">
        <f xml:space="preserve"> Inputs!AX$36</f>
        <v>0</v>
      </c>
      <c r="AY83" s="421">
        <f xml:space="preserve"> Inputs!AY$36</f>
        <v>0</v>
      </c>
      <c r="AZ83" s="421">
        <f xml:space="preserve"> Inputs!AZ$36</f>
        <v>0</v>
      </c>
      <c r="BA83" s="421">
        <f xml:space="preserve"> Inputs!BA$36</f>
        <v>0</v>
      </c>
      <c r="BB83" s="421">
        <f xml:space="preserve"> Inputs!BB$36</f>
        <v>0</v>
      </c>
      <c r="BC83" s="421">
        <f xml:space="preserve"> Inputs!BC$36</f>
        <v>0</v>
      </c>
      <c r="BD83" s="421">
        <f xml:space="preserve"> Inputs!BD$36</f>
        <v>0</v>
      </c>
      <c r="BE83" s="421">
        <f xml:space="preserve"> Inputs!BE$36</f>
        <v>0</v>
      </c>
      <c r="BF83" s="421">
        <f xml:space="preserve"> Inputs!BF$36</f>
        <v>0</v>
      </c>
      <c r="BG83" s="421">
        <f xml:space="preserve"> Inputs!BG$36</f>
        <v>0</v>
      </c>
      <c r="BH83" s="421">
        <f xml:space="preserve"> Inputs!BH$36</f>
        <v>0</v>
      </c>
      <c r="BI83" s="421">
        <f xml:space="preserve"> Inputs!BI$36</f>
        <v>0</v>
      </c>
    </row>
    <row r="84" spans="1:61" x14ac:dyDescent="0.35">
      <c r="A84" s="48"/>
      <c r="B84" s="43"/>
      <c r="C84" s="43"/>
      <c r="D84" s="49"/>
      <c r="E84" s="46" t="s">
        <v>333</v>
      </c>
      <c r="F84" s="60">
        <f xml:space="preserve"> F82 * F83</f>
        <v>0</v>
      </c>
      <c r="G84" s="46" t="s">
        <v>218</v>
      </c>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row>
    <row r="85" spans="1:61" x14ac:dyDescent="0.35">
      <c r="A85" s="48"/>
      <c r="B85" s="43"/>
      <c r="C85" s="43"/>
      <c r="D85" s="49"/>
      <c r="E85" s="62"/>
      <c r="F85" s="83"/>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row>
    <row r="86" spans="1:61" x14ac:dyDescent="0.35">
      <c r="A86" s="42"/>
      <c r="B86" s="43"/>
      <c r="C86" s="43"/>
      <c r="D86" s="44"/>
      <c r="E86" s="46" t="str">
        <f t="shared" ref="E86:AJ86" si="26" xml:space="preserve"> E$70</f>
        <v>Export incentive for export 1 to be paid after PR29 incl. financing adjustment (2022-23 FYA CPIH deflated)</v>
      </c>
      <c r="F86" s="55">
        <f t="shared" si="26"/>
        <v>0</v>
      </c>
      <c r="G86" s="46" t="str">
        <f t="shared" si="26"/>
        <v>£m</v>
      </c>
      <c r="H86" s="46">
        <f t="shared" si="26"/>
        <v>0</v>
      </c>
      <c r="I86" s="46">
        <f t="shared" si="26"/>
        <v>0</v>
      </c>
      <c r="J86" s="46">
        <f t="shared" si="26"/>
        <v>0</v>
      </c>
      <c r="K86" s="46">
        <f t="shared" si="26"/>
        <v>0</v>
      </c>
      <c r="L86" s="46">
        <f t="shared" si="26"/>
        <v>0</v>
      </c>
      <c r="M86" s="46">
        <f t="shared" si="26"/>
        <v>0</v>
      </c>
      <c r="N86" s="46">
        <f t="shared" si="26"/>
        <v>0</v>
      </c>
      <c r="O86" s="46">
        <f t="shared" si="26"/>
        <v>0</v>
      </c>
      <c r="P86" s="46">
        <f t="shared" si="26"/>
        <v>0</v>
      </c>
      <c r="Q86" s="46">
        <f t="shared" si="26"/>
        <v>0</v>
      </c>
      <c r="R86" s="46">
        <f t="shared" si="26"/>
        <v>0</v>
      </c>
      <c r="S86" s="46">
        <f t="shared" si="26"/>
        <v>0</v>
      </c>
      <c r="T86" s="46">
        <f t="shared" si="26"/>
        <v>0</v>
      </c>
      <c r="U86" s="46">
        <f t="shared" si="26"/>
        <v>0</v>
      </c>
      <c r="V86" s="46">
        <f t="shared" si="26"/>
        <v>0</v>
      </c>
      <c r="W86" s="46">
        <f t="shared" si="26"/>
        <v>0</v>
      </c>
      <c r="X86" s="46">
        <f t="shared" si="26"/>
        <v>0</v>
      </c>
      <c r="Y86" s="46">
        <f t="shared" si="26"/>
        <v>0</v>
      </c>
      <c r="Z86" s="46">
        <f t="shared" si="26"/>
        <v>0</v>
      </c>
      <c r="AA86" s="46">
        <f t="shared" si="26"/>
        <v>0</v>
      </c>
      <c r="AB86" s="46">
        <f t="shared" si="26"/>
        <v>0</v>
      </c>
      <c r="AC86" s="46">
        <f t="shared" si="26"/>
        <v>0</v>
      </c>
      <c r="AD86" s="46">
        <f t="shared" si="26"/>
        <v>0</v>
      </c>
      <c r="AE86" s="46">
        <f t="shared" si="26"/>
        <v>0</v>
      </c>
      <c r="AF86" s="46">
        <f t="shared" si="26"/>
        <v>0</v>
      </c>
      <c r="AG86" s="46">
        <f t="shared" si="26"/>
        <v>0</v>
      </c>
      <c r="AH86" s="46">
        <f t="shared" si="26"/>
        <v>0</v>
      </c>
      <c r="AI86" s="46">
        <f t="shared" si="26"/>
        <v>0</v>
      </c>
      <c r="AJ86" s="46">
        <f t="shared" si="26"/>
        <v>0</v>
      </c>
      <c r="AK86" s="46">
        <f t="shared" ref="AK86:BI86" si="27" xml:space="preserve"> AK$70</f>
        <v>0</v>
      </c>
      <c r="AL86" s="46">
        <f t="shared" si="27"/>
        <v>0</v>
      </c>
      <c r="AM86" s="46">
        <f t="shared" si="27"/>
        <v>0</v>
      </c>
      <c r="AN86" s="46">
        <f t="shared" si="27"/>
        <v>0</v>
      </c>
      <c r="AO86" s="46">
        <f t="shared" si="27"/>
        <v>0</v>
      </c>
      <c r="AP86" s="46">
        <f t="shared" si="27"/>
        <v>0</v>
      </c>
      <c r="AQ86" s="46">
        <f t="shared" si="27"/>
        <v>0</v>
      </c>
      <c r="AR86" s="46">
        <f t="shared" si="27"/>
        <v>0</v>
      </c>
      <c r="AS86" s="46">
        <f t="shared" si="27"/>
        <v>0</v>
      </c>
      <c r="AT86" s="46">
        <f t="shared" si="27"/>
        <v>0</v>
      </c>
      <c r="AU86" s="46">
        <f t="shared" si="27"/>
        <v>0</v>
      </c>
      <c r="AV86" s="46">
        <f t="shared" si="27"/>
        <v>0</v>
      </c>
      <c r="AW86" s="46">
        <f t="shared" si="27"/>
        <v>0</v>
      </c>
      <c r="AX86" s="46">
        <f t="shared" si="27"/>
        <v>0</v>
      </c>
      <c r="AY86" s="46">
        <f t="shared" si="27"/>
        <v>0</v>
      </c>
      <c r="AZ86" s="46">
        <f t="shared" si="27"/>
        <v>0</v>
      </c>
      <c r="BA86" s="46">
        <f t="shared" si="27"/>
        <v>0</v>
      </c>
      <c r="BB86" s="46">
        <f t="shared" si="27"/>
        <v>0</v>
      </c>
      <c r="BC86" s="46">
        <f t="shared" si="27"/>
        <v>0</v>
      </c>
      <c r="BD86" s="46">
        <f t="shared" si="27"/>
        <v>0</v>
      </c>
      <c r="BE86" s="46">
        <f t="shared" si="27"/>
        <v>0</v>
      </c>
      <c r="BF86" s="46">
        <f t="shared" si="27"/>
        <v>0</v>
      </c>
      <c r="BG86" s="46">
        <f t="shared" si="27"/>
        <v>0</v>
      </c>
      <c r="BH86" s="46">
        <f t="shared" si="27"/>
        <v>0</v>
      </c>
      <c r="BI86" s="46">
        <f t="shared" si="27"/>
        <v>0</v>
      </c>
    </row>
    <row r="87" spans="1:61" s="400" customFormat="1" x14ac:dyDescent="0.35">
      <c r="A87" s="401"/>
      <c r="B87" s="402"/>
      <c r="C87" s="402"/>
      <c r="D87" s="403"/>
      <c r="E87" s="421" t="str">
        <f xml:space="preserve"> Inputs!E$36</f>
        <v>Proportion of the incentive allocated to the water resources control for export 1</v>
      </c>
      <c r="F87" s="405">
        <f xml:space="preserve"> Inputs!F$36</f>
        <v>0</v>
      </c>
      <c r="G87" s="421" t="str">
        <f xml:space="preserve"> Inputs!G$36</f>
        <v>%</v>
      </c>
      <c r="H87" s="421">
        <f xml:space="preserve"> Inputs!H$36</f>
        <v>0</v>
      </c>
      <c r="I87" s="421">
        <f xml:space="preserve"> Inputs!I$36</f>
        <v>0</v>
      </c>
      <c r="J87" s="421">
        <f xml:space="preserve"> Inputs!J$36</f>
        <v>0</v>
      </c>
      <c r="K87" s="421">
        <f xml:space="preserve"> Inputs!K$36</f>
        <v>0</v>
      </c>
      <c r="L87" s="421">
        <f xml:space="preserve"> Inputs!L$36</f>
        <v>0</v>
      </c>
      <c r="M87" s="421">
        <f xml:space="preserve"> Inputs!M$36</f>
        <v>0</v>
      </c>
      <c r="N87" s="421">
        <f xml:space="preserve"> Inputs!N$36</f>
        <v>0</v>
      </c>
      <c r="O87" s="421">
        <f xml:space="preserve"> Inputs!O$36</f>
        <v>0</v>
      </c>
      <c r="P87" s="421">
        <f xml:space="preserve"> Inputs!P$36</f>
        <v>0</v>
      </c>
      <c r="Q87" s="421">
        <f xml:space="preserve"> Inputs!Q$36</f>
        <v>0</v>
      </c>
      <c r="R87" s="421">
        <f xml:space="preserve"> Inputs!R$36</f>
        <v>0</v>
      </c>
      <c r="S87" s="421">
        <f xml:space="preserve"> Inputs!S$36</f>
        <v>0</v>
      </c>
      <c r="T87" s="421">
        <f xml:space="preserve"> Inputs!T$36</f>
        <v>0</v>
      </c>
      <c r="U87" s="421">
        <f xml:space="preserve"> Inputs!U$36</f>
        <v>0</v>
      </c>
      <c r="V87" s="421">
        <f xml:space="preserve"> Inputs!V$36</f>
        <v>0</v>
      </c>
      <c r="W87" s="421">
        <f xml:space="preserve"> Inputs!W$36</f>
        <v>0</v>
      </c>
      <c r="X87" s="421">
        <f xml:space="preserve"> Inputs!X$36</f>
        <v>0</v>
      </c>
      <c r="Y87" s="421">
        <f xml:space="preserve"> Inputs!Y$36</f>
        <v>0</v>
      </c>
      <c r="Z87" s="421">
        <f xml:space="preserve"> Inputs!Z$36</f>
        <v>0</v>
      </c>
      <c r="AA87" s="421">
        <f xml:space="preserve"> Inputs!AA$36</f>
        <v>0</v>
      </c>
      <c r="AB87" s="421">
        <f xml:space="preserve"> Inputs!AB$36</f>
        <v>0</v>
      </c>
      <c r="AC87" s="421">
        <f xml:space="preserve"> Inputs!AC$36</f>
        <v>0</v>
      </c>
      <c r="AD87" s="421">
        <f xml:space="preserve"> Inputs!AD$36</f>
        <v>0</v>
      </c>
      <c r="AE87" s="421">
        <f xml:space="preserve"> Inputs!AE$36</f>
        <v>0</v>
      </c>
      <c r="AF87" s="421">
        <f xml:space="preserve"> Inputs!AF$36</f>
        <v>0</v>
      </c>
      <c r="AG87" s="421">
        <f xml:space="preserve"> Inputs!AG$36</f>
        <v>0</v>
      </c>
      <c r="AH87" s="421">
        <f xml:space="preserve"> Inputs!AH$36</f>
        <v>0</v>
      </c>
      <c r="AI87" s="421">
        <f xml:space="preserve"> Inputs!AI$36</f>
        <v>0</v>
      </c>
      <c r="AJ87" s="421">
        <f xml:space="preserve"> Inputs!AJ$36</f>
        <v>0</v>
      </c>
      <c r="AK87" s="421">
        <f xml:space="preserve"> Inputs!AK$36</f>
        <v>0</v>
      </c>
      <c r="AL87" s="421">
        <f xml:space="preserve"> Inputs!AL$36</f>
        <v>0</v>
      </c>
      <c r="AM87" s="421">
        <f xml:space="preserve"> Inputs!AM$36</f>
        <v>0</v>
      </c>
      <c r="AN87" s="421">
        <f xml:space="preserve"> Inputs!AN$36</f>
        <v>0</v>
      </c>
      <c r="AO87" s="421">
        <f xml:space="preserve"> Inputs!AO$36</f>
        <v>0</v>
      </c>
      <c r="AP87" s="421">
        <f xml:space="preserve"> Inputs!AP$36</f>
        <v>0</v>
      </c>
      <c r="AQ87" s="421">
        <f xml:space="preserve"> Inputs!AQ$36</f>
        <v>0</v>
      </c>
      <c r="AR87" s="421">
        <f xml:space="preserve"> Inputs!AR$36</f>
        <v>0</v>
      </c>
      <c r="AS87" s="421">
        <f xml:space="preserve"> Inputs!AS$36</f>
        <v>0</v>
      </c>
      <c r="AT87" s="421">
        <f xml:space="preserve"> Inputs!AT$36</f>
        <v>0</v>
      </c>
      <c r="AU87" s="421">
        <f xml:space="preserve"> Inputs!AU$36</f>
        <v>0</v>
      </c>
      <c r="AV87" s="421">
        <f xml:space="preserve"> Inputs!AV$36</f>
        <v>0</v>
      </c>
      <c r="AW87" s="421">
        <f xml:space="preserve"> Inputs!AW$36</f>
        <v>0</v>
      </c>
      <c r="AX87" s="421">
        <f xml:space="preserve"> Inputs!AX$36</f>
        <v>0</v>
      </c>
      <c r="AY87" s="421">
        <f xml:space="preserve"> Inputs!AY$36</f>
        <v>0</v>
      </c>
      <c r="AZ87" s="421">
        <f xml:space="preserve"> Inputs!AZ$36</f>
        <v>0</v>
      </c>
      <c r="BA87" s="421">
        <f xml:space="preserve"> Inputs!BA$36</f>
        <v>0</v>
      </c>
      <c r="BB87" s="421">
        <f xml:space="preserve"> Inputs!BB$36</f>
        <v>0</v>
      </c>
      <c r="BC87" s="421">
        <f xml:space="preserve"> Inputs!BC$36</f>
        <v>0</v>
      </c>
      <c r="BD87" s="421">
        <f xml:space="preserve"> Inputs!BD$36</f>
        <v>0</v>
      </c>
      <c r="BE87" s="421">
        <f xml:space="preserve"> Inputs!BE$36</f>
        <v>0</v>
      </c>
      <c r="BF87" s="421">
        <f xml:space="preserve"> Inputs!BF$36</f>
        <v>0</v>
      </c>
      <c r="BG87" s="421">
        <f xml:space="preserve"> Inputs!BG$36</f>
        <v>0</v>
      </c>
      <c r="BH87" s="421">
        <f xml:space="preserve"> Inputs!BH$36</f>
        <v>0</v>
      </c>
      <c r="BI87" s="421">
        <f xml:space="preserve"> Inputs!BI$36</f>
        <v>0</v>
      </c>
    </row>
    <row r="88" spans="1:61" x14ac:dyDescent="0.35">
      <c r="A88" s="48"/>
      <c r="B88" s="43"/>
      <c r="C88" s="43"/>
      <c r="D88" s="49"/>
      <c r="E88" s="46" t="s">
        <v>334</v>
      </c>
      <c r="F88" s="45">
        <f xml:space="preserve"> F86 * ( 1 - F87 )</f>
        <v>0</v>
      </c>
      <c r="G88" s="46" t="s">
        <v>218</v>
      </c>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row>
    <row r="89" spans="1:61" x14ac:dyDescent="0.35">
      <c r="A89" s="48"/>
      <c r="B89" s="43"/>
      <c r="C89" s="43"/>
      <c r="D89" s="49"/>
      <c r="E89" s="62"/>
      <c r="F89" s="83"/>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row>
    <row r="90" spans="1:61" x14ac:dyDescent="0.35">
      <c r="A90" s="42"/>
      <c r="B90" s="45"/>
      <c r="C90" s="61" t="s">
        <v>335</v>
      </c>
      <c r="D90" s="44"/>
      <c r="E90" s="46"/>
      <c r="F90" s="45"/>
      <c r="G90" s="46"/>
      <c r="H90" s="45"/>
      <c r="I90" s="46"/>
      <c r="J90" s="45"/>
      <c r="K90" s="45"/>
      <c r="L90" s="45"/>
      <c r="M90" s="45"/>
      <c r="N90" s="45"/>
      <c r="O90" s="45"/>
      <c r="P90" s="45"/>
      <c r="Q90" s="45"/>
      <c r="R90" s="45"/>
      <c r="S90" s="45"/>
      <c r="T90" s="47"/>
      <c r="U90" s="47"/>
      <c r="V90" s="47"/>
      <c r="W90" s="47"/>
      <c r="X90" s="47"/>
      <c r="Y90" s="47"/>
      <c r="Z90" s="47"/>
      <c r="AA90" s="47"/>
      <c r="AB90" s="45"/>
      <c r="AC90" s="45"/>
      <c r="AD90" s="47"/>
      <c r="AE90" s="47"/>
      <c r="AF90" s="45"/>
      <c r="AG90" s="45"/>
      <c r="AH90" s="47"/>
      <c r="AI90" s="47"/>
      <c r="AJ90" s="45"/>
      <c r="AK90" s="45"/>
      <c r="AL90" s="47"/>
      <c r="AM90" s="47"/>
      <c r="AN90" s="45"/>
      <c r="AO90" s="45"/>
      <c r="AP90" s="47"/>
      <c r="AQ90" s="47"/>
      <c r="AR90" s="45"/>
      <c r="AS90" s="47"/>
      <c r="AT90" s="47"/>
      <c r="AU90" s="45"/>
      <c r="AV90" s="47"/>
      <c r="AW90" s="47"/>
      <c r="AX90" s="45"/>
      <c r="AY90" s="47"/>
      <c r="AZ90" s="47"/>
      <c r="BA90" s="45"/>
      <c r="BB90" s="47"/>
      <c r="BC90" s="47"/>
      <c r="BD90" s="45"/>
      <c r="BE90" s="47"/>
      <c r="BF90" s="47"/>
      <c r="BG90" s="45"/>
      <c r="BH90" s="47"/>
      <c r="BI90" s="47"/>
    </row>
    <row r="91" spans="1:61" x14ac:dyDescent="0.35">
      <c r="A91" s="42"/>
      <c r="B91" s="43"/>
      <c r="C91" s="43"/>
      <c r="D91" s="44"/>
      <c r="E91" s="51"/>
      <c r="F91" s="45"/>
      <c r="G91" s="46"/>
      <c r="H91" s="45"/>
      <c r="I91" s="46"/>
      <c r="J91" s="45"/>
      <c r="K91" s="45"/>
      <c r="L91" s="45"/>
      <c r="M91" s="45"/>
      <c r="N91" s="45"/>
      <c r="O91" s="45"/>
      <c r="P91" s="45"/>
      <c r="Q91" s="45"/>
      <c r="R91" s="45"/>
      <c r="S91" s="45"/>
      <c r="T91" s="47"/>
      <c r="U91" s="47"/>
      <c r="V91" s="47"/>
      <c r="W91" s="47"/>
      <c r="X91" s="47"/>
      <c r="Y91" s="47"/>
      <c r="Z91" s="47"/>
      <c r="AA91" s="47"/>
      <c r="AB91" s="45"/>
      <c r="AC91" s="45"/>
      <c r="AD91" s="47"/>
      <c r="AE91" s="47"/>
      <c r="AF91" s="45"/>
      <c r="AG91" s="45"/>
      <c r="AH91" s="47"/>
      <c r="AI91" s="47"/>
      <c r="AJ91" s="45"/>
      <c r="AK91" s="45"/>
      <c r="AL91" s="47"/>
      <c r="AM91" s="47"/>
      <c r="AN91" s="45"/>
      <c r="AO91" s="45"/>
      <c r="AP91" s="47"/>
      <c r="AQ91" s="47"/>
      <c r="AR91" s="45"/>
      <c r="AS91" s="47"/>
      <c r="AT91" s="47"/>
      <c r="AU91" s="45"/>
      <c r="AV91" s="47"/>
      <c r="AW91" s="47"/>
      <c r="AX91" s="45"/>
      <c r="AY91" s="47"/>
      <c r="AZ91" s="47"/>
      <c r="BA91" s="45"/>
      <c r="BB91" s="47"/>
      <c r="BC91" s="47"/>
      <c r="BD91" s="45"/>
      <c r="BE91" s="47"/>
      <c r="BF91" s="47"/>
      <c r="BG91" s="45"/>
      <c r="BH91" s="47"/>
      <c r="BI91" s="47"/>
    </row>
    <row r="92" spans="1:61" s="400" customFormat="1" x14ac:dyDescent="0.35">
      <c r="A92" s="417"/>
      <c r="B92" s="402"/>
      <c r="C92" s="402"/>
      <c r="D92" s="418"/>
      <c r="E92" s="404" t="str">
        <f xml:space="preserve"> Inputs!E$13</f>
        <v>Does the company have an Ofwat-approved trading and procurement code?</v>
      </c>
      <c r="F92" s="404">
        <f xml:space="preserve"> Inputs!F$13</f>
        <v>0</v>
      </c>
      <c r="G92" s="404" t="str">
        <f xml:space="preserve"> Inputs!G$13</f>
        <v>True/false</v>
      </c>
      <c r="H92" s="421">
        <f xml:space="preserve"> Inputs!H$13</f>
        <v>0</v>
      </c>
      <c r="I92" s="421">
        <f xml:space="preserve"> Inputs!I$13</f>
        <v>0</v>
      </c>
      <c r="J92" s="421">
        <f xml:space="preserve"> Inputs!J$13</f>
        <v>0</v>
      </c>
      <c r="K92" s="421">
        <f xml:space="preserve"> Inputs!K$13</f>
        <v>0</v>
      </c>
      <c r="L92" s="421">
        <f xml:space="preserve"> Inputs!L$13</f>
        <v>0</v>
      </c>
      <c r="M92" s="421">
        <f xml:space="preserve"> Inputs!M$13</f>
        <v>0</v>
      </c>
      <c r="N92" s="421">
        <f xml:space="preserve"> Inputs!N$13</f>
        <v>0</v>
      </c>
      <c r="O92" s="421">
        <f xml:space="preserve"> Inputs!O$13</f>
        <v>0</v>
      </c>
      <c r="P92" s="421">
        <f xml:space="preserve"> Inputs!P$13</f>
        <v>0</v>
      </c>
      <c r="Q92" s="421">
        <f xml:space="preserve"> Inputs!Q$13</f>
        <v>0</v>
      </c>
      <c r="R92" s="421">
        <f xml:space="preserve"> Inputs!R$13</f>
        <v>0</v>
      </c>
      <c r="S92" s="421">
        <f xml:space="preserve"> Inputs!S$13</f>
        <v>0</v>
      </c>
      <c r="T92" s="421">
        <f xml:space="preserve"> Inputs!T$13</f>
        <v>0</v>
      </c>
      <c r="U92" s="421">
        <f xml:space="preserve"> Inputs!U$13</f>
        <v>0</v>
      </c>
      <c r="V92" s="421">
        <f xml:space="preserve"> Inputs!V$13</f>
        <v>0</v>
      </c>
      <c r="W92" s="421">
        <f xml:space="preserve"> Inputs!W$13</f>
        <v>0</v>
      </c>
      <c r="X92" s="421">
        <f xml:space="preserve"> Inputs!X$13</f>
        <v>0</v>
      </c>
      <c r="Y92" s="421">
        <f xml:space="preserve"> Inputs!Y$13</f>
        <v>0</v>
      </c>
      <c r="Z92" s="421">
        <f xml:space="preserve"> Inputs!Z$13</f>
        <v>0</v>
      </c>
      <c r="AA92" s="421">
        <f xml:space="preserve"> Inputs!AA$13</f>
        <v>0</v>
      </c>
      <c r="AB92" s="421">
        <f xml:space="preserve"> Inputs!AB$13</f>
        <v>0</v>
      </c>
      <c r="AC92" s="421">
        <f xml:space="preserve"> Inputs!AC$13</f>
        <v>0</v>
      </c>
      <c r="AD92" s="421">
        <f xml:space="preserve"> Inputs!AD$13</f>
        <v>0</v>
      </c>
      <c r="AE92" s="421">
        <f xml:space="preserve"> Inputs!AE$13</f>
        <v>0</v>
      </c>
      <c r="AF92" s="421">
        <f xml:space="preserve"> Inputs!AF$13</f>
        <v>0</v>
      </c>
      <c r="AG92" s="421">
        <f xml:space="preserve"> Inputs!AG$13</f>
        <v>0</v>
      </c>
      <c r="AH92" s="421">
        <f xml:space="preserve"> Inputs!AH$13</f>
        <v>0</v>
      </c>
      <c r="AI92" s="421">
        <f xml:space="preserve"> Inputs!AI$13</f>
        <v>0</v>
      </c>
      <c r="AJ92" s="421">
        <f xml:space="preserve"> Inputs!AJ$13</f>
        <v>0</v>
      </c>
      <c r="AK92" s="421">
        <f xml:space="preserve"> Inputs!AK$13</f>
        <v>0</v>
      </c>
      <c r="AL92" s="421">
        <f xml:space="preserve"> Inputs!AL$13</f>
        <v>0</v>
      </c>
      <c r="AM92" s="421">
        <f xml:space="preserve"> Inputs!AM$13</f>
        <v>0</v>
      </c>
      <c r="AN92" s="421">
        <f xml:space="preserve"> Inputs!AN$13</f>
        <v>0</v>
      </c>
      <c r="AO92" s="421">
        <f xml:space="preserve"> Inputs!AO$13</f>
        <v>0</v>
      </c>
      <c r="AP92" s="421">
        <f xml:space="preserve"> Inputs!AP$13</f>
        <v>0</v>
      </c>
      <c r="AQ92" s="421">
        <f xml:space="preserve"> Inputs!AQ$13</f>
        <v>0</v>
      </c>
      <c r="AR92" s="421">
        <f xml:space="preserve"> Inputs!AR$13</f>
        <v>0</v>
      </c>
      <c r="AS92" s="421">
        <f xml:space="preserve"> Inputs!AS$13</f>
        <v>0</v>
      </c>
      <c r="AT92" s="421">
        <f xml:space="preserve"> Inputs!AT$13</f>
        <v>0</v>
      </c>
      <c r="AU92" s="421">
        <f xml:space="preserve"> Inputs!AU$13</f>
        <v>0</v>
      </c>
      <c r="AV92" s="421">
        <f xml:space="preserve"> Inputs!AV$13</f>
        <v>0</v>
      </c>
      <c r="AW92" s="421">
        <f xml:space="preserve"> Inputs!AW$13</f>
        <v>0</v>
      </c>
      <c r="AX92" s="421">
        <f xml:space="preserve"> Inputs!AX$13</f>
        <v>0</v>
      </c>
      <c r="AY92" s="421">
        <f xml:space="preserve"> Inputs!AY$13</f>
        <v>0</v>
      </c>
      <c r="AZ92" s="421">
        <f xml:space="preserve"> Inputs!AZ$13</f>
        <v>0</v>
      </c>
      <c r="BA92" s="421">
        <f xml:space="preserve"> Inputs!BA$13</f>
        <v>0</v>
      </c>
      <c r="BB92" s="421">
        <f xml:space="preserve"> Inputs!BB$13</f>
        <v>0</v>
      </c>
      <c r="BC92" s="421">
        <f xml:space="preserve"> Inputs!BC$13</f>
        <v>0</v>
      </c>
      <c r="BD92" s="421">
        <f xml:space="preserve"> Inputs!BD$13</f>
        <v>0</v>
      </c>
      <c r="BE92" s="421">
        <f xml:space="preserve"> Inputs!BE$13</f>
        <v>0</v>
      </c>
      <c r="BF92" s="421">
        <f xml:space="preserve"> Inputs!BF$13</f>
        <v>0</v>
      </c>
      <c r="BG92" s="421">
        <f xml:space="preserve"> Inputs!BG$13</f>
        <v>0</v>
      </c>
      <c r="BH92" s="421">
        <f xml:space="preserve"> Inputs!BH$13</f>
        <v>0</v>
      </c>
      <c r="BI92" s="421">
        <f xml:space="preserve"> Inputs!BI$13</f>
        <v>0</v>
      </c>
    </row>
    <row r="93" spans="1:61" s="400" customFormat="1" ht="26.25" x14ac:dyDescent="0.35">
      <c r="A93" s="417"/>
      <c r="B93" s="402"/>
      <c r="C93" s="402"/>
      <c r="D93" s="418"/>
      <c r="E93" s="414" t="str">
        <f xml:space="preserve"> Inputs!E$34</f>
        <v>Has the company produced a report to evidence that export 1 is a new export and complies with its Ofwat-approved trading and procurement code?</v>
      </c>
      <c r="F93" s="414">
        <f xml:space="preserve"> Inputs!F$34</f>
        <v>0</v>
      </c>
      <c r="G93" s="414" t="str">
        <f xml:space="preserve"> Inputs!G$34</f>
        <v>True/false</v>
      </c>
      <c r="H93" s="414">
        <f xml:space="preserve"> Inputs!H$34</f>
        <v>0</v>
      </c>
      <c r="I93" s="414">
        <f xml:space="preserve"> Inputs!I$34</f>
        <v>0</v>
      </c>
      <c r="J93" s="414">
        <f xml:space="preserve"> Inputs!J$34</f>
        <v>0</v>
      </c>
      <c r="K93" s="414">
        <f xml:space="preserve"> Inputs!K$34</f>
        <v>0</v>
      </c>
      <c r="L93" s="414">
        <f xml:space="preserve"> Inputs!L$34</f>
        <v>0</v>
      </c>
      <c r="M93" s="414">
        <f xml:space="preserve"> Inputs!M$34</f>
        <v>0</v>
      </c>
      <c r="N93" s="414">
        <f xml:space="preserve"> Inputs!N$34</f>
        <v>0</v>
      </c>
      <c r="O93" s="414">
        <f xml:space="preserve"> Inputs!O$34</f>
        <v>0</v>
      </c>
      <c r="P93" s="414">
        <f xml:space="preserve"> Inputs!P$34</f>
        <v>0</v>
      </c>
      <c r="Q93" s="414">
        <f xml:space="preserve"> Inputs!Q$34</f>
        <v>0</v>
      </c>
      <c r="R93" s="414">
        <f xml:space="preserve"> Inputs!R$34</f>
        <v>0</v>
      </c>
      <c r="S93" s="414">
        <f xml:space="preserve"> Inputs!S$34</f>
        <v>0</v>
      </c>
      <c r="T93" s="414">
        <f xml:space="preserve"> Inputs!T$34</f>
        <v>0</v>
      </c>
      <c r="U93" s="414">
        <f xml:space="preserve"> Inputs!U$34</f>
        <v>0</v>
      </c>
      <c r="V93" s="414">
        <f xml:space="preserve"> Inputs!V$34</f>
        <v>0</v>
      </c>
      <c r="W93" s="414">
        <f xml:space="preserve"> Inputs!W$34</f>
        <v>0</v>
      </c>
      <c r="X93" s="414">
        <f xml:space="preserve"> Inputs!X$34</f>
        <v>0</v>
      </c>
      <c r="Y93" s="414">
        <f xml:space="preserve"> Inputs!Y$34</f>
        <v>0</v>
      </c>
      <c r="Z93" s="414">
        <f xml:space="preserve"> Inputs!Z$34</f>
        <v>0</v>
      </c>
      <c r="AA93" s="414">
        <f xml:space="preserve"> Inputs!AA$34</f>
        <v>0</v>
      </c>
      <c r="AB93" s="414">
        <f xml:space="preserve"> Inputs!AB$34</f>
        <v>0</v>
      </c>
      <c r="AC93" s="414">
        <f xml:space="preserve"> Inputs!AC$34</f>
        <v>0</v>
      </c>
      <c r="AD93" s="414">
        <f xml:space="preserve"> Inputs!AD$34</f>
        <v>0</v>
      </c>
      <c r="AE93" s="414">
        <f xml:space="preserve"> Inputs!AE$34</f>
        <v>0</v>
      </c>
      <c r="AF93" s="414">
        <f xml:space="preserve"> Inputs!AF$34</f>
        <v>0</v>
      </c>
      <c r="AG93" s="414">
        <f xml:space="preserve"> Inputs!AG$34</f>
        <v>0</v>
      </c>
      <c r="AH93" s="414">
        <f xml:space="preserve"> Inputs!AH$34</f>
        <v>0</v>
      </c>
      <c r="AI93" s="414">
        <f xml:space="preserve"> Inputs!AI$34</f>
        <v>0</v>
      </c>
      <c r="AJ93" s="414">
        <f xml:space="preserve"> Inputs!AJ$34</f>
        <v>0</v>
      </c>
      <c r="AK93" s="414">
        <f xml:space="preserve"> Inputs!AK$34</f>
        <v>0</v>
      </c>
      <c r="AL93" s="414">
        <f xml:space="preserve"> Inputs!AL$34</f>
        <v>0</v>
      </c>
      <c r="AM93" s="414">
        <f xml:space="preserve"> Inputs!AM$34</f>
        <v>0</v>
      </c>
      <c r="AN93" s="414">
        <f xml:space="preserve"> Inputs!AN$34</f>
        <v>0</v>
      </c>
      <c r="AO93" s="414">
        <f xml:space="preserve"> Inputs!AO$34</f>
        <v>0</v>
      </c>
      <c r="AP93" s="414">
        <f xml:space="preserve"> Inputs!AP$34</f>
        <v>0</v>
      </c>
      <c r="AQ93" s="414">
        <f xml:space="preserve"> Inputs!AQ$34</f>
        <v>0</v>
      </c>
      <c r="AR93" s="414">
        <f xml:space="preserve"> Inputs!AR$34</f>
        <v>0</v>
      </c>
      <c r="AS93" s="414">
        <f xml:space="preserve"> Inputs!AS$34</f>
        <v>0</v>
      </c>
      <c r="AT93" s="414">
        <f xml:space="preserve"> Inputs!AT$34</f>
        <v>0</v>
      </c>
      <c r="AU93" s="414">
        <f xml:space="preserve"> Inputs!AU$34</f>
        <v>0</v>
      </c>
      <c r="AV93" s="414">
        <f xml:space="preserve"> Inputs!AV$34</f>
        <v>0</v>
      </c>
      <c r="AW93" s="414">
        <f xml:space="preserve"> Inputs!AW$34</f>
        <v>0</v>
      </c>
      <c r="AX93" s="414">
        <f xml:space="preserve"> Inputs!AX$34</f>
        <v>0</v>
      </c>
      <c r="AY93" s="414">
        <f xml:space="preserve"> Inputs!AY$34</f>
        <v>0</v>
      </c>
      <c r="AZ93" s="414">
        <f xml:space="preserve"> Inputs!AZ$34</f>
        <v>0</v>
      </c>
      <c r="BA93" s="414">
        <f xml:space="preserve"> Inputs!BA$34</f>
        <v>0</v>
      </c>
      <c r="BB93" s="414">
        <f xml:space="preserve"> Inputs!BB$34</f>
        <v>0</v>
      </c>
      <c r="BC93" s="414">
        <f xml:space="preserve"> Inputs!BC$34</f>
        <v>0</v>
      </c>
      <c r="BD93" s="414">
        <f xml:space="preserve"> Inputs!BD$34</f>
        <v>0</v>
      </c>
      <c r="BE93" s="414">
        <f xml:space="preserve"> Inputs!BE$34</f>
        <v>0</v>
      </c>
      <c r="BF93" s="414">
        <f xml:space="preserve"> Inputs!BF$34</f>
        <v>0</v>
      </c>
      <c r="BG93" s="414">
        <f xml:space="preserve"> Inputs!BG$34</f>
        <v>0</v>
      </c>
      <c r="BH93" s="414">
        <f xml:space="preserve"> Inputs!BH$34</f>
        <v>0</v>
      </c>
      <c r="BI93" s="414">
        <f xml:space="preserve"> Inputs!BI$34</f>
        <v>0</v>
      </c>
    </row>
    <row r="94" spans="1:61" x14ac:dyDescent="0.35">
      <c r="A94" s="80"/>
      <c r="B94" s="43"/>
      <c r="C94" s="43"/>
      <c r="D94" s="44"/>
      <c r="E94" s="46" t="s">
        <v>336</v>
      </c>
      <c r="F94" s="84" t="b">
        <f xml:space="preserve"> IF( AND( F92, F93 ), TRUE, FALSE )</f>
        <v>0</v>
      </c>
      <c r="G94" s="46" t="s">
        <v>210</v>
      </c>
      <c r="H94" s="45"/>
      <c r="I94" s="46"/>
      <c r="J94" s="45"/>
      <c r="K94" s="45"/>
      <c r="L94" s="45"/>
      <c r="M94" s="45"/>
      <c r="N94" s="45"/>
      <c r="O94" s="45"/>
      <c r="P94" s="45"/>
      <c r="Q94" s="45"/>
      <c r="R94" s="45"/>
      <c r="S94" s="45"/>
      <c r="T94" s="47"/>
      <c r="U94" s="47"/>
      <c r="V94" s="47"/>
      <c r="W94" s="47"/>
      <c r="X94" s="47"/>
      <c r="Y94" s="47"/>
      <c r="Z94" s="47"/>
      <c r="AA94" s="47"/>
      <c r="AB94" s="45"/>
      <c r="AC94" s="45"/>
      <c r="AD94" s="47"/>
      <c r="AE94" s="47"/>
      <c r="AF94" s="45"/>
      <c r="AG94" s="45"/>
      <c r="AH94" s="47"/>
      <c r="AI94" s="47"/>
      <c r="AJ94" s="45"/>
      <c r="AK94" s="45"/>
      <c r="AL94" s="47"/>
      <c r="AM94" s="47"/>
      <c r="AN94" s="45"/>
      <c r="AO94" s="45"/>
      <c r="AP94" s="47"/>
      <c r="AQ94" s="47"/>
      <c r="AR94" s="45"/>
      <c r="AS94" s="47"/>
      <c r="AT94" s="47"/>
      <c r="AU94" s="45"/>
      <c r="AV94" s="47"/>
      <c r="AW94" s="47"/>
      <c r="AX94" s="45"/>
      <c r="AY94" s="47"/>
      <c r="AZ94" s="47"/>
      <c r="BA94" s="45"/>
      <c r="BB94" s="47"/>
      <c r="BC94" s="47"/>
      <c r="BD94" s="45"/>
      <c r="BE94" s="47"/>
      <c r="BF94" s="47"/>
      <c r="BG94" s="45"/>
      <c r="BH94" s="47"/>
      <c r="BI94" s="47"/>
    </row>
    <row r="95" spans="1:61" x14ac:dyDescent="0.35">
      <c r="A95" s="42"/>
      <c r="B95" s="43"/>
      <c r="C95" s="43"/>
      <c r="D95" s="44"/>
      <c r="E95" s="46"/>
      <c r="F95" s="45"/>
      <c r="G95" s="51"/>
      <c r="H95" s="45"/>
      <c r="I95" s="46"/>
      <c r="J95" s="45"/>
      <c r="K95" s="45"/>
      <c r="L95" s="45"/>
      <c r="M95" s="45"/>
      <c r="N95" s="45"/>
      <c r="O95" s="45"/>
      <c r="P95" s="45"/>
      <c r="Q95" s="45"/>
      <c r="R95" s="45"/>
      <c r="S95" s="45"/>
      <c r="T95" s="47"/>
      <c r="U95" s="47"/>
      <c r="V95" s="47"/>
      <c r="W95" s="47"/>
      <c r="X95" s="47"/>
      <c r="Y95" s="47"/>
      <c r="Z95" s="47"/>
      <c r="AA95" s="47"/>
      <c r="AB95" s="45"/>
      <c r="AC95" s="45"/>
      <c r="AD95" s="47"/>
      <c r="AE95" s="47"/>
      <c r="AF95" s="45"/>
      <c r="AG95" s="45"/>
      <c r="AH95" s="47"/>
      <c r="AI95" s="47"/>
      <c r="AJ95" s="45"/>
      <c r="AK95" s="45"/>
      <c r="AL95" s="47"/>
      <c r="AM95" s="47"/>
      <c r="AN95" s="45"/>
      <c r="AO95" s="45"/>
      <c r="AP95" s="47"/>
      <c r="AQ95" s="47"/>
      <c r="AR95" s="45"/>
      <c r="AS95" s="47"/>
      <c r="AT95" s="47"/>
      <c r="AU95" s="45"/>
      <c r="AV95" s="47"/>
      <c r="AW95" s="47"/>
      <c r="AX95" s="45"/>
      <c r="AY95" s="47"/>
      <c r="AZ95" s="47"/>
      <c r="BA95" s="45"/>
      <c r="BB95" s="47"/>
      <c r="BC95" s="47"/>
      <c r="BD95" s="45"/>
      <c r="BE95" s="47"/>
      <c r="BF95" s="47"/>
      <c r="BG95" s="45"/>
      <c r="BH95" s="47"/>
      <c r="BI95" s="47"/>
    </row>
    <row r="96" spans="1:61" x14ac:dyDescent="0.35">
      <c r="A96" s="42"/>
      <c r="B96" s="45"/>
      <c r="C96" s="61" t="s">
        <v>179</v>
      </c>
      <c r="D96" s="44"/>
      <c r="E96" s="46"/>
      <c r="F96" s="81"/>
      <c r="G96" s="51"/>
      <c r="H96" s="45"/>
      <c r="I96" s="46"/>
      <c r="J96" s="45"/>
      <c r="K96" s="45"/>
      <c r="L96" s="45"/>
      <c r="M96" s="45"/>
      <c r="N96" s="45"/>
      <c r="O96" s="45"/>
      <c r="P96" s="45"/>
      <c r="Q96" s="45"/>
      <c r="R96" s="45"/>
      <c r="S96" s="45"/>
      <c r="T96" s="47"/>
      <c r="U96" s="47"/>
      <c r="V96" s="47"/>
      <c r="W96" s="47"/>
      <c r="X96" s="47"/>
      <c r="Y96" s="47"/>
      <c r="Z96" s="47"/>
      <c r="AA96" s="47"/>
      <c r="AB96" s="45"/>
      <c r="AC96" s="45"/>
      <c r="AD96" s="47"/>
      <c r="AE96" s="47"/>
      <c r="AF96" s="45"/>
      <c r="AG96" s="45"/>
      <c r="AH96" s="47"/>
      <c r="AI96" s="47"/>
      <c r="AJ96" s="45"/>
      <c r="AK96" s="45"/>
      <c r="AL96" s="47"/>
      <c r="AM96" s="47"/>
      <c r="AN96" s="45"/>
      <c r="AO96" s="45"/>
      <c r="AP96" s="47"/>
      <c r="AQ96" s="47"/>
      <c r="AR96" s="45"/>
      <c r="AS96" s="47"/>
      <c r="AT96" s="47"/>
      <c r="AU96" s="45"/>
      <c r="AV96" s="47"/>
      <c r="AW96" s="47"/>
      <c r="AX96" s="45"/>
      <c r="AY96" s="47"/>
      <c r="AZ96" s="47"/>
      <c r="BA96" s="45"/>
      <c r="BB96" s="47"/>
      <c r="BC96" s="47"/>
      <c r="BD96" s="45"/>
      <c r="BE96" s="47"/>
      <c r="BF96" s="47"/>
      <c r="BG96" s="45"/>
      <c r="BH96" s="47"/>
      <c r="BI96" s="47"/>
    </row>
    <row r="97" spans="1:61" x14ac:dyDescent="0.35">
      <c r="A97" s="42"/>
      <c r="B97" s="45"/>
      <c r="C97" s="43"/>
      <c r="D97" s="44"/>
      <c r="E97" s="46"/>
      <c r="F97" s="81"/>
      <c r="G97" s="51"/>
      <c r="H97" s="45"/>
      <c r="I97" s="46"/>
      <c r="J97" s="45"/>
      <c r="K97" s="45"/>
      <c r="L97" s="45"/>
      <c r="M97" s="45"/>
      <c r="N97" s="45"/>
      <c r="O97" s="45"/>
      <c r="P97" s="45"/>
      <c r="Q97" s="45"/>
      <c r="R97" s="45"/>
      <c r="S97" s="45"/>
      <c r="T97" s="47"/>
      <c r="U97" s="47"/>
      <c r="V97" s="47"/>
      <c r="W97" s="47"/>
      <c r="X97" s="47"/>
      <c r="Y97" s="47"/>
      <c r="Z97" s="47"/>
      <c r="AA97" s="47"/>
      <c r="AB97" s="45"/>
      <c r="AC97" s="45"/>
      <c r="AD97" s="47"/>
      <c r="AE97" s="47"/>
      <c r="AF97" s="45"/>
      <c r="AG97" s="45"/>
      <c r="AH97" s="47"/>
      <c r="AI97" s="47"/>
      <c r="AJ97" s="45"/>
      <c r="AK97" s="45"/>
      <c r="AL97" s="47"/>
      <c r="AM97" s="47"/>
      <c r="AN97" s="45"/>
      <c r="AO97" s="45"/>
      <c r="AP97" s="47"/>
      <c r="AQ97" s="47"/>
      <c r="AR97" s="45"/>
      <c r="AS97" s="47"/>
      <c r="AT97" s="47"/>
      <c r="AU97" s="45"/>
      <c r="AV97" s="47"/>
      <c r="AW97" s="47"/>
      <c r="AX97" s="45"/>
      <c r="AY97" s="47"/>
      <c r="AZ97" s="47"/>
      <c r="BA97" s="45"/>
      <c r="BB97" s="47"/>
      <c r="BC97" s="47"/>
      <c r="BD97" s="45"/>
      <c r="BE97" s="47"/>
      <c r="BF97" s="47"/>
      <c r="BG97" s="45"/>
      <c r="BH97" s="47"/>
      <c r="BI97" s="47"/>
    </row>
    <row r="98" spans="1:61" x14ac:dyDescent="0.35">
      <c r="A98" s="42"/>
      <c r="B98" s="43"/>
      <c r="C98" s="43"/>
      <c r="D98" s="44"/>
      <c r="E98" s="46" t="str">
        <f xml:space="preserve"> E$94</f>
        <v>Compliance with trading and procurement code</v>
      </c>
      <c r="F98" s="46" t="b">
        <f t="shared" ref="F98:BI98" si="28" xml:space="preserve"> F$94</f>
        <v>0</v>
      </c>
      <c r="G98" s="46" t="str">
        <f t="shared" si="28"/>
        <v>True/false</v>
      </c>
      <c r="H98" s="46">
        <f t="shared" si="28"/>
        <v>0</v>
      </c>
      <c r="I98" s="46">
        <f t="shared" si="28"/>
        <v>0</v>
      </c>
      <c r="J98" s="46">
        <f t="shared" si="28"/>
        <v>0</v>
      </c>
      <c r="K98" s="46">
        <f t="shared" si="28"/>
        <v>0</v>
      </c>
      <c r="L98" s="46">
        <f t="shared" si="28"/>
        <v>0</v>
      </c>
      <c r="M98" s="46">
        <f t="shared" si="28"/>
        <v>0</v>
      </c>
      <c r="N98" s="46">
        <f t="shared" si="28"/>
        <v>0</v>
      </c>
      <c r="O98" s="46">
        <f t="shared" si="28"/>
        <v>0</v>
      </c>
      <c r="P98" s="46">
        <f t="shared" si="28"/>
        <v>0</v>
      </c>
      <c r="Q98" s="46">
        <f t="shared" si="28"/>
        <v>0</v>
      </c>
      <c r="R98" s="46">
        <f t="shared" si="28"/>
        <v>0</v>
      </c>
      <c r="S98" s="46">
        <f t="shared" si="28"/>
        <v>0</v>
      </c>
      <c r="T98" s="46">
        <f t="shared" si="28"/>
        <v>0</v>
      </c>
      <c r="U98" s="46">
        <f t="shared" si="28"/>
        <v>0</v>
      </c>
      <c r="V98" s="46">
        <f t="shared" si="28"/>
        <v>0</v>
      </c>
      <c r="W98" s="46">
        <f t="shared" si="28"/>
        <v>0</v>
      </c>
      <c r="X98" s="46">
        <f t="shared" si="28"/>
        <v>0</v>
      </c>
      <c r="Y98" s="46">
        <f t="shared" si="28"/>
        <v>0</v>
      </c>
      <c r="Z98" s="46">
        <f t="shared" si="28"/>
        <v>0</v>
      </c>
      <c r="AA98" s="46">
        <f t="shared" si="28"/>
        <v>0</v>
      </c>
      <c r="AB98" s="46">
        <f t="shared" si="28"/>
        <v>0</v>
      </c>
      <c r="AC98" s="46">
        <f t="shared" si="28"/>
        <v>0</v>
      </c>
      <c r="AD98" s="46">
        <f t="shared" si="28"/>
        <v>0</v>
      </c>
      <c r="AE98" s="46">
        <f t="shared" si="28"/>
        <v>0</v>
      </c>
      <c r="AF98" s="46">
        <f t="shared" si="28"/>
        <v>0</v>
      </c>
      <c r="AG98" s="46">
        <f t="shared" si="28"/>
        <v>0</v>
      </c>
      <c r="AH98" s="46">
        <f t="shared" si="28"/>
        <v>0</v>
      </c>
      <c r="AI98" s="46">
        <f t="shared" si="28"/>
        <v>0</v>
      </c>
      <c r="AJ98" s="46">
        <f t="shared" si="28"/>
        <v>0</v>
      </c>
      <c r="AK98" s="46">
        <f t="shared" si="28"/>
        <v>0</v>
      </c>
      <c r="AL98" s="46">
        <f t="shared" si="28"/>
        <v>0</v>
      </c>
      <c r="AM98" s="46">
        <f t="shared" si="28"/>
        <v>0</v>
      </c>
      <c r="AN98" s="46">
        <f t="shared" si="28"/>
        <v>0</v>
      </c>
      <c r="AO98" s="46">
        <f t="shared" si="28"/>
        <v>0</v>
      </c>
      <c r="AP98" s="46">
        <f t="shared" si="28"/>
        <v>0</v>
      </c>
      <c r="AQ98" s="46">
        <f t="shared" si="28"/>
        <v>0</v>
      </c>
      <c r="AR98" s="46">
        <f t="shared" si="28"/>
        <v>0</v>
      </c>
      <c r="AS98" s="46">
        <f t="shared" si="28"/>
        <v>0</v>
      </c>
      <c r="AT98" s="46">
        <f t="shared" si="28"/>
        <v>0</v>
      </c>
      <c r="AU98" s="46">
        <f t="shared" si="28"/>
        <v>0</v>
      </c>
      <c r="AV98" s="46">
        <f t="shared" si="28"/>
        <v>0</v>
      </c>
      <c r="AW98" s="46">
        <f t="shared" si="28"/>
        <v>0</v>
      </c>
      <c r="AX98" s="46">
        <f t="shared" si="28"/>
        <v>0</v>
      </c>
      <c r="AY98" s="46">
        <f t="shared" si="28"/>
        <v>0</v>
      </c>
      <c r="AZ98" s="46">
        <f t="shared" si="28"/>
        <v>0</v>
      </c>
      <c r="BA98" s="46">
        <f t="shared" si="28"/>
        <v>0</v>
      </c>
      <c r="BB98" s="46">
        <f t="shared" si="28"/>
        <v>0</v>
      </c>
      <c r="BC98" s="46">
        <f t="shared" si="28"/>
        <v>0</v>
      </c>
      <c r="BD98" s="46">
        <f t="shared" si="28"/>
        <v>0</v>
      </c>
      <c r="BE98" s="46">
        <f t="shared" si="28"/>
        <v>0</v>
      </c>
      <c r="BF98" s="46">
        <f t="shared" si="28"/>
        <v>0</v>
      </c>
      <c r="BG98" s="46">
        <f t="shared" si="28"/>
        <v>0</v>
      </c>
      <c r="BH98" s="46">
        <f t="shared" si="28"/>
        <v>0</v>
      </c>
      <c r="BI98" s="46">
        <f t="shared" si="28"/>
        <v>0</v>
      </c>
    </row>
    <row r="99" spans="1:61" x14ac:dyDescent="0.35">
      <c r="A99" s="42"/>
      <c r="B99" s="43"/>
      <c r="C99" s="43"/>
      <c r="D99" s="44"/>
      <c r="E99" s="46" t="str">
        <f xml:space="preserve"> E$76</f>
        <v>Export incentive for export 1 to be paid to the water resources control at PR29 (2022-23 FYA CPIH deflated)</v>
      </c>
      <c r="F99" s="55">
        <f t="shared" ref="F99:BI99" si="29" xml:space="preserve"> F$76</f>
        <v>0</v>
      </c>
      <c r="G99" s="46" t="str">
        <f t="shared" si="29"/>
        <v>£m</v>
      </c>
      <c r="H99" s="46">
        <f t="shared" si="29"/>
        <v>0</v>
      </c>
      <c r="I99" s="46">
        <f t="shared" si="29"/>
        <v>0</v>
      </c>
      <c r="J99" s="46">
        <f t="shared" si="29"/>
        <v>0</v>
      </c>
      <c r="K99" s="46">
        <f t="shared" si="29"/>
        <v>0</v>
      </c>
      <c r="L99" s="46">
        <f t="shared" si="29"/>
        <v>0</v>
      </c>
      <c r="M99" s="46">
        <f t="shared" si="29"/>
        <v>0</v>
      </c>
      <c r="N99" s="46">
        <f t="shared" si="29"/>
        <v>0</v>
      </c>
      <c r="O99" s="46">
        <f t="shared" si="29"/>
        <v>0</v>
      </c>
      <c r="P99" s="46">
        <f t="shared" si="29"/>
        <v>0</v>
      </c>
      <c r="Q99" s="46">
        <f t="shared" si="29"/>
        <v>0</v>
      </c>
      <c r="R99" s="46">
        <f t="shared" si="29"/>
        <v>0</v>
      </c>
      <c r="S99" s="46">
        <f t="shared" si="29"/>
        <v>0</v>
      </c>
      <c r="T99" s="46">
        <f t="shared" si="29"/>
        <v>0</v>
      </c>
      <c r="U99" s="46">
        <f t="shared" si="29"/>
        <v>0</v>
      </c>
      <c r="V99" s="46">
        <f t="shared" si="29"/>
        <v>0</v>
      </c>
      <c r="W99" s="46">
        <f t="shared" si="29"/>
        <v>0</v>
      </c>
      <c r="X99" s="46">
        <f t="shared" si="29"/>
        <v>0</v>
      </c>
      <c r="Y99" s="46">
        <f t="shared" si="29"/>
        <v>0</v>
      </c>
      <c r="Z99" s="46">
        <f t="shared" si="29"/>
        <v>0</v>
      </c>
      <c r="AA99" s="46">
        <f t="shared" si="29"/>
        <v>0</v>
      </c>
      <c r="AB99" s="46">
        <f t="shared" si="29"/>
        <v>0</v>
      </c>
      <c r="AC99" s="46">
        <f t="shared" si="29"/>
        <v>0</v>
      </c>
      <c r="AD99" s="46">
        <f t="shared" si="29"/>
        <v>0</v>
      </c>
      <c r="AE99" s="46">
        <f t="shared" si="29"/>
        <v>0</v>
      </c>
      <c r="AF99" s="46">
        <f t="shared" si="29"/>
        <v>0</v>
      </c>
      <c r="AG99" s="46">
        <f t="shared" si="29"/>
        <v>0</v>
      </c>
      <c r="AH99" s="46">
        <f t="shared" si="29"/>
        <v>0</v>
      </c>
      <c r="AI99" s="46">
        <f t="shared" si="29"/>
        <v>0</v>
      </c>
      <c r="AJ99" s="46">
        <f t="shared" si="29"/>
        <v>0</v>
      </c>
      <c r="AK99" s="46">
        <f t="shared" si="29"/>
        <v>0</v>
      </c>
      <c r="AL99" s="46">
        <f t="shared" si="29"/>
        <v>0</v>
      </c>
      <c r="AM99" s="46">
        <f t="shared" si="29"/>
        <v>0</v>
      </c>
      <c r="AN99" s="46">
        <f t="shared" si="29"/>
        <v>0</v>
      </c>
      <c r="AO99" s="46">
        <f t="shared" si="29"/>
        <v>0</v>
      </c>
      <c r="AP99" s="46">
        <f t="shared" si="29"/>
        <v>0</v>
      </c>
      <c r="AQ99" s="46">
        <f t="shared" si="29"/>
        <v>0</v>
      </c>
      <c r="AR99" s="46">
        <f t="shared" si="29"/>
        <v>0</v>
      </c>
      <c r="AS99" s="46">
        <f t="shared" si="29"/>
        <v>0</v>
      </c>
      <c r="AT99" s="46">
        <f t="shared" si="29"/>
        <v>0</v>
      </c>
      <c r="AU99" s="46">
        <f t="shared" si="29"/>
        <v>0</v>
      </c>
      <c r="AV99" s="46">
        <f t="shared" si="29"/>
        <v>0</v>
      </c>
      <c r="AW99" s="46">
        <f t="shared" si="29"/>
        <v>0</v>
      </c>
      <c r="AX99" s="46">
        <f t="shared" si="29"/>
        <v>0</v>
      </c>
      <c r="AY99" s="46">
        <f t="shared" si="29"/>
        <v>0</v>
      </c>
      <c r="AZ99" s="46">
        <f t="shared" si="29"/>
        <v>0</v>
      </c>
      <c r="BA99" s="46">
        <f t="shared" si="29"/>
        <v>0</v>
      </c>
      <c r="BB99" s="46">
        <f t="shared" si="29"/>
        <v>0</v>
      </c>
      <c r="BC99" s="46">
        <f t="shared" si="29"/>
        <v>0</v>
      </c>
      <c r="BD99" s="46">
        <f t="shared" si="29"/>
        <v>0</v>
      </c>
      <c r="BE99" s="46">
        <f t="shared" si="29"/>
        <v>0</v>
      </c>
      <c r="BF99" s="46">
        <f t="shared" si="29"/>
        <v>0</v>
      </c>
      <c r="BG99" s="46">
        <f t="shared" si="29"/>
        <v>0</v>
      </c>
      <c r="BH99" s="46">
        <f t="shared" si="29"/>
        <v>0</v>
      </c>
      <c r="BI99" s="46">
        <f t="shared" si="29"/>
        <v>0</v>
      </c>
    </row>
    <row r="100" spans="1:61" x14ac:dyDescent="0.35">
      <c r="A100" s="42"/>
      <c r="B100" s="43"/>
      <c r="C100" s="43"/>
      <c r="D100" s="44"/>
      <c r="E100" s="46" t="s">
        <v>331</v>
      </c>
      <c r="F100" s="55">
        <f xml:space="preserve"> IF( F98, F99, 0)</f>
        <v>0</v>
      </c>
      <c r="G100" s="46" t="s">
        <v>218</v>
      </c>
      <c r="H100" s="45"/>
      <c r="I100" s="46"/>
      <c r="J100" s="45"/>
      <c r="K100" s="45"/>
      <c r="L100" s="45"/>
      <c r="M100" s="45"/>
      <c r="N100" s="45"/>
      <c r="O100" s="45"/>
      <c r="P100" s="45"/>
      <c r="Q100" s="45"/>
      <c r="R100" s="45"/>
      <c r="S100" s="45"/>
      <c r="T100" s="47"/>
      <c r="U100" s="47"/>
      <c r="V100" s="47"/>
      <c r="W100" s="47"/>
      <c r="X100" s="47"/>
      <c r="Y100" s="47"/>
      <c r="Z100" s="47"/>
      <c r="AA100" s="47"/>
      <c r="AB100" s="45"/>
      <c r="AC100" s="45"/>
      <c r="AD100" s="47"/>
      <c r="AE100" s="47"/>
      <c r="AF100" s="45"/>
      <c r="AG100" s="45"/>
      <c r="AH100" s="47"/>
      <c r="AI100" s="47"/>
      <c r="AJ100" s="45"/>
      <c r="AK100" s="45"/>
      <c r="AL100" s="47"/>
      <c r="AM100" s="47"/>
      <c r="AN100" s="45"/>
      <c r="AO100" s="45"/>
      <c r="AP100" s="47"/>
      <c r="AQ100" s="47"/>
      <c r="AR100" s="45"/>
      <c r="AS100" s="47"/>
      <c r="AT100" s="47"/>
      <c r="AU100" s="45"/>
      <c r="AV100" s="47"/>
      <c r="AW100" s="47"/>
      <c r="AX100" s="45"/>
      <c r="AY100" s="47"/>
      <c r="AZ100" s="47"/>
      <c r="BA100" s="45"/>
      <c r="BB100" s="47"/>
      <c r="BC100" s="47"/>
      <c r="BD100" s="45"/>
      <c r="BE100" s="47"/>
      <c r="BF100" s="47"/>
      <c r="BG100" s="45"/>
      <c r="BH100" s="47"/>
      <c r="BI100" s="47"/>
    </row>
    <row r="101" spans="1:61" x14ac:dyDescent="0.35">
      <c r="A101" s="42"/>
      <c r="B101" s="43"/>
      <c r="C101" s="43"/>
      <c r="D101" s="44"/>
      <c r="E101" s="46" t="str">
        <f xml:space="preserve"> E$80</f>
        <v>Export incentive for export 1 to be paid to the network plus water control at PR29 (2022-23 FYA CPIH deflated)</v>
      </c>
      <c r="F101" s="55">
        <f t="shared" ref="F101:BI101" si="30" xml:space="preserve"> F$80</f>
        <v>0</v>
      </c>
      <c r="G101" s="46" t="str">
        <f t="shared" si="30"/>
        <v>£m</v>
      </c>
      <c r="H101" s="46">
        <f t="shared" si="30"/>
        <v>0</v>
      </c>
      <c r="I101" s="46">
        <f t="shared" si="30"/>
        <v>0</v>
      </c>
      <c r="J101" s="46">
        <f t="shared" si="30"/>
        <v>0</v>
      </c>
      <c r="K101" s="46">
        <f t="shared" si="30"/>
        <v>0</v>
      </c>
      <c r="L101" s="46">
        <f t="shared" si="30"/>
        <v>0</v>
      </c>
      <c r="M101" s="46">
        <f t="shared" si="30"/>
        <v>0</v>
      </c>
      <c r="N101" s="46">
        <f t="shared" si="30"/>
        <v>0</v>
      </c>
      <c r="O101" s="46">
        <f t="shared" si="30"/>
        <v>0</v>
      </c>
      <c r="P101" s="46">
        <f t="shared" si="30"/>
        <v>0</v>
      </c>
      <c r="Q101" s="46">
        <f t="shared" si="30"/>
        <v>0</v>
      </c>
      <c r="R101" s="46">
        <f t="shared" si="30"/>
        <v>0</v>
      </c>
      <c r="S101" s="46">
        <f t="shared" si="30"/>
        <v>0</v>
      </c>
      <c r="T101" s="46">
        <f t="shared" si="30"/>
        <v>0</v>
      </c>
      <c r="U101" s="46">
        <f t="shared" si="30"/>
        <v>0</v>
      </c>
      <c r="V101" s="46">
        <f t="shared" si="30"/>
        <v>0</v>
      </c>
      <c r="W101" s="46">
        <f t="shared" si="30"/>
        <v>0</v>
      </c>
      <c r="X101" s="46">
        <f t="shared" si="30"/>
        <v>0</v>
      </c>
      <c r="Y101" s="46">
        <f t="shared" si="30"/>
        <v>0</v>
      </c>
      <c r="Z101" s="46">
        <f t="shared" si="30"/>
        <v>0</v>
      </c>
      <c r="AA101" s="46">
        <f t="shared" si="30"/>
        <v>0</v>
      </c>
      <c r="AB101" s="46">
        <f t="shared" si="30"/>
        <v>0</v>
      </c>
      <c r="AC101" s="46">
        <f t="shared" si="30"/>
        <v>0</v>
      </c>
      <c r="AD101" s="46">
        <f t="shared" si="30"/>
        <v>0</v>
      </c>
      <c r="AE101" s="46">
        <f t="shared" si="30"/>
        <v>0</v>
      </c>
      <c r="AF101" s="46">
        <f t="shared" si="30"/>
        <v>0</v>
      </c>
      <c r="AG101" s="46">
        <f t="shared" si="30"/>
        <v>0</v>
      </c>
      <c r="AH101" s="46">
        <f t="shared" si="30"/>
        <v>0</v>
      </c>
      <c r="AI101" s="46">
        <f t="shared" si="30"/>
        <v>0</v>
      </c>
      <c r="AJ101" s="46">
        <f t="shared" si="30"/>
        <v>0</v>
      </c>
      <c r="AK101" s="46">
        <f t="shared" si="30"/>
        <v>0</v>
      </c>
      <c r="AL101" s="46">
        <f t="shared" si="30"/>
        <v>0</v>
      </c>
      <c r="AM101" s="46">
        <f t="shared" si="30"/>
        <v>0</v>
      </c>
      <c r="AN101" s="46">
        <f t="shared" si="30"/>
        <v>0</v>
      </c>
      <c r="AO101" s="46">
        <f t="shared" si="30"/>
        <v>0</v>
      </c>
      <c r="AP101" s="46">
        <f t="shared" si="30"/>
        <v>0</v>
      </c>
      <c r="AQ101" s="46">
        <f t="shared" si="30"/>
        <v>0</v>
      </c>
      <c r="AR101" s="46">
        <f t="shared" si="30"/>
        <v>0</v>
      </c>
      <c r="AS101" s="46">
        <f t="shared" si="30"/>
        <v>0</v>
      </c>
      <c r="AT101" s="46">
        <f t="shared" si="30"/>
        <v>0</v>
      </c>
      <c r="AU101" s="46">
        <f t="shared" si="30"/>
        <v>0</v>
      </c>
      <c r="AV101" s="46">
        <f t="shared" si="30"/>
        <v>0</v>
      </c>
      <c r="AW101" s="46">
        <f t="shared" si="30"/>
        <v>0</v>
      </c>
      <c r="AX101" s="46">
        <f t="shared" si="30"/>
        <v>0</v>
      </c>
      <c r="AY101" s="46">
        <f t="shared" si="30"/>
        <v>0</v>
      </c>
      <c r="AZ101" s="46">
        <f t="shared" si="30"/>
        <v>0</v>
      </c>
      <c r="BA101" s="46">
        <f t="shared" si="30"/>
        <v>0</v>
      </c>
      <c r="BB101" s="46">
        <f t="shared" si="30"/>
        <v>0</v>
      </c>
      <c r="BC101" s="46">
        <f t="shared" si="30"/>
        <v>0</v>
      </c>
      <c r="BD101" s="46">
        <f t="shared" si="30"/>
        <v>0</v>
      </c>
      <c r="BE101" s="46">
        <f t="shared" si="30"/>
        <v>0</v>
      </c>
      <c r="BF101" s="46">
        <f t="shared" si="30"/>
        <v>0</v>
      </c>
      <c r="BG101" s="46">
        <f t="shared" si="30"/>
        <v>0</v>
      </c>
      <c r="BH101" s="46">
        <f t="shared" si="30"/>
        <v>0</v>
      </c>
      <c r="BI101" s="46">
        <f t="shared" si="30"/>
        <v>0</v>
      </c>
    </row>
    <row r="102" spans="1:61" x14ac:dyDescent="0.35">
      <c r="A102" s="42"/>
      <c r="B102" s="43"/>
      <c r="C102" s="43"/>
      <c r="D102" s="44"/>
      <c r="E102" s="46" t="s">
        <v>332</v>
      </c>
      <c r="F102" s="55">
        <f xml:space="preserve"> IF($F$98, F101, 0)</f>
        <v>0</v>
      </c>
      <c r="G102" s="46" t="s">
        <v>218</v>
      </c>
      <c r="H102" s="45"/>
      <c r="I102" s="46"/>
      <c r="J102" s="45"/>
      <c r="K102" s="45"/>
      <c r="L102" s="45"/>
      <c r="M102" s="45"/>
      <c r="N102" s="45"/>
      <c r="O102" s="45"/>
      <c r="P102" s="45"/>
      <c r="Q102" s="45"/>
      <c r="R102" s="45"/>
      <c r="S102" s="45"/>
      <c r="T102" s="47"/>
      <c r="U102" s="47"/>
      <c r="V102" s="47"/>
      <c r="W102" s="47"/>
      <c r="X102" s="47"/>
      <c r="Y102" s="47"/>
      <c r="Z102" s="47"/>
      <c r="AA102" s="47"/>
      <c r="AB102" s="45"/>
      <c r="AC102" s="45"/>
      <c r="AD102" s="47"/>
      <c r="AE102" s="47"/>
      <c r="AF102" s="45"/>
      <c r="AG102" s="45"/>
      <c r="AH102" s="47"/>
      <c r="AI102" s="47"/>
      <c r="AJ102" s="45"/>
      <c r="AK102" s="45"/>
      <c r="AL102" s="47"/>
      <c r="AM102" s="47"/>
      <c r="AN102" s="45"/>
      <c r="AO102" s="45"/>
      <c r="AP102" s="47"/>
      <c r="AQ102" s="47"/>
      <c r="AR102" s="45"/>
      <c r="AS102" s="47"/>
      <c r="AT102" s="47"/>
      <c r="AU102" s="45"/>
      <c r="AV102" s="47"/>
      <c r="AW102" s="47"/>
      <c r="AX102" s="45"/>
      <c r="AY102" s="47"/>
      <c r="AZ102" s="47"/>
      <c r="BA102" s="45"/>
      <c r="BB102" s="47"/>
      <c r="BC102" s="47"/>
      <c r="BD102" s="45"/>
      <c r="BE102" s="47"/>
      <c r="BF102" s="47"/>
      <c r="BG102" s="45"/>
      <c r="BH102" s="47"/>
      <c r="BI102" s="47"/>
    </row>
    <row r="103" spans="1:61" x14ac:dyDescent="0.35">
      <c r="A103" s="42"/>
      <c r="B103" s="43"/>
      <c r="C103" s="43"/>
      <c r="D103" s="44"/>
      <c r="E103" s="46" t="str">
        <f xml:space="preserve"> E$84</f>
        <v>Export incentive for export 1 to be paid to the water resources control after PR29 (2022-23 FYA CPIH deflated)</v>
      </c>
      <c r="F103" s="55">
        <f t="shared" ref="F103:BI103" si="31" xml:space="preserve"> F$84</f>
        <v>0</v>
      </c>
      <c r="G103" s="46" t="str">
        <f t="shared" si="31"/>
        <v>£m</v>
      </c>
      <c r="H103" s="46">
        <f t="shared" si="31"/>
        <v>0</v>
      </c>
      <c r="I103" s="46">
        <f t="shared" si="31"/>
        <v>0</v>
      </c>
      <c r="J103" s="46">
        <f t="shared" si="31"/>
        <v>0</v>
      </c>
      <c r="K103" s="46">
        <f t="shared" si="31"/>
        <v>0</v>
      </c>
      <c r="L103" s="46">
        <f t="shared" si="31"/>
        <v>0</v>
      </c>
      <c r="M103" s="46">
        <f t="shared" si="31"/>
        <v>0</v>
      </c>
      <c r="N103" s="46">
        <f t="shared" si="31"/>
        <v>0</v>
      </c>
      <c r="O103" s="46">
        <f t="shared" si="31"/>
        <v>0</v>
      </c>
      <c r="P103" s="46">
        <f t="shared" si="31"/>
        <v>0</v>
      </c>
      <c r="Q103" s="46">
        <f t="shared" si="31"/>
        <v>0</v>
      </c>
      <c r="R103" s="46">
        <f t="shared" si="31"/>
        <v>0</v>
      </c>
      <c r="S103" s="46">
        <f t="shared" si="31"/>
        <v>0</v>
      </c>
      <c r="T103" s="46">
        <f t="shared" si="31"/>
        <v>0</v>
      </c>
      <c r="U103" s="46">
        <f t="shared" si="31"/>
        <v>0</v>
      </c>
      <c r="V103" s="46">
        <f t="shared" si="31"/>
        <v>0</v>
      </c>
      <c r="W103" s="46">
        <f t="shared" si="31"/>
        <v>0</v>
      </c>
      <c r="X103" s="46">
        <f t="shared" si="31"/>
        <v>0</v>
      </c>
      <c r="Y103" s="46">
        <f t="shared" si="31"/>
        <v>0</v>
      </c>
      <c r="Z103" s="46">
        <f t="shared" si="31"/>
        <v>0</v>
      </c>
      <c r="AA103" s="46">
        <f t="shared" si="31"/>
        <v>0</v>
      </c>
      <c r="AB103" s="46">
        <f t="shared" si="31"/>
        <v>0</v>
      </c>
      <c r="AC103" s="46">
        <f t="shared" si="31"/>
        <v>0</v>
      </c>
      <c r="AD103" s="46">
        <f t="shared" si="31"/>
        <v>0</v>
      </c>
      <c r="AE103" s="46">
        <f t="shared" si="31"/>
        <v>0</v>
      </c>
      <c r="AF103" s="46">
        <f t="shared" si="31"/>
        <v>0</v>
      </c>
      <c r="AG103" s="46">
        <f t="shared" si="31"/>
        <v>0</v>
      </c>
      <c r="AH103" s="46">
        <f t="shared" si="31"/>
        <v>0</v>
      </c>
      <c r="AI103" s="46">
        <f t="shared" si="31"/>
        <v>0</v>
      </c>
      <c r="AJ103" s="46">
        <f t="shared" si="31"/>
        <v>0</v>
      </c>
      <c r="AK103" s="46">
        <f t="shared" si="31"/>
        <v>0</v>
      </c>
      <c r="AL103" s="46">
        <f t="shared" si="31"/>
        <v>0</v>
      </c>
      <c r="AM103" s="46">
        <f t="shared" si="31"/>
        <v>0</v>
      </c>
      <c r="AN103" s="46">
        <f t="shared" si="31"/>
        <v>0</v>
      </c>
      <c r="AO103" s="46">
        <f t="shared" si="31"/>
        <v>0</v>
      </c>
      <c r="AP103" s="46">
        <f t="shared" si="31"/>
        <v>0</v>
      </c>
      <c r="AQ103" s="46">
        <f t="shared" si="31"/>
        <v>0</v>
      </c>
      <c r="AR103" s="46">
        <f t="shared" si="31"/>
        <v>0</v>
      </c>
      <c r="AS103" s="46">
        <f t="shared" si="31"/>
        <v>0</v>
      </c>
      <c r="AT103" s="46">
        <f t="shared" si="31"/>
        <v>0</v>
      </c>
      <c r="AU103" s="46">
        <f t="shared" si="31"/>
        <v>0</v>
      </c>
      <c r="AV103" s="46">
        <f t="shared" si="31"/>
        <v>0</v>
      </c>
      <c r="AW103" s="46">
        <f t="shared" si="31"/>
        <v>0</v>
      </c>
      <c r="AX103" s="46">
        <f t="shared" si="31"/>
        <v>0</v>
      </c>
      <c r="AY103" s="46">
        <f t="shared" si="31"/>
        <v>0</v>
      </c>
      <c r="AZ103" s="46">
        <f t="shared" si="31"/>
        <v>0</v>
      </c>
      <c r="BA103" s="46">
        <f t="shared" si="31"/>
        <v>0</v>
      </c>
      <c r="BB103" s="46">
        <f t="shared" si="31"/>
        <v>0</v>
      </c>
      <c r="BC103" s="46">
        <f t="shared" si="31"/>
        <v>0</v>
      </c>
      <c r="BD103" s="46">
        <f t="shared" si="31"/>
        <v>0</v>
      </c>
      <c r="BE103" s="46">
        <f t="shared" si="31"/>
        <v>0</v>
      </c>
      <c r="BF103" s="46">
        <f t="shared" si="31"/>
        <v>0</v>
      </c>
      <c r="BG103" s="46">
        <f t="shared" si="31"/>
        <v>0</v>
      </c>
      <c r="BH103" s="46">
        <f t="shared" si="31"/>
        <v>0</v>
      </c>
      <c r="BI103" s="46">
        <f t="shared" si="31"/>
        <v>0</v>
      </c>
    </row>
    <row r="104" spans="1:61" x14ac:dyDescent="0.35">
      <c r="A104" s="80"/>
      <c r="B104" s="43"/>
      <c r="C104" s="43"/>
      <c r="D104" s="44"/>
      <c r="E104" s="46" t="s">
        <v>333</v>
      </c>
      <c r="F104" s="55">
        <f xml:space="preserve"> IF($F98, F103, 0)</f>
        <v>0</v>
      </c>
      <c r="G104" s="46" t="s">
        <v>218</v>
      </c>
      <c r="H104" s="45"/>
      <c r="I104" s="46"/>
      <c r="J104" s="45"/>
      <c r="K104" s="45"/>
      <c r="L104" s="45"/>
      <c r="M104" s="45"/>
      <c r="N104" s="45"/>
      <c r="O104" s="45"/>
      <c r="P104" s="45"/>
      <c r="Q104" s="45"/>
      <c r="R104" s="45"/>
      <c r="S104" s="45"/>
      <c r="T104" s="47"/>
      <c r="U104" s="47"/>
      <c r="V104" s="47"/>
      <c r="W104" s="47"/>
      <c r="X104" s="47"/>
      <c r="Y104" s="47"/>
      <c r="Z104" s="47"/>
      <c r="AA104" s="47"/>
      <c r="AB104" s="45"/>
      <c r="AC104" s="45"/>
      <c r="AD104" s="47"/>
      <c r="AE104" s="47"/>
      <c r="AF104" s="45"/>
      <c r="AG104" s="45"/>
      <c r="AH104" s="47"/>
      <c r="AI104" s="47"/>
      <c r="AJ104" s="45"/>
      <c r="AK104" s="45"/>
      <c r="AL104" s="47"/>
      <c r="AM104" s="47"/>
      <c r="AN104" s="45"/>
      <c r="AO104" s="45"/>
      <c r="AP104" s="47"/>
      <c r="AQ104" s="47"/>
      <c r="AR104" s="45"/>
      <c r="AS104" s="47"/>
      <c r="AT104" s="47"/>
      <c r="AU104" s="45"/>
      <c r="AV104" s="47"/>
      <c r="AW104" s="47"/>
      <c r="AX104" s="45"/>
      <c r="AY104" s="47"/>
      <c r="AZ104" s="47"/>
      <c r="BA104" s="45"/>
      <c r="BB104" s="47"/>
      <c r="BC104" s="47"/>
      <c r="BD104" s="45"/>
      <c r="BE104" s="47"/>
      <c r="BF104" s="47"/>
      <c r="BG104" s="45"/>
      <c r="BH104" s="47"/>
      <c r="BI104" s="47"/>
    </row>
    <row r="105" spans="1:61" x14ac:dyDescent="0.35">
      <c r="A105" s="42"/>
      <c r="B105" s="43"/>
      <c r="C105" s="43"/>
      <c r="D105" s="44"/>
      <c r="E105" s="46" t="str">
        <f xml:space="preserve"> E$88</f>
        <v>Export incentive for export 1 to be paid to the network plus water control after PR29 (2022-23 FYA CPIH deflated)</v>
      </c>
      <c r="F105" s="55">
        <f t="shared" ref="F105:BI105" si="32" xml:space="preserve"> F$88</f>
        <v>0</v>
      </c>
      <c r="G105" s="46" t="str">
        <f t="shared" si="32"/>
        <v>£m</v>
      </c>
      <c r="H105" s="46">
        <f t="shared" si="32"/>
        <v>0</v>
      </c>
      <c r="I105" s="46">
        <f t="shared" si="32"/>
        <v>0</v>
      </c>
      <c r="J105" s="46">
        <f t="shared" si="32"/>
        <v>0</v>
      </c>
      <c r="K105" s="46">
        <f t="shared" si="32"/>
        <v>0</v>
      </c>
      <c r="L105" s="46">
        <f xml:space="preserve"> L$88</f>
        <v>0</v>
      </c>
      <c r="M105" s="46">
        <f t="shared" si="32"/>
        <v>0</v>
      </c>
      <c r="N105" s="46">
        <f t="shared" si="32"/>
        <v>0</v>
      </c>
      <c r="O105" s="46">
        <f t="shared" si="32"/>
        <v>0</v>
      </c>
      <c r="P105" s="46">
        <f t="shared" si="32"/>
        <v>0</v>
      </c>
      <c r="Q105" s="46">
        <f t="shared" si="32"/>
        <v>0</v>
      </c>
      <c r="R105" s="46">
        <f t="shared" si="32"/>
        <v>0</v>
      </c>
      <c r="S105" s="46">
        <f t="shared" si="32"/>
        <v>0</v>
      </c>
      <c r="T105" s="46">
        <f t="shared" si="32"/>
        <v>0</v>
      </c>
      <c r="U105" s="46">
        <f t="shared" si="32"/>
        <v>0</v>
      </c>
      <c r="V105" s="46">
        <f t="shared" si="32"/>
        <v>0</v>
      </c>
      <c r="W105" s="46">
        <f t="shared" si="32"/>
        <v>0</v>
      </c>
      <c r="X105" s="46">
        <f t="shared" si="32"/>
        <v>0</v>
      </c>
      <c r="Y105" s="46">
        <f t="shared" si="32"/>
        <v>0</v>
      </c>
      <c r="Z105" s="46">
        <f t="shared" si="32"/>
        <v>0</v>
      </c>
      <c r="AA105" s="46">
        <f t="shared" si="32"/>
        <v>0</v>
      </c>
      <c r="AB105" s="46">
        <f t="shared" si="32"/>
        <v>0</v>
      </c>
      <c r="AC105" s="46">
        <f t="shared" si="32"/>
        <v>0</v>
      </c>
      <c r="AD105" s="46">
        <f t="shared" si="32"/>
        <v>0</v>
      </c>
      <c r="AE105" s="46">
        <f t="shared" si="32"/>
        <v>0</v>
      </c>
      <c r="AF105" s="46">
        <f t="shared" si="32"/>
        <v>0</v>
      </c>
      <c r="AG105" s="46">
        <f t="shared" si="32"/>
        <v>0</v>
      </c>
      <c r="AH105" s="46">
        <f t="shared" si="32"/>
        <v>0</v>
      </c>
      <c r="AI105" s="46">
        <f t="shared" si="32"/>
        <v>0</v>
      </c>
      <c r="AJ105" s="46">
        <f t="shared" si="32"/>
        <v>0</v>
      </c>
      <c r="AK105" s="46">
        <f t="shared" si="32"/>
        <v>0</v>
      </c>
      <c r="AL105" s="46">
        <f t="shared" si="32"/>
        <v>0</v>
      </c>
      <c r="AM105" s="46">
        <f t="shared" si="32"/>
        <v>0</v>
      </c>
      <c r="AN105" s="46">
        <f t="shared" si="32"/>
        <v>0</v>
      </c>
      <c r="AO105" s="46">
        <f t="shared" si="32"/>
        <v>0</v>
      </c>
      <c r="AP105" s="46">
        <f t="shared" si="32"/>
        <v>0</v>
      </c>
      <c r="AQ105" s="46">
        <f t="shared" si="32"/>
        <v>0</v>
      </c>
      <c r="AR105" s="46">
        <f t="shared" si="32"/>
        <v>0</v>
      </c>
      <c r="AS105" s="46">
        <f t="shared" si="32"/>
        <v>0</v>
      </c>
      <c r="AT105" s="46">
        <f t="shared" si="32"/>
        <v>0</v>
      </c>
      <c r="AU105" s="46">
        <f t="shared" si="32"/>
        <v>0</v>
      </c>
      <c r="AV105" s="46">
        <f t="shared" si="32"/>
        <v>0</v>
      </c>
      <c r="AW105" s="46">
        <f t="shared" si="32"/>
        <v>0</v>
      </c>
      <c r="AX105" s="46">
        <f t="shared" si="32"/>
        <v>0</v>
      </c>
      <c r="AY105" s="46">
        <f t="shared" si="32"/>
        <v>0</v>
      </c>
      <c r="AZ105" s="46">
        <f t="shared" si="32"/>
        <v>0</v>
      </c>
      <c r="BA105" s="46">
        <f t="shared" si="32"/>
        <v>0</v>
      </c>
      <c r="BB105" s="46">
        <f t="shared" si="32"/>
        <v>0</v>
      </c>
      <c r="BC105" s="46">
        <f t="shared" si="32"/>
        <v>0</v>
      </c>
      <c r="BD105" s="46">
        <f t="shared" si="32"/>
        <v>0</v>
      </c>
      <c r="BE105" s="46">
        <f t="shared" si="32"/>
        <v>0</v>
      </c>
      <c r="BF105" s="46">
        <f t="shared" si="32"/>
        <v>0</v>
      </c>
      <c r="BG105" s="46">
        <f t="shared" si="32"/>
        <v>0</v>
      </c>
      <c r="BH105" s="46">
        <f t="shared" si="32"/>
        <v>0</v>
      </c>
      <c r="BI105" s="46">
        <f t="shared" si="32"/>
        <v>0</v>
      </c>
    </row>
    <row r="106" spans="1:61" x14ac:dyDescent="0.35">
      <c r="A106" s="42"/>
      <c r="B106" s="43"/>
      <c r="C106" s="43"/>
      <c r="D106" s="44"/>
      <c r="E106" s="46" t="s">
        <v>334</v>
      </c>
      <c r="F106" s="55">
        <f xml:space="preserve"> IF($F98, F105, 0)</f>
        <v>0</v>
      </c>
      <c r="G106" s="46" t="s">
        <v>218</v>
      </c>
      <c r="H106" s="45"/>
      <c r="I106" s="46"/>
      <c r="J106" s="45"/>
      <c r="K106" s="45"/>
      <c r="L106" s="45"/>
      <c r="M106" s="45"/>
      <c r="N106" s="45"/>
      <c r="O106" s="45"/>
      <c r="P106" s="45"/>
      <c r="Q106" s="45"/>
      <c r="R106" s="45"/>
      <c r="S106" s="45"/>
      <c r="T106" s="47"/>
      <c r="U106" s="47"/>
      <c r="V106" s="47"/>
      <c r="W106" s="47"/>
      <c r="X106" s="47"/>
      <c r="Y106" s="47"/>
      <c r="Z106" s="47"/>
      <c r="AA106" s="47"/>
      <c r="AB106" s="45"/>
      <c r="AC106" s="45"/>
      <c r="AD106" s="47"/>
      <c r="AE106" s="47"/>
      <c r="AF106" s="45"/>
      <c r="AG106" s="45"/>
      <c r="AH106" s="47"/>
      <c r="AI106" s="47"/>
      <c r="AJ106" s="45"/>
      <c r="AK106" s="45"/>
      <c r="AL106" s="47"/>
      <c r="AM106" s="47"/>
      <c r="AN106" s="45"/>
      <c r="AO106" s="45"/>
      <c r="AP106" s="47"/>
      <c r="AQ106" s="47"/>
      <c r="AR106" s="45"/>
      <c r="AS106" s="47"/>
      <c r="AT106" s="47"/>
      <c r="AU106" s="45"/>
      <c r="AV106" s="47"/>
      <c r="AW106" s="47"/>
      <c r="AX106" s="45"/>
      <c r="AY106" s="47"/>
      <c r="AZ106" s="47"/>
      <c r="BA106" s="45"/>
      <c r="BB106" s="47"/>
      <c r="BC106" s="47"/>
      <c r="BD106" s="45"/>
      <c r="BE106" s="47"/>
      <c r="BF106" s="47"/>
      <c r="BG106" s="45"/>
      <c r="BH106" s="47"/>
      <c r="BI106" s="47"/>
    </row>
    <row r="107" spans="1:61" x14ac:dyDescent="0.35">
      <c r="A107" s="42"/>
      <c r="B107" s="43"/>
      <c r="C107" s="43"/>
      <c r="D107" s="44"/>
      <c r="E107" s="51"/>
      <c r="F107" s="81"/>
      <c r="G107" s="51"/>
      <c r="H107" s="45"/>
      <c r="I107" s="46"/>
      <c r="J107" s="45"/>
      <c r="K107" s="45"/>
      <c r="L107" s="45"/>
      <c r="M107" s="45"/>
      <c r="N107" s="45"/>
      <c r="O107" s="45"/>
      <c r="P107" s="45"/>
      <c r="Q107" s="45"/>
      <c r="R107" s="45"/>
      <c r="S107" s="45"/>
      <c r="T107" s="47"/>
      <c r="U107" s="47"/>
      <c r="V107" s="47"/>
      <c r="W107" s="47"/>
      <c r="X107" s="47"/>
      <c r="Y107" s="47"/>
      <c r="Z107" s="47"/>
      <c r="AA107" s="47"/>
      <c r="AB107" s="45"/>
      <c r="AC107" s="45"/>
      <c r="AD107" s="47"/>
      <c r="AE107" s="47"/>
      <c r="AF107" s="45"/>
      <c r="AG107" s="45"/>
      <c r="AH107" s="47"/>
      <c r="AI107" s="47"/>
      <c r="AJ107" s="45"/>
      <c r="AK107" s="45"/>
      <c r="AL107" s="47"/>
      <c r="AM107" s="47"/>
      <c r="AN107" s="45"/>
      <c r="AO107" s="45"/>
      <c r="AP107" s="47"/>
      <c r="AQ107" s="47"/>
      <c r="AR107" s="45"/>
      <c r="AS107" s="47"/>
      <c r="AT107" s="47"/>
      <c r="AU107" s="45"/>
      <c r="AV107" s="47"/>
      <c r="AW107" s="47"/>
      <c r="AX107" s="45"/>
      <c r="AY107" s="47"/>
      <c r="AZ107" s="47"/>
      <c r="BA107" s="45"/>
      <c r="BB107" s="47"/>
      <c r="BC107" s="47"/>
      <c r="BD107" s="45"/>
      <c r="BE107" s="47"/>
      <c r="BF107" s="47"/>
      <c r="BG107" s="45"/>
      <c r="BH107" s="47"/>
      <c r="BI107" s="47"/>
    </row>
    <row r="108" spans="1:61" x14ac:dyDescent="0.35">
      <c r="A108" s="47"/>
      <c r="B108" s="48" t="s">
        <v>231</v>
      </c>
      <c r="C108" s="43"/>
      <c r="D108" s="49"/>
      <c r="E108" s="47"/>
      <c r="F108" s="47"/>
      <c r="G108" s="47"/>
      <c r="H108" s="47"/>
      <c r="I108" s="54"/>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row>
    <row r="109" spans="1:61" x14ac:dyDescent="0.35">
      <c r="A109" s="42"/>
      <c r="B109" s="43"/>
      <c r="C109" s="43"/>
      <c r="D109" s="44"/>
      <c r="E109" s="45"/>
      <c r="F109" s="45"/>
      <c r="G109" s="45"/>
      <c r="H109" s="45"/>
      <c r="I109" s="46"/>
      <c r="J109" s="45"/>
      <c r="K109" s="45"/>
      <c r="L109" s="45"/>
      <c r="M109" s="45"/>
      <c r="N109" s="45"/>
      <c r="O109" s="45"/>
      <c r="P109" s="45"/>
      <c r="Q109" s="45"/>
      <c r="R109" s="45"/>
      <c r="S109" s="45"/>
      <c r="T109" s="47"/>
      <c r="U109" s="47"/>
      <c r="V109" s="47"/>
      <c r="W109" s="47"/>
      <c r="X109" s="47"/>
      <c r="Y109" s="47"/>
      <c r="Z109" s="47"/>
      <c r="AA109" s="47"/>
      <c r="AB109" s="45"/>
      <c r="AC109" s="45"/>
      <c r="AD109" s="47"/>
      <c r="AE109" s="47"/>
      <c r="AF109" s="45"/>
      <c r="AG109" s="45"/>
      <c r="AH109" s="47"/>
      <c r="AI109" s="47"/>
      <c r="AJ109" s="45"/>
      <c r="AK109" s="45"/>
      <c r="AL109" s="47"/>
      <c r="AM109" s="47"/>
      <c r="AN109" s="45"/>
      <c r="AO109" s="45"/>
      <c r="AP109" s="47"/>
      <c r="AQ109" s="47"/>
      <c r="AR109" s="45"/>
      <c r="AS109" s="47"/>
      <c r="AT109" s="47"/>
      <c r="AU109" s="45"/>
      <c r="AV109" s="47"/>
      <c r="AW109" s="47"/>
      <c r="AX109" s="45"/>
      <c r="AY109" s="47"/>
      <c r="AZ109" s="47"/>
      <c r="BA109" s="45"/>
      <c r="BB109" s="47"/>
      <c r="BC109" s="47"/>
      <c r="BD109" s="45"/>
      <c r="BE109" s="47"/>
      <c r="BF109" s="47"/>
      <c r="BG109" s="45"/>
      <c r="BH109" s="47"/>
      <c r="BI109" s="47"/>
    </row>
    <row r="110" spans="1:61" s="400" customFormat="1" x14ac:dyDescent="0.35">
      <c r="A110" s="401"/>
      <c r="B110" s="402"/>
      <c r="C110" s="402"/>
      <c r="D110" s="403"/>
      <c r="E110" s="404" t="str">
        <f xml:space="preserve"> Inputs!E$46</f>
        <v>Name/reference of export trade 2</v>
      </c>
      <c r="F110" s="404">
        <f xml:space="preserve"> Inputs!F$46</f>
        <v>0</v>
      </c>
      <c r="G110" s="404" t="str">
        <f xml:space="preserve"> Inputs!G$46</f>
        <v>Text</v>
      </c>
      <c r="H110" s="404">
        <f xml:space="preserve"> Inputs!H$46</f>
        <v>0</v>
      </c>
      <c r="I110" s="404">
        <f xml:space="preserve"> Inputs!I$46</f>
        <v>0</v>
      </c>
      <c r="J110" s="404">
        <f xml:space="preserve"> Inputs!J$46</f>
        <v>0</v>
      </c>
      <c r="K110" s="404">
        <f xml:space="preserve"> Inputs!K$46</f>
        <v>0</v>
      </c>
      <c r="L110" s="404">
        <f xml:space="preserve"> Inputs!L$46</f>
        <v>0</v>
      </c>
      <c r="M110" s="404">
        <f xml:space="preserve"> Inputs!M$46</f>
        <v>0</v>
      </c>
      <c r="N110" s="404">
        <f xml:space="preserve"> Inputs!N$46</f>
        <v>0</v>
      </c>
      <c r="O110" s="404">
        <f xml:space="preserve"> Inputs!O$46</f>
        <v>0</v>
      </c>
      <c r="P110" s="404">
        <f xml:space="preserve"> Inputs!P$46</f>
        <v>0</v>
      </c>
      <c r="Q110" s="404">
        <f xml:space="preserve"> Inputs!Q$46</f>
        <v>0</v>
      </c>
      <c r="R110" s="404">
        <f xml:space="preserve"> Inputs!R$46</f>
        <v>0</v>
      </c>
      <c r="S110" s="404">
        <f xml:space="preserve"> Inputs!S$46</f>
        <v>0</v>
      </c>
      <c r="T110" s="404">
        <f xml:space="preserve"> Inputs!T$46</f>
        <v>0</v>
      </c>
      <c r="U110" s="404">
        <f xml:space="preserve"> Inputs!U$46</f>
        <v>0</v>
      </c>
      <c r="V110" s="404">
        <f xml:space="preserve"> Inputs!V$46</f>
        <v>0</v>
      </c>
      <c r="W110" s="404">
        <f xml:space="preserve"> Inputs!W$46</f>
        <v>0</v>
      </c>
      <c r="X110" s="404">
        <f xml:space="preserve"> Inputs!X$46</f>
        <v>0</v>
      </c>
      <c r="Y110" s="404">
        <f xml:space="preserve"> Inputs!Y$46</f>
        <v>0</v>
      </c>
      <c r="Z110" s="404">
        <f xml:space="preserve"> Inputs!Z$46</f>
        <v>0</v>
      </c>
      <c r="AA110" s="404">
        <f xml:space="preserve"> Inputs!AA$46</f>
        <v>0</v>
      </c>
      <c r="AB110" s="404">
        <f xml:space="preserve"> Inputs!AB$46</f>
        <v>0</v>
      </c>
      <c r="AC110" s="404">
        <f xml:space="preserve"> Inputs!AC$46</f>
        <v>0</v>
      </c>
      <c r="AD110" s="404">
        <f xml:space="preserve"> Inputs!AD$46</f>
        <v>0</v>
      </c>
      <c r="AE110" s="404">
        <f xml:space="preserve"> Inputs!AE$46</f>
        <v>0</v>
      </c>
      <c r="AF110" s="404">
        <f xml:space="preserve"> Inputs!AF$46</f>
        <v>0</v>
      </c>
      <c r="AG110" s="404">
        <f xml:space="preserve"> Inputs!AG$46</f>
        <v>0</v>
      </c>
      <c r="AH110" s="404">
        <f xml:space="preserve"> Inputs!AH$46</f>
        <v>0</v>
      </c>
      <c r="AI110" s="404">
        <f xml:space="preserve"> Inputs!AI$46</f>
        <v>0</v>
      </c>
      <c r="AJ110" s="404">
        <f xml:space="preserve"> Inputs!AJ$46</f>
        <v>0</v>
      </c>
      <c r="AK110" s="404">
        <f xml:space="preserve"> Inputs!AK$46</f>
        <v>0</v>
      </c>
      <c r="AL110" s="404">
        <f xml:space="preserve"> Inputs!AL$46</f>
        <v>0</v>
      </c>
      <c r="AM110" s="404">
        <f xml:space="preserve"> Inputs!AM$46</f>
        <v>0</v>
      </c>
      <c r="AN110" s="404">
        <f xml:space="preserve"> Inputs!AN$46</f>
        <v>0</v>
      </c>
      <c r="AO110" s="404">
        <f xml:space="preserve"> Inputs!AO$46</f>
        <v>0</v>
      </c>
      <c r="AP110" s="404">
        <f xml:space="preserve"> Inputs!AP$46</f>
        <v>0</v>
      </c>
      <c r="AQ110" s="404">
        <f xml:space="preserve"> Inputs!AQ$46</f>
        <v>0</v>
      </c>
      <c r="AR110" s="404">
        <f xml:space="preserve"> Inputs!AR$46</f>
        <v>0</v>
      </c>
      <c r="AS110" s="404">
        <f xml:space="preserve"> Inputs!AS$46</f>
        <v>0</v>
      </c>
      <c r="AT110" s="404">
        <f xml:space="preserve"> Inputs!AT$46</f>
        <v>0</v>
      </c>
      <c r="AU110" s="404">
        <f xml:space="preserve"> Inputs!AU$46</f>
        <v>0</v>
      </c>
      <c r="AV110" s="404">
        <f xml:space="preserve"> Inputs!AV$46</f>
        <v>0</v>
      </c>
      <c r="AW110" s="404">
        <f xml:space="preserve"> Inputs!AW$46</f>
        <v>0</v>
      </c>
      <c r="AX110" s="404">
        <f xml:space="preserve"> Inputs!AX$46</f>
        <v>0</v>
      </c>
      <c r="AY110" s="404">
        <f xml:space="preserve"> Inputs!AY$46</f>
        <v>0</v>
      </c>
      <c r="AZ110" s="404">
        <f xml:space="preserve"> Inputs!AZ$46</f>
        <v>0</v>
      </c>
      <c r="BA110" s="404">
        <f xml:space="preserve"> Inputs!BA$46</f>
        <v>0</v>
      </c>
      <c r="BB110" s="404">
        <f xml:space="preserve"> Inputs!BB$46</f>
        <v>0</v>
      </c>
      <c r="BC110" s="404">
        <f xml:space="preserve"> Inputs!BC$46</f>
        <v>0</v>
      </c>
      <c r="BD110" s="404">
        <f xml:space="preserve"> Inputs!BD$46</f>
        <v>0</v>
      </c>
      <c r="BE110" s="404">
        <f xml:space="preserve"> Inputs!BE$46</f>
        <v>0</v>
      </c>
      <c r="BF110" s="404">
        <f xml:space="preserve"> Inputs!BF$46</f>
        <v>0</v>
      </c>
      <c r="BG110" s="404">
        <f xml:space="preserve"> Inputs!BG$46</f>
        <v>0</v>
      </c>
      <c r="BH110" s="404">
        <f xml:space="preserve"> Inputs!BH$46</f>
        <v>0</v>
      </c>
      <c r="BI110" s="404">
        <f xml:space="preserve"> Inputs!BI$46</f>
        <v>0</v>
      </c>
    </row>
    <row r="111" spans="1:61" x14ac:dyDescent="0.35">
      <c r="A111" s="42"/>
      <c r="B111" s="43"/>
      <c r="C111" s="43"/>
      <c r="D111" s="44"/>
      <c r="E111" s="45"/>
      <c r="F111" s="45"/>
      <c r="G111" s="45"/>
      <c r="H111" s="45"/>
      <c r="I111" s="46"/>
      <c r="J111" s="45"/>
      <c r="K111" s="45"/>
      <c r="L111" s="45"/>
      <c r="M111" s="45"/>
      <c r="N111" s="45"/>
      <c r="O111" s="45"/>
      <c r="P111" s="45"/>
      <c r="Q111" s="45"/>
      <c r="R111" s="45"/>
      <c r="S111" s="45"/>
      <c r="T111" s="47"/>
      <c r="U111" s="47"/>
      <c r="V111" s="47"/>
      <c r="W111" s="47"/>
      <c r="X111" s="47"/>
      <c r="Y111" s="47"/>
      <c r="Z111" s="47"/>
      <c r="AA111" s="47"/>
      <c r="AB111" s="45"/>
      <c r="AC111" s="45"/>
      <c r="AD111" s="47"/>
      <c r="AE111" s="47"/>
      <c r="AF111" s="45"/>
      <c r="AG111" s="45"/>
      <c r="AH111" s="47"/>
      <c r="AI111" s="47"/>
      <c r="AJ111" s="45"/>
      <c r="AK111" s="45"/>
      <c r="AL111" s="47"/>
      <c r="AM111" s="47"/>
      <c r="AN111" s="45"/>
      <c r="AO111" s="45"/>
      <c r="AP111" s="47"/>
      <c r="AQ111" s="47"/>
      <c r="AR111" s="45"/>
      <c r="AS111" s="47"/>
      <c r="AT111" s="47"/>
      <c r="AU111" s="45"/>
      <c r="AV111" s="47"/>
      <c r="AW111" s="47"/>
      <c r="AX111" s="45"/>
      <c r="AY111" s="47"/>
      <c r="AZ111" s="47"/>
      <c r="BA111" s="45"/>
      <c r="BB111" s="47"/>
      <c r="BC111" s="47"/>
      <c r="BD111" s="45"/>
      <c r="BE111" s="47"/>
      <c r="BF111" s="47"/>
      <c r="BG111" s="45"/>
      <c r="BH111" s="47"/>
      <c r="BI111" s="47"/>
    </row>
    <row r="112" spans="1:61" s="400" customFormat="1" ht="25.15" customHeight="1" x14ac:dyDescent="0.35">
      <c r="A112" s="417"/>
      <c r="B112" s="402"/>
      <c r="C112" s="402"/>
      <c r="D112" s="418"/>
      <c r="E112" s="414" t="str">
        <f xml:space="preserve"> Inputs!E$48</f>
        <v>Has the company produced a report to evidence that export 2 is a new export and complies with its Ofwat-approved trading and procurement code?</v>
      </c>
      <c r="F112" s="414">
        <f xml:space="preserve"> Inputs!F$48</f>
        <v>0</v>
      </c>
      <c r="G112" s="414" t="str">
        <f xml:space="preserve"> Inputs!G$48</f>
        <v>True/false</v>
      </c>
      <c r="H112" s="414">
        <f xml:space="preserve"> Inputs!H$48</f>
        <v>0</v>
      </c>
      <c r="I112" s="414">
        <f xml:space="preserve"> Inputs!I$48</f>
        <v>0</v>
      </c>
      <c r="J112" s="414">
        <f xml:space="preserve"> Inputs!J$48</f>
        <v>0</v>
      </c>
      <c r="K112" s="414">
        <f xml:space="preserve"> Inputs!K$48</f>
        <v>0</v>
      </c>
      <c r="L112" s="414">
        <f xml:space="preserve"> Inputs!L$48</f>
        <v>0</v>
      </c>
      <c r="M112" s="414">
        <f xml:space="preserve"> Inputs!M$48</f>
        <v>0</v>
      </c>
      <c r="N112" s="414">
        <f xml:space="preserve"> Inputs!N$48</f>
        <v>0</v>
      </c>
      <c r="O112" s="414">
        <f xml:space="preserve"> Inputs!O$48</f>
        <v>0</v>
      </c>
      <c r="P112" s="414">
        <f xml:space="preserve"> Inputs!P$48</f>
        <v>0</v>
      </c>
      <c r="Q112" s="414">
        <f xml:space="preserve"> Inputs!Q$48</f>
        <v>0</v>
      </c>
      <c r="R112" s="414">
        <f xml:space="preserve"> Inputs!R$48</f>
        <v>0</v>
      </c>
      <c r="S112" s="414">
        <f xml:space="preserve"> Inputs!S$48</f>
        <v>0</v>
      </c>
      <c r="T112" s="414">
        <f xml:space="preserve"> Inputs!T$48</f>
        <v>0</v>
      </c>
      <c r="U112" s="414">
        <f xml:space="preserve"> Inputs!U$48</f>
        <v>0</v>
      </c>
      <c r="V112" s="414">
        <f xml:space="preserve"> Inputs!V$48</f>
        <v>0</v>
      </c>
      <c r="W112" s="414">
        <f xml:space="preserve"> Inputs!W$48</f>
        <v>0</v>
      </c>
      <c r="X112" s="414">
        <f xml:space="preserve"> Inputs!X$48</f>
        <v>0</v>
      </c>
      <c r="Y112" s="414">
        <f xml:space="preserve"> Inputs!Y$48</f>
        <v>0</v>
      </c>
      <c r="Z112" s="414">
        <f xml:space="preserve"> Inputs!Z$48</f>
        <v>0</v>
      </c>
      <c r="AA112" s="414">
        <f xml:space="preserve"> Inputs!AA$48</f>
        <v>0</v>
      </c>
      <c r="AB112" s="414">
        <f xml:space="preserve"> Inputs!AB$48</f>
        <v>0</v>
      </c>
      <c r="AC112" s="414">
        <f xml:space="preserve"> Inputs!AC$48</f>
        <v>0</v>
      </c>
      <c r="AD112" s="414">
        <f xml:space="preserve"> Inputs!AD$48</f>
        <v>0</v>
      </c>
      <c r="AE112" s="414">
        <f xml:space="preserve"> Inputs!AE$48</f>
        <v>0</v>
      </c>
      <c r="AF112" s="414">
        <f xml:space="preserve"> Inputs!AF$48</f>
        <v>0</v>
      </c>
      <c r="AG112" s="414">
        <f xml:space="preserve"> Inputs!AG$48</f>
        <v>0</v>
      </c>
      <c r="AH112" s="414">
        <f xml:space="preserve"> Inputs!AH$48</f>
        <v>0</v>
      </c>
      <c r="AI112" s="414">
        <f xml:space="preserve"> Inputs!AI$48</f>
        <v>0</v>
      </c>
      <c r="AJ112" s="414">
        <f xml:space="preserve"> Inputs!AJ$48</f>
        <v>0</v>
      </c>
      <c r="AK112" s="414">
        <f xml:space="preserve"> Inputs!AK$48</f>
        <v>0</v>
      </c>
      <c r="AL112" s="414">
        <f xml:space="preserve"> Inputs!AL$48</f>
        <v>0</v>
      </c>
      <c r="AM112" s="414">
        <f xml:space="preserve"> Inputs!AM$48</f>
        <v>0</v>
      </c>
      <c r="AN112" s="414">
        <f xml:space="preserve"> Inputs!AN$48</f>
        <v>0</v>
      </c>
      <c r="AO112" s="414">
        <f xml:space="preserve"> Inputs!AO$48</f>
        <v>0</v>
      </c>
      <c r="AP112" s="414">
        <f xml:space="preserve"> Inputs!AP$48</f>
        <v>0</v>
      </c>
      <c r="AQ112" s="414">
        <f xml:space="preserve"> Inputs!AQ$48</f>
        <v>0</v>
      </c>
      <c r="AR112" s="414">
        <f xml:space="preserve"> Inputs!AR$48</f>
        <v>0</v>
      </c>
      <c r="AS112" s="414">
        <f xml:space="preserve"> Inputs!AS$48</f>
        <v>0</v>
      </c>
      <c r="AT112" s="414">
        <f xml:space="preserve"> Inputs!AT$48</f>
        <v>0</v>
      </c>
      <c r="AU112" s="414">
        <f xml:space="preserve"> Inputs!AU$48</f>
        <v>0</v>
      </c>
      <c r="AV112" s="414">
        <f xml:space="preserve"> Inputs!AV$48</f>
        <v>0</v>
      </c>
      <c r="AW112" s="414">
        <f xml:space="preserve"> Inputs!AW$48</f>
        <v>0</v>
      </c>
      <c r="AX112" s="414">
        <f xml:space="preserve"> Inputs!AX$48</f>
        <v>0</v>
      </c>
      <c r="AY112" s="414">
        <f xml:space="preserve"> Inputs!AY$48</f>
        <v>0</v>
      </c>
      <c r="AZ112" s="414">
        <f xml:space="preserve"> Inputs!AZ$48</f>
        <v>0</v>
      </c>
      <c r="BA112" s="414">
        <f xml:space="preserve"> Inputs!BA$48</f>
        <v>0</v>
      </c>
      <c r="BB112" s="414">
        <f xml:space="preserve"> Inputs!BB$48</f>
        <v>0</v>
      </c>
      <c r="BC112" s="414">
        <f xml:space="preserve"> Inputs!BC$48</f>
        <v>0</v>
      </c>
      <c r="BD112" s="414">
        <f xml:space="preserve"> Inputs!BD$48</f>
        <v>0</v>
      </c>
      <c r="BE112" s="414">
        <f xml:space="preserve"> Inputs!BE$48</f>
        <v>0</v>
      </c>
      <c r="BF112" s="414">
        <f xml:space="preserve"> Inputs!BF$48</f>
        <v>0</v>
      </c>
      <c r="BG112" s="414">
        <f xml:space="preserve"> Inputs!BG$48</f>
        <v>0</v>
      </c>
      <c r="BH112" s="414">
        <f xml:space="preserve"> Inputs!BH$48</f>
        <v>0</v>
      </c>
      <c r="BI112" s="414">
        <f xml:space="preserve"> Inputs!BI$48</f>
        <v>0</v>
      </c>
    </row>
    <row r="113" spans="1:61" x14ac:dyDescent="0.35">
      <c r="A113" s="42"/>
      <c r="B113" s="43"/>
      <c r="C113" s="43"/>
      <c r="D113" s="44"/>
      <c r="E113" s="46"/>
      <c r="F113" s="45"/>
      <c r="G113" s="45"/>
      <c r="H113" s="45"/>
      <c r="I113" s="46"/>
      <c r="J113" s="45"/>
      <c r="K113" s="45"/>
      <c r="L113" s="45"/>
      <c r="M113" s="45"/>
      <c r="N113" s="45"/>
      <c r="O113" s="45"/>
      <c r="P113" s="45"/>
      <c r="Q113" s="45"/>
      <c r="R113" s="45"/>
      <c r="S113" s="45"/>
      <c r="T113" s="47"/>
      <c r="U113" s="47"/>
      <c r="V113" s="47"/>
      <c r="W113" s="47"/>
      <c r="X113" s="47"/>
      <c r="Y113" s="47"/>
      <c r="Z113" s="47"/>
      <c r="AA113" s="47"/>
      <c r="AB113" s="45"/>
      <c r="AC113" s="45"/>
      <c r="AD113" s="47"/>
      <c r="AE113" s="47"/>
      <c r="AF113" s="45"/>
      <c r="AG113" s="45"/>
      <c r="AH113" s="47"/>
      <c r="AI113" s="47"/>
      <c r="AJ113" s="45"/>
      <c r="AK113" s="45"/>
      <c r="AL113" s="47"/>
      <c r="AM113" s="47"/>
      <c r="AN113" s="45"/>
      <c r="AO113" s="45"/>
      <c r="AP113" s="47"/>
      <c r="AQ113" s="47"/>
      <c r="AR113" s="45"/>
      <c r="AS113" s="47"/>
      <c r="AT113" s="47"/>
      <c r="AU113" s="45"/>
      <c r="AV113" s="47"/>
      <c r="AW113" s="47"/>
      <c r="AX113" s="45"/>
      <c r="AY113" s="47"/>
      <c r="AZ113" s="47"/>
      <c r="BA113" s="45"/>
      <c r="BB113" s="47"/>
      <c r="BC113" s="47"/>
      <c r="BD113" s="45"/>
      <c r="BE113" s="47"/>
      <c r="BF113" s="47"/>
      <c r="BG113" s="45"/>
      <c r="BH113" s="47"/>
      <c r="BI113" s="47"/>
    </row>
    <row r="114" spans="1:61" s="400" customFormat="1" x14ac:dyDescent="0.4">
      <c r="A114" s="401"/>
      <c r="B114" s="402"/>
      <c r="C114" s="402"/>
      <c r="D114" s="403"/>
      <c r="E114" s="415" t="str">
        <f xml:space="preserve"> Inputs!E$52</f>
        <v>Outturn revenue from export 2 (2022-23 FYA CPIH deflated)</v>
      </c>
      <c r="F114" s="415">
        <f xml:space="preserve"> Inputs!F$52</f>
        <v>0</v>
      </c>
      <c r="G114" s="415" t="str">
        <f xml:space="preserve"> Inputs!G$52</f>
        <v xml:space="preserve">£m </v>
      </c>
      <c r="H114" s="416">
        <f xml:space="preserve"> Inputs!H$52</f>
        <v>0</v>
      </c>
      <c r="I114" s="416">
        <f xml:space="preserve"> Inputs!I$52</f>
        <v>0</v>
      </c>
      <c r="J114" s="416">
        <f xml:space="preserve"> Inputs!J$52</f>
        <v>0</v>
      </c>
      <c r="K114" s="416">
        <f xml:space="preserve"> Inputs!K$52</f>
        <v>0</v>
      </c>
      <c r="L114" s="416">
        <f xml:space="preserve"> Inputs!L$52</f>
        <v>0</v>
      </c>
      <c r="M114" s="416">
        <f xml:space="preserve"> Inputs!M$52</f>
        <v>0</v>
      </c>
      <c r="N114" s="416">
        <f xml:space="preserve"> Inputs!N$52</f>
        <v>0</v>
      </c>
      <c r="O114" s="416">
        <f xml:space="preserve"> Inputs!O$52</f>
        <v>0</v>
      </c>
      <c r="P114" s="416">
        <f xml:space="preserve"> Inputs!P$52</f>
        <v>0</v>
      </c>
      <c r="Q114" s="416">
        <f xml:space="preserve"> Inputs!Q$52</f>
        <v>0</v>
      </c>
      <c r="R114" s="416">
        <f xml:space="preserve"> Inputs!R$52</f>
        <v>0</v>
      </c>
      <c r="S114" s="416">
        <f xml:space="preserve"> Inputs!S$52</f>
        <v>0</v>
      </c>
      <c r="T114" s="416">
        <f xml:space="preserve"> Inputs!T$52</f>
        <v>0</v>
      </c>
      <c r="U114" s="416">
        <f xml:space="preserve"> Inputs!U$52</f>
        <v>0</v>
      </c>
      <c r="V114" s="416">
        <f xml:space="preserve"> Inputs!V$52</f>
        <v>0</v>
      </c>
      <c r="W114" s="416">
        <f xml:space="preserve"> Inputs!W$52</f>
        <v>0</v>
      </c>
      <c r="X114" s="416">
        <f xml:space="preserve"> Inputs!X$52</f>
        <v>0</v>
      </c>
      <c r="Y114" s="416">
        <f xml:space="preserve"> Inputs!Y$52</f>
        <v>0</v>
      </c>
      <c r="Z114" s="416">
        <f xml:space="preserve"> Inputs!Z$52</f>
        <v>0</v>
      </c>
      <c r="AA114" s="416">
        <f xml:space="preserve"> Inputs!AA$52</f>
        <v>0</v>
      </c>
      <c r="AB114" s="416">
        <f xml:space="preserve"> Inputs!AB$52</f>
        <v>0</v>
      </c>
      <c r="AC114" s="416">
        <f xml:space="preserve"> Inputs!AC$52</f>
        <v>0</v>
      </c>
      <c r="AD114" s="416">
        <f xml:space="preserve"> Inputs!AD$52</f>
        <v>0</v>
      </c>
      <c r="AE114" s="416">
        <f xml:space="preserve"> Inputs!AE$52</f>
        <v>0</v>
      </c>
      <c r="AF114" s="416">
        <f xml:space="preserve"> Inputs!AF$52</f>
        <v>0</v>
      </c>
      <c r="AG114" s="416">
        <f xml:space="preserve"> Inputs!AG$52</f>
        <v>0</v>
      </c>
      <c r="AH114" s="416">
        <f xml:space="preserve"> Inputs!AH$52</f>
        <v>0</v>
      </c>
      <c r="AI114" s="416">
        <f xml:space="preserve"> Inputs!AI$52</f>
        <v>0</v>
      </c>
      <c r="AJ114" s="416">
        <f xml:space="preserve"> Inputs!AJ$52</f>
        <v>0</v>
      </c>
      <c r="AK114" s="416">
        <f xml:space="preserve"> Inputs!AK$52</f>
        <v>0</v>
      </c>
      <c r="AL114" s="416">
        <f xml:space="preserve"> Inputs!AL$52</f>
        <v>0</v>
      </c>
      <c r="AM114" s="416">
        <f xml:space="preserve"> Inputs!AM$52</f>
        <v>0</v>
      </c>
      <c r="AN114" s="416">
        <f xml:space="preserve"> Inputs!AN$52</f>
        <v>0</v>
      </c>
      <c r="AO114" s="416">
        <f xml:space="preserve"> Inputs!AO$52</f>
        <v>0</v>
      </c>
      <c r="AP114" s="416">
        <f xml:space="preserve"> Inputs!AP$52</f>
        <v>0</v>
      </c>
      <c r="AQ114" s="416">
        <f xml:space="preserve"> Inputs!AQ$52</f>
        <v>0</v>
      </c>
      <c r="AR114" s="416">
        <f xml:space="preserve"> Inputs!AR$52</f>
        <v>0</v>
      </c>
      <c r="AS114" s="416">
        <f xml:space="preserve"> Inputs!AS$52</f>
        <v>0</v>
      </c>
      <c r="AT114" s="416">
        <f xml:space="preserve"> Inputs!AT$52</f>
        <v>0</v>
      </c>
      <c r="AU114" s="416">
        <f xml:space="preserve"> Inputs!AU$52</f>
        <v>0</v>
      </c>
      <c r="AV114" s="416">
        <f xml:space="preserve"> Inputs!AV$52</f>
        <v>0</v>
      </c>
      <c r="AW114" s="416">
        <f xml:space="preserve"> Inputs!AW$52</f>
        <v>0</v>
      </c>
      <c r="AX114" s="416">
        <f xml:space="preserve"> Inputs!AX$52</f>
        <v>0</v>
      </c>
      <c r="AY114" s="416">
        <f xml:space="preserve"> Inputs!AY$52</f>
        <v>0</v>
      </c>
      <c r="AZ114" s="416">
        <f xml:space="preserve"> Inputs!AZ$52</f>
        <v>0</v>
      </c>
      <c r="BA114" s="416">
        <f xml:space="preserve"> Inputs!BA$52</f>
        <v>0</v>
      </c>
      <c r="BB114" s="416">
        <f xml:space="preserve"> Inputs!BB$52</f>
        <v>0</v>
      </c>
      <c r="BC114" s="416">
        <f xml:space="preserve"> Inputs!BC$52</f>
        <v>0</v>
      </c>
      <c r="BD114" s="416">
        <f xml:space="preserve"> Inputs!BD$52</f>
        <v>0</v>
      </c>
      <c r="BE114" s="416">
        <f xml:space="preserve"> Inputs!BE$52</f>
        <v>0</v>
      </c>
      <c r="BF114" s="416">
        <f xml:space="preserve"> Inputs!BF$52</f>
        <v>0</v>
      </c>
      <c r="BG114" s="416">
        <f xml:space="preserve"> Inputs!BG$52</f>
        <v>0</v>
      </c>
      <c r="BH114" s="416">
        <f xml:space="preserve"> Inputs!BH$52</f>
        <v>0</v>
      </c>
      <c r="BI114" s="416">
        <f xml:space="preserve"> Inputs!BI$52</f>
        <v>0</v>
      </c>
    </row>
    <row r="115" spans="1:61" s="400" customFormat="1" x14ac:dyDescent="0.4">
      <c r="A115" s="401"/>
      <c r="B115" s="402"/>
      <c r="C115" s="402"/>
      <c r="D115" s="403"/>
      <c r="E115" s="415" t="str">
        <f xml:space="preserve"> Inputs!E$53</f>
        <v>Outturn cost (inclusive of return on capital) of export 2 (2022-23 FYA CPIH deflated)</v>
      </c>
      <c r="F115" s="415">
        <f xml:space="preserve"> Inputs!F$53</f>
        <v>0</v>
      </c>
      <c r="G115" s="415" t="str">
        <f xml:space="preserve"> Inputs!G$53</f>
        <v xml:space="preserve">£m </v>
      </c>
      <c r="H115" s="416">
        <f xml:space="preserve"> Inputs!H$53</f>
        <v>0</v>
      </c>
      <c r="I115" s="416">
        <f xml:space="preserve"> Inputs!I$53</f>
        <v>0</v>
      </c>
      <c r="J115" s="416">
        <f xml:space="preserve"> Inputs!J$53</f>
        <v>0</v>
      </c>
      <c r="K115" s="416">
        <f xml:space="preserve"> Inputs!K$53</f>
        <v>0</v>
      </c>
      <c r="L115" s="416">
        <f xml:space="preserve"> Inputs!L$53</f>
        <v>0</v>
      </c>
      <c r="M115" s="416">
        <f xml:space="preserve"> Inputs!M$53</f>
        <v>0</v>
      </c>
      <c r="N115" s="416">
        <f xml:space="preserve"> Inputs!N$53</f>
        <v>0</v>
      </c>
      <c r="O115" s="416">
        <f xml:space="preserve"> Inputs!O$53</f>
        <v>0</v>
      </c>
      <c r="P115" s="416">
        <f xml:space="preserve"> Inputs!P$53</f>
        <v>0</v>
      </c>
      <c r="Q115" s="416">
        <f xml:space="preserve"> Inputs!Q$53</f>
        <v>0</v>
      </c>
      <c r="R115" s="416">
        <f xml:space="preserve"> Inputs!R$53</f>
        <v>0</v>
      </c>
      <c r="S115" s="416">
        <f xml:space="preserve"> Inputs!S$53</f>
        <v>0</v>
      </c>
      <c r="T115" s="416">
        <f xml:space="preserve"> Inputs!T$53</f>
        <v>0</v>
      </c>
      <c r="U115" s="416">
        <f xml:space="preserve"> Inputs!U$53</f>
        <v>0</v>
      </c>
      <c r="V115" s="416">
        <f xml:space="preserve"> Inputs!V$53</f>
        <v>0</v>
      </c>
      <c r="W115" s="416">
        <f xml:space="preserve"> Inputs!W$53</f>
        <v>0</v>
      </c>
      <c r="X115" s="416">
        <f xml:space="preserve"> Inputs!X$53</f>
        <v>0</v>
      </c>
      <c r="Y115" s="416">
        <f xml:space="preserve"> Inputs!Y$53</f>
        <v>0</v>
      </c>
      <c r="Z115" s="416">
        <f xml:space="preserve"> Inputs!Z$53</f>
        <v>0</v>
      </c>
      <c r="AA115" s="416">
        <f xml:space="preserve"> Inputs!AA$53</f>
        <v>0</v>
      </c>
      <c r="AB115" s="416">
        <f xml:space="preserve"> Inputs!AB$53</f>
        <v>0</v>
      </c>
      <c r="AC115" s="416">
        <f xml:space="preserve"> Inputs!AC$53</f>
        <v>0</v>
      </c>
      <c r="AD115" s="416">
        <f xml:space="preserve"> Inputs!AD$53</f>
        <v>0</v>
      </c>
      <c r="AE115" s="416">
        <f xml:space="preserve"> Inputs!AE$53</f>
        <v>0</v>
      </c>
      <c r="AF115" s="416">
        <f xml:space="preserve"> Inputs!AF$53</f>
        <v>0</v>
      </c>
      <c r="AG115" s="416">
        <f xml:space="preserve"> Inputs!AG$53</f>
        <v>0</v>
      </c>
      <c r="AH115" s="416">
        <f xml:space="preserve"> Inputs!AH$53</f>
        <v>0</v>
      </c>
      <c r="AI115" s="416">
        <f xml:space="preserve"> Inputs!AI$53</f>
        <v>0</v>
      </c>
      <c r="AJ115" s="416">
        <f xml:space="preserve"> Inputs!AJ$53</f>
        <v>0</v>
      </c>
      <c r="AK115" s="416">
        <f xml:space="preserve"> Inputs!AK$53</f>
        <v>0</v>
      </c>
      <c r="AL115" s="416">
        <f xml:space="preserve"> Inputs!AL$53</f>
        <v>0</v>
      </c>
      <c r="AM115" s="416">
        <f xml:space="preserve"> Inputs!AM$53</f>
        <v>0</v>
      </c>
      <c r="AN115" s="416">
        <f xml:space="preserve"> Inputs!AN$53</f>
        <v>0</v>
      </c>
      <c r="AO115" s="416">
        <f xml:space="preserve"> Inputs!AO$53</f>
        <v>0</v>
      </c>
      <c r="AP115" s="416">
        <f xml:space="preserve"> Inputs!AP$53</f>
        <v>0</v>
      </c>
      <c r="AQ115" s="416">
        <f xml:space="preserve"> Inputs!AQ$53</f>
        <v>0</v>
      </c>
      <c r="AR115" s="416">
        <f xml:space="preserve"> Inputs!AR$53</f>
        <v>0</v>
      </c>
      <c r="AS115" s="416">
        <f xml:space="preserve"> Inputs!AS$53</f>
        <v>0</v>
      </c>
      <c r="AT115" s="416">
        <f xml:space="preserve"> Inputs!AT$53</f>
        <v>0</v>
      </c>
      <c r="AU115" s="416">
        <f xml:space="preserve"> Inputs!AU$53</f>
        <v>0</v>
      </c>
      <c r="AV115" s="416">
        <f xml:space="preserve"> Inputs!AV$53</f>
        <v>0</v>
      </c>
      <c r="AW115" s="416">
        <f xml:space="preserve"> Inputs!AW$53</f>
        <v>0</v>
      </c>
      <c r="AX115" s="416">
        <f xml:space="preserve"> Inputs!AX$53</f>
        <v>0</v>
      </c>
      <c r="AY115" s="416">
        <f xml:space="preserve"> Inputs!AY$53</f>
        <v>0</v>
      </c>
      <c r="AZ115" s="416">
        <f xml:space="preserve"> Inputs!AZ$53</f>
        <v>0</v>
      </c>
      <c r="BA115" s="416">
        <f xml:space="preserve"> Inputs!BA$53</f>
        <v>0</v>
      </c>
      <c r="BB115" s="416">
        <f xml:space="preserve"> Inputs!BB$53</f>
        <v>0</v>
      </c>
      <c r="BC115" s="416">
        <f xml:space="preserve"> Inputs!BC$53</f>
        <v>0</v>
      </c>
      <c r="BD115" s="416">
        <f xml:space="preserve"> Inputs!BD$53</f>
        <v>0</v>
      </c>
      <c r="BE115" s="416">
        <f xml:space="preserve"> Inputs!BE$53</f>
        <v>0</v>
      </c>
      <c r="BF115" s="416">
        <f xml:space="preserve"> Inputs!BF$53</f>
        <v>0</v>
      </c>
      <c r="BG115" s="416">
        <f xml:space="preserve"> Inputs!BG$53</f>
        <v>0</v>
      </c>
      <c r="BH115" s="416">
        <f xml:space="preserve"> Inputs!BH$53</f>
        <v>0</v>
      </c>
      <c r="BI115" s="416">
        <f xml:space="preserve"> Inputs!BI$53</f>
        <v>0</v>
      </c>
    </row>
    <row r="116" spans="1:61" x14ac:dyDescent="0.35">
      <c r="A116" s="48"/>
      <c r="B116" s="43"/>
      <c r="C116" s="43"/>
      <c r="D116" s="49"/>
      <c r="E116" s="54" t="s">
        <v>337</v>
      </c>
      <c r="F116" s="47"/>
      <c r="G116" s="47" t="s">
        <v>218</v>
      </c>
      <c r="H116" s="58">
        <f xml:space="preserve"> SUM( K116:BI116 )</f>
        <v>0</v>
      </c>
      <c r="I116" s="59"/>
      <c r="J116" s="59">
        <f xml:space="preserve"> J114 - J115</f>
        <v>0</v>
      </c>
      <c r="K116" s="59">
        <f xml:space="preserve"> K114 - K115</f>
        <v>0</v>
      </c>
      <c r="L116" s="59">
        <f t="shared" ref="L116:BI116" si="33" xml:space="preserve"> L114 - L115</f>
        <v>0</v>
      </c>
      <c r="M116" s="59">
        <f t="shared" si="33"/>
        <v>0</v>
      </c>
      <c r="N116" s="59">
        <f t="shared" si="33"/>
        <v>0</v>
      </c>
      <c r="O116" s="59">
        <f t="shared" si="33"/>
        <v>0</v>
      </c>
      <c r="P116" s="59">
        <f t="shared" si="33"/>
        <v>0</v>
      </c>
      <c r="Q116" s="59">
        <f t="shared" si="33"/>
        <v>0</v>
      </c>
      <c r="R116" s="59">
        <f t="shared" si="33"/>
        <v>0</v>
      </c>
      <c r="S116" s="59">
        <f t="shared" si="33"/>
        <v>0</v>
      </c>
      <c r="T116" s="59">
        <f t="shared" si="33"/>
        <v>0</v>
      </c>
      <c r="U116" s="59">
        <f t="shared" si="33"/>
        <v>0</v>
      </c>
      <c r="V116" s="59">
        <f t="shared" si="33"/>
        <v>0</v>
      </c>
      <c r="W116" s="59">
        <f t="shared" si="33"/>
        <v>0</v>
      </c>
      <c r="X116" s="59">
        <f t="shared" si="33"/>
        <v>0</v>
      </c>
      <c r="Y116" s="59">
        <f t="shared" si="33"/>
        <v>0</v>
      </c>
      <c r="Z116" s="59">
        <f t="shared" si="33"/>
        <v>0</v>
      </c>
      <c r="AA116" s="59">
        <f t="shared" si="33"/>
        <v>0</v>
      </c>
      <c r="AB116" s="59">
        <f t="shared" si="33"/>
        <v>0</v>
      </c>
      <c r="AC116" s="59">
        <f t="shared" si="33"/>
        <v>0</v>
      </c>
      <c r="AD116" s="59">
        <f t="shared" si="33"/>
        <v>0</v>
      </c>
      <c r="AE116" s="59">
        <f t="shared" si="33"/>
        <v>0</v>
      </c>
      <c r="AF116" s="59">
        <f t="shared" si="33"/>
        <v>0</v>
      </c>
      <c r="AG116" s="59">
        <f t="shared" si="33"/>
        <v>0</v>
      </c>
      <c r="AH116" s="59">
        <f t="shared" si="33"/>
        <v>0</v>
      </c>
      <c r="AI116" s="59">
        <f t="shared" si="33"/>
        <v>0</v>
      </c>
      <c r="AJ116" s="59">
        <f t="shared" si="33"/>
        <v>0</v>
      </c>
      <c r="AK116" s="59">
        <f t="shared" si="33"/>
        <v>0</v>
      </c>
      <c r="AL116" s="59">
        <f t="shared" si="33"/>
        <v>0</v>
      </c>
      <c r="AM116" s="59">
        <f t="shared" si="33"/>
        <v>0</v>
      </c>
      <c r="AN116" s="59">
        <f t="shared" si="33"/>
        <v>0</v>
      </c>
      <c r="AO116" s="59">
        <f t="shared" si="33"/>
        <v>0</v>
      </c>
      <c r="AP116" s="59">
        <f t="shared" si="33"/>
        <v>0</v>
      </c>
      <c r="AQ116" s="59">
        <f t="shared" si="33"/>
        <v>0</v>
      </c>
      <c r="AR116" s="59">
        <f t="shared" si="33"/>
        <v>0</v>
      </c>
      <c r="AS116" s="59">
        <f t="shared" si="33"/>
        <v>0</v>
      </c>
      <c r="AT116" s="59">
        <f t="shared" si="33"/>
        <v>0</v>
      </c>
      <c r="AU116" s="59">
        <f t="shared" si="33"/>
        <v>0</v>
      </c>
      <c r="AV116" s="59">
        <f t="shared" si="33"/>
        <v>0</v>
      </c>
      <c r="AW116" s="59">
        <f t="shared" si="33"/>
        <v>0</v>
      </c>
      <c r="AX116" s="59">
        <f t="shared" si="33"/>
        <v>0</v>
      </c>
      <c r="AY116" s="59">
        <f t="shared" si="33"/>
        <v>0</v>
      </c>
      <c r="AZ116" s="59">
        <f t="shared" si="33"/>
        <v>0</v>
      </c>
      <c r="BA116" s="59">
        <f t="shared" si="33"/>
        <v>0</v>
      </c>
      <c r="BB116" s="59">
        <f t="shared" si="33"/>
        <v>0</v>
      </c>
      <c r="BC116" s="59">
        <f t="shared" si="33"/>
        <v>0</v>
      </c>
      <c r="BD116" s="59">
        <f t="shared" si="33"/>
        <v>0</v>
      </c>
      <c r="BE116" s="59">
        <f t="shared" si="33"/>
        <v>0</v>
      </c>
      <c r="BF116" s="59">
        <f t="shared" si="33"/>
        <v>0</v>
      </c>
      <c r="BG116" s="59">
        <f t="shared" si="33"/>
        <v>0</v>
      </c>
      <c r="BH116" s="59">
        <f t="shared" si="33"/>
        <v>0</v>
      </c>
      <c r="BI116" s="59">
        <f t="shared" si="33"/>
        <v>0</v>
      </c>
    </row>
    <row r="117" spans="1:61" x14ac:dyDescent="0.35">
      <c r="A117" s="42"/>
      <c r="B117" s="43"/>
      <c r="C117" s="43"/>
      <c r="D117" s="44"/>
      <c r="E117" s="46"/>
      <c r="F117" s="45"/>
      <c r="G117" s="45"/>
      <c r="H117" s="45"/>
      <c r="I117" s="46"/>
      <c r="J117" s="45"/>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c r="BC117" s="46"/>
      <c r="BD117" s="46"/>
      <c r="BE117" s="46"/>
      <c r="BF117" s="46"/>
      <c r="BG117" s="46"/>
      <c r="BH117" s="46"/>
      <c r="BI117" s="46"/>
    </row>
    <row r="118" spans="1:61" x14ac:dyDescent="0.35">
      <c r="A118" s="42"/>
      <c r="B118" s="43"/>
      <c r="C118" s="43"/>
      <c r="D118" s="44"/>
      <c r="E118" s="46" t="str">
        <f t="shared" ref="E118:AJ118" si="34" xml:space="preserve"> E$116</f>
        <v>Economic profit for export 2 (2022-23 FYA CPIH deflated)</v>
      </c>
      <c r="F118" s="46">
        <f t="shared" si="34"/>
        <v>0</v>
      </c>
      <c r="G118" s="46" t="str">
        <f t="shared" si="34"/>
        <v>£m</v>
      </c>
      <c r="H118" s="55">
        <f t="shared" si="34"/>
        <v>0</v>
      </c>
      <c r="I118" s="55">
        <f t="shared" si="34"/>
        <v>0</v>
      </c>
      <c r="J118" s="55">
        <f t="shared" si="34"/>
        <v>0</v>
      </c>
      <c r="K118" s="55">
        <f t="shared" si="34"/>
        <v>0</v>
      </c>
      <c r="L118" s="55">
        <f t="shared" si="34"/>
        <v>0</v>
      </c>
      <c r="M118" s="55">
        <f t="shared" si="34"/>
        <v>0</v>
      </c>
      <c r="N118" s="55">
        <f t="shared" si="34"/>
        <v>0</v>
      </c>
      <c r="O118" s="55">
        <f t="shared" si="34"/>
        <v>0</v>
      </c>
      <c r="P118" s="55">
        <f t="shared" si="34"/>
        <v>0</v>
      </c>
      <c r="Q118" s="55">
        <f t="shared" si="34"/>
        <v>0</v>
      </c>
      <c r="R118" s="55">
        <f t="shared" si="34"/>
        <v>0</v>
      </c>
      <c r="S118" s="55">
        <f t="shared" si="34"/>
        <v>0</v>
      </c>
      <c r="T118" s="55">
        <f t="shared" si="34"/>
        <v>0</v>
      </c>
      <c r="U118" s="55">
        <f t="shared" si="34"/>
        <v>0</v>
      </c>
      <c r="V118" s="55">
        <f t="shared" si="34"/>
        <v>0</v>
      </c>
      <c r="W118" s="55">
        <f t="shared" si="34"/>
        <v>0</v>
      </c>
      <c r="X118" s="55">
        <f t="shared" si="34"/>
        <v>0</v>
      </c>
      <c r="Y118" s="55">
        <f t="shared" si="34"/>
        <v>0</v>
      </c>
      <c r="Z118" s="55">
        <f t="shared" si="34"/>
        <v>0</v>
      </c>
      <c r="AA118" s="55">
        <f t="shared" si="34"/>
        <v>0</v>
      </c>
      <c r="AB118" s="55">
        <f t="shared" si="34"/>
        <v>0</v>
      </c>
      <c r="AC118" s="55">
        <f t="shared" si="34"/>
        <v>0</v>
      </c>
      <c r="AD118" s="55">
        <f t="shared" si="34"/>
        <v>0</v>
      </c>
      <c r="AE118" s="55">
        <f t="shared" si="34"/>
        <v>0</v>
      </c>
      <c r="AF118" s="55">
        <f t="shared" si="34"/>
        <v>0</v>
      </c>
      <c r="AG118" s="55">
        <f t="shared" si="34"/>
        <v>0</v>
      </c>
      <c r="AH118" s="55">
        <f t="shared" si="34"/>
        <v>0</v>
      </c>
      <c r="AI118" s="55">
        <f t="shared" si="34"/>
        <v>0</v>
      </c>
      <c r="AJ118" s="55">
        <f t="shared" si="34"/>
        <v>0</v>
      </c>
      <c r="AK118" s="55">
        <f t="shared" ref="AK118:BI118" si="35" xml:space="preserve"> AK$116</f>
        <v>0</v>
      </c>
      <c r="AL118" s="55">
        <f t="shared" si="35"/>
        <v>0</v>
      </c>
      <c r="AM118" s="55">
        <f t="shared" si="35"/>
        <v>0</v>
      </c>
      <c r="AN118" s="55">
        <f t="shared" si="35"/>
        <v>0</v>
      </c>
      <c r="AO118" s="55">
        <f t="shared" si="35"/>
        <v>0</v>
      </c>
      <c r="AP118" s="55">
        <f t="shared" si="35"/>
        <v>0</v>
      </c>
      <c r="AQ118" s="55">
        <f t="shared" si="35"/>
        <v>0</v>
      </c>
      <c r="AR118" s="55">
        <f t="shared" si="35"/>
        <v>0</v>
      </c>
      <c r="AS118" s="55">
        <f t="shared" si="35"/>
        <v>0</v>
      </c>
      <c r="AT118" s="55">
        <f t="shared" si="35"/>
        <v>0</v>
      </c>
      <c r="AU118" s="55">
        <f t="shared" si="35"/>
        <v>0</v>
      </c>
      <c r="AV118" s="55">
        <f t="shared" si="35"/>
        <v>0</v>
      </c>
      <c r="AW118" s="55">
        <f t="shared" si="35"/>
        <v>0</v>
      </c>
      <c r="AX118" s="55">
        <f t="shared" si="35"/>
        <v>0</v>
      </c>
      <c r="AY118" s="55">
        <f t="shared" si="35"/>
        <v>0</v>
      </c>
      <c r="AZ118" s="55">
        <f t="shared" si="35"/>
        <v>0</v>
      </c>
      <c r="BA118" s="55">
        <f t="shared" si="35"/>
        <v>0</v>
      </c>
      <c r="BB118" s="55">
        <f t="shared" si="35"/>
        <v>0</v>
      </c>
      <c r="BC118" s="55">
        <f t="shared" si="35"/>
        <v>0</v>
      </c>
      <c r="BD118" s="55">
        <f t="shared" si="35"/>
        <v>0</v>
      </c>
      <c r="BE118" s="55">
        <f t="shared" si="35"/>
        <v>0</v>
      </c>
      <c r="BF118" s="55">
        <f t="shared" si="35"/>
        <v>0</v>
      </c>
      <c r="BG118" s="55">
        <f t="shared" si="35"/>
        <v>0</v>
      </c>
      <c r="BH118" s="55">
        <f t="shared" si="35"/>
        <v>0</v>
      </c>
      <c r="BI118" s="55">
        <f t="shared" si="35"/>
        <v>0</v>
      </c>
    </row>
    <row r="119" spans="1:61" x14ac:dyDescent="0.35">
      <c r="A119" s="51"/>
      <c r="B119" s="52"/>
      <c r="C119" s="52"/>
      <c r="D119" s="53"/>
      <c r="E119" s="46" t="str">
        <f xml:space="preserve"> E$13</f>
        <v>Discount factor for year</v>
      </c>
      <c r="F119" s="46">
        <f t="shared" ref="F119:BI119" si="36" xml:space="preserve"> F$13</f>
        <v>0</v>
      </c>
      <c r="G119" s="46" t="str">
        <f t="shared" si="36"/>
        <v>Factor</v>
      </c>
      <c r="H119" s="55">
        <f t="shared" si="36"/>
        <v>0</v>
      </c>
      <c r="I119" s="55">
        <f t="shared" si="36"/>
        <v>0</v>
      </c>
      <c r="J119" s="55">
        <f t="shared" si="36"/>
        <v>1</v>
      </c>
      <c r="K119" s="55">
        <f t="shared" si="36"/>
        <v>1</v>
      </c>
      <c r="L119" s="55">
        <f t="shared" si="36"/>
        <v>1</v>
      </c>
      <c r="M119" s="55">
        <f t="shared" si="36"/>
        <v>1</v>
      </c>
      <c r="N119" s="55">
        <f t="shared" si="36"/>
        <v>1</v>
      </c>
      <c r="O119" s="55">
        <f t="shared" si="36"/>
        <v>1</v>
      </c>
      <c r="P119" s="55">
        <f t="shared" si="36"/>
        <v>1</v>
      </c>
      <c r="Q119" s="55">
        <f t="shared" si="36"/>
        <v>1</v>
      </c>
      <c r="R119" s="55">
        <f t="shared" si="36"/>
        <v>1</v>
      </c>
      <c r="S119" s="55">
        <f t="shared" si="36"/>
        <v>1</v>
      </c>
      <c r="T119" s="55">
        <f t="shared" si="36"/>
        <v>1</v>
      </c>
      <c r="U119" s="55">
        <f t="shared" si="36"/>
        <v>1</v>
      </c>
      <c r="V119" s="55">
        <f t="shared" si="36"/>
        <v>1</v>
      </c>
      <c r="W119" s="55">
        <f t="shared" si="36"/>
        <v>1</v>
      </c>
      <c r="X119" s="55">
        <f t="shared" si="36"/>
        <v>1</v>
      </c>
      <c r="Y119" s="55">
        <f t="shared" si="36"/>
        <v>1</v>
      </c>
      <c r="Z119" s="55">
        <f t="shared" si="36"/>
        <v>1</v>
      </c>
      <c r="AA119" s="55">
        <f t="shared" si="36"/>
        <v>1</v>
      </c>
      <c r="AB119" s="55">
        <f t="shared" si="36"/>
        <v>1</v>
      </c>
      <c r="AC119" s="55">
        <f t="shared" si="36"/>
        <v>1</v>
      </c>
      <c r="AD119" s="55">
        <f t="shared" si="36"/>
        <v>1</v>
      </c>
      <c r="AE119" s="55">
        <f t="shared" si="36"/>
        <v>1</v>
      </c>
      <c r="AF119" s="55">
        <f t="shared" si="36"/>
        <v>1</v>
      </c>
      <c r="AG119" s="55">
        <f t="shared" si="36"/>
        <v>1</v>
      </c>
      <c r="AH119" s="55">
        <f t="shared" si="36"/>
        <v>1</v>
      </c>
      <c r="AI119" s="55">
        <f t="shared" si="36"/>
        <v>1</v>
      </c>
      <c r="AJ119" s="55">
        <f t="shared" si="36"/>
        <v>1</v>
      </c>
      <c r="AK119" s="55">
        <f t="shared" si="36"/>
        <v>1</v>
      </c>
      <c r="AL119" s="55">
        <f t="shared" si="36"/>
        <v>1</v>
      </c>
      <c r="AM119" s="55">
        <f t="shared" si="36"/>
        <v>1</v>
      </c>
      <c r="AN119" s="55">
        <f t="shared" si="36"/>
        <v>1</v>
      </c>
      <c r="AO119" s="55">
        <f t="shared" si="36"/>
        <v>1</v>
      </c>
      <c r="AP119" s="55">
        <f t="shared" si="36"/>
        <v>1</v>
      </c>
      <c r="AQ119" s="55">
        <f t="shared" si="36"/>
        <v>1</v>
      </c>
      <c r="AR119" s="55">
        <f t="shared" si="36"/>
        <v>1</v>
      </c>
      <c r="AS119" s="55">
        <f t="shared" si="36"/>
        <v>1</v>
      </c>
      <c r="AT119" s="55">
        <f t="shared" si="36"/>
        <v>1</v>
      </c>
      <c r="AU119" s="55">
        <f t="shared" si="36"/>
        <v>1</v>
      </c>
      <c r="AV119" s="55">
        <f t="shared" si="36"/>
        <v>1</v>
      </c>
      <c r="AW119" s="55">
        <f t="shared" si="36"/>
        <v>1</v>
      </c>
      <c r="AX119" s="55">
        <f t="shared" si="36"/>
        <v>1</v>
      </c>
      <c r="AY119" s="55">
        <f t="shared" si="36"/>
        <v>1</v>
      </c>
      <c r="AZ119" s="55">
        <f t="shared" si="36"/>
        <v>1</v>
      </c>
      <c r="BA119" s="55">
        <f t="shared" si="36"/>
        <v>1</v>
      </c>
      <c r="BB119" s="55">
        <f t="shared" si="36"/>
        <v>1</v>
      </c>
      <c r="BC119" s="55">
        <f t="shared" si="36"/>
        <v>1</v>
      </c>
      <c r="BD119" s="55">
        <f t="shared" si="36"/>
        <v>1</v>
      </c>
      <c r="BE119" s="55">
        <f t="shared" si="36"/>
        <v>1</v>
      </c>
      <c r="BF119" s="55">
        <f t="shared" si="36"/>
        <v>1</v>
      </c>
      <c r="BG119" s="55">
        <f t="shared" si="36"/>
        <v>1</v>
      </c>
      <c r="BH119" s="55">
        <f t="shared" si="36"/>
        <v>1</v>
      </c>
      <c r="BI119" s="55">
        <f t="shared" si="36"/>
        <v>1</v>
      </c>
    </row>
    <row r="120" spans="1:61" x14ac:dyDescent="0.35">
      <c r="A120" s="42"/>
      <c r="B120" s="43"/>
      <c r="C120" s="43"/>
      <c r="D120" s="44"/>
      <c r="E120" s="46" t="s">
        <v>338</v>
      </c>
      <c r="F120" s="45"/>
      <c r="G120" s="45" t="s">
        <v>218</v>
      </c>
      <c r="H120" s="55">
        <f>SUM(K120:BI120)</f>
        <v>0</v>
      </c>
      <c r="I120" s="55"/>
      <c r="J120" s="55">
        <f xml:space="preserve"> J118 * J119</f>
        <v>0</v>
      </c>
      <c r="K120" s="55">
        <f t="shared" ref="K120:BI120" si="37" xml:space="preserve"> K118 * K119</f>
        <v>0</v>
      </c>
      <c r="L120" s="55">
        <f t="shared" si="37"/>
        <v>0</v>
      </c>
      <c r="M120" s="55">
        <f t="shared" si="37"/>
        <v>0</v>
      </c>
      <c r="N120" s="55">
        <f t="shared" si="37"/>
        <v>0</v>
      </c>
      <c r="O120" s="55">
        <f t="shared" si="37"/>
        <v>0</v>
      </c>
      <c r="P120" s="55">
        <f t="shared" si="37"/>
        <v>0</v>
      </c>
      <c r="Q120" s="55">
        <f t="shared" si="37"/>
        <v>0</v>
      </c>
      <c r="R120" s="55">
        <f t="shared" si="37"/>
        <v>0</v>
      </c>
      <c r="S120" s="55">
        <f t="shared" si="37"/>
        <v>0</v>
      </c>
      <c r="T120" s="55">
        <f t="shared" si="37"/>
        <v>0</v>
      </c>
      <c r="U120" s="55">
        <f t="shared" si="37"/>
        <v>0</v>
      </c>
      <c r="V120" s="55">
        <f t="shared" si="37"/>
        <v>0</v>
      </c>
      <c r="W120" s="55">
        <f t="shared" si="37"/>
        <v>0</v>
      </c>
      <c r="X120" s="55">
        <f t="shared" si="37"/>
        <v>0</v>
      </c>
      <c r="Y120" s="55">
        <f t="shared" si="37"/>
        <v>0</v>
      </c>
      <c r="Z120" s="55">
        <f t="shared" si="37"/>
        <v>0</v>
      </c>
      <c r="AA120" s="55">
        <f t="shared" si="37"/>
        <v>0</v>
      </c>
      <c r="AB120" s="55">
        <f t="shared" si="37"/>
        <v>0</v>
      </c>
      <c r="AC120" s="55">
        <f t="shared" si="37"/>
        <v>0</v>
      </c>
      <c r="AD120" s="55">
        <f t="shared" si="37"/>
        <v>0</v>
      </c>
      <c r="AE120" s="55">
        <f t="shared" si="37"/>
        <v>0</v>
      </c>
      <c r="AF120" s="55">
        <f t="shared" si="37"/>
        <v>0</v>
      </c>
      <c r="AG120" s="55">
        <f t="shared" si="37"/>
        <v>0</v>
      </c>
      <c r="AH120" s="55">
        <f t="shared" si="37"/>
        <v>0</v>
      </c>
      <c r="AI120" s="55">
        <f t="shared" si="37"/>
        <v>0</v>
      </c>
      <c r="AJ120" s="55">
        <f t="shared" si="37"/>
        <v>0</v>
      </c>
      <c r="AK120" s="55">
        <f t="shared" si="37"/>
        <v>0</v>
      </c>
      <c r="AL120" s="55">
        <f t="shared" si="37"/>
        <v>0</v>
      </c>
      <c r="AM120" s="55">
        <f t="shared" si="37"/>
        <v>0</v>
      </c>
      <c r="AN120" s="55">
        <f t="shared" si="37"/>
        <v>0</v>
      </c>
      <c r="AO120" s="55">
        <f t="shared" si="37"/>
        <v>0</v>
      </c>
      <c r="AP120" s="55">
        <f t="shared" si="37"/>
        <v>0</v>
      </c>
      <c r="AQ120" s="55">
        <f t="shared" si="37"/>
        <v>0</v>
      </c>
      <c r="AR120" s="55">
        <f t="shared" si="37"/>
        <v>0</v>
      </c>
      <c r="AS120" s="55">
        <f t="shared" si="37"/>
        <v>0</v>
      </c>
      <c r="AT120" s="55">
        <f t="shared" si="37"/>
        <v>0</v>
      </c>
      <c r="AU120" s="55">
        <f t="shared" si="37"/>
        <v>0</v>
      </c>
      <c r="AV120" s="55">
        <f t="shared" si="37"/>
        <v>0</v>
      </c>
      <c r="AW120" s="55">
        <f t="shared" si="37"/>
        <v>0</v>
      </c>
      <c r="AX120" s="55">
        <f t="shared" si="37"/>
        <v>0</v>
      </c>
      <c r="AY120" s="55">
        <f t="shared" si="37"/>
        <v>0</v>
      </c>
      <c r="AZ120" s="55">
        <f t="shared" si="37"/>
        <v>0</v>
      </c>
      <c r="BA120" s="55">
        <f t="shared" si="37"/>
        <v>0</v>
      </c>
      <c r="BB120" s="55">
        <f t="shared" si="37"/>
        <v>0</v>
      </c>
      <c r="BC120" s="55">
        <f t="shared" si="37"/>
        <v>0</v>
      </c>
      <c r="BD120" s="55">
        <f t="shared" si="37"/>
        <v>0</v>
      </c>
      <c r="BE120" s="55">
        <f t="shared" si="37"/>
        <v>0</v>
      </c>
      <c r="BF120" s="55">
        <f t="shared" si="37"/>
        <v>0</v>
      </c>
      <c r="BG120" s="55">
        <f t="shared" si="37"/>
        <v>0</v>
      </c>
      <c r="BH120" s="55">
        <f t="shared" si="37"/>
        <v>0</v>
      </c>
      <c r="BI120" s="55">
        <f t="shared" si="37"/>
        <v>0</v>
      </c>
    </row>
    <row r="121" spans="1:61" x14ac:dyDescent="0.35">
      <c r="A121" s="42"/>
      <c r="B121" s="43"/>
      <c r="C121" s="43"/>
      <c r="D121" s="44"/>
      <c r="E121" s="45"/>
      <c r="F121" s="45"/>
      <c r="G121" s="45"/>
      <c r="H121" s="45"/>
      <c r="I121" s="46"/>
      <c r="J121" s="45"/>
      <c r="K121" s="45"/>
      <c r="L121" s="45"/>
      <c r="M121" s="45"/>
      <c r="N121" s="45"/>
      <c r="O121" s="45"/>
      <c r="P121" s="45"/>
      <c r="Q121" s="45"/>
      <c r="R121" s="45"/>
      <c r="S121" s="45"/>
      <c r="T121" s="47"/>
      <c r="U121" s="47"/>
      <c r="V121" s="47"/>
      <c r="W121" s="47"/>
      <c r="X121" s="47"/>
      <c r="Y121" s="47"/>
      <c r="Z121" s="47"/>
      <c r="AA121" s="47"/>
      <c r="AB121" s="45"/>
      <c r="AC121" s="45"/>
      <c r="AD121" s="47"/>
      <c r="AE121" s="47"/>
      <c r="AF121" s="45"/>
      <c r="AG121" s="45"/>
      <c r="AH121" s="47"/>
      <c r="AI121" s="47"/>
      <c r="AJ121" s="45"/>
      <c r="AK121" s="45"/>
      <c r="AL121" s="47"/>
      <c r="AM121" s="47"/>
      <c r="AN121" s="45"/>
      <c r="AO121" s="45"/>
      <c r="AP121" s="47"/>
      <c r="AQ121" s="47"/>
      <c r="AR121" s="45"/>
      <c r="AS121" s="47"/>
      <c r="AT121" s="47"/>
      <c r="AU121" s="45"/>
      <c r="AV121" s="47"/>
      <c r="AW121" s="47"/>
      <c r="AX121" s="45"/>
      <c r="AY121" s="47"/>
      <c r="AZ121" s="47"/>
      <c r="BA121" s="45"/>
      <c r="BB121" s="47"/>
      <c r="BC121" s="47"/>
      <c r="BD121" s="45"/>
      <c r="BE121" s="47"/>
      <c r="BF121" s="47"/>
      <c r="BG121" s="45"/>
      <c r="BH121" s="47"/>
      <c r="BI121" s="47"/>
    </row>
    <row r="122" spans="1:61" x14ac:dyDescent="0.35">
      <c r="A122" s="42"/>
      <c r="B122" s="43"/>
      <c r="C122" s="43"/>
      <c r="D122" s="44"/>
      <c r="E122" s="46" t="str">
        <f t="shared" ref="E122:AJ122" si="38" xml:space="preserve"> E$120</f>
        <v>Discounted economic profit for export 2 (2022-23 FYA CPIH deflated)</v>
      </c>
      <c r="F122" s="46">
        <f t="shared" si="38"/>
        <v>0</v>
      </c>
      <c r="G122" s="46" t="str">
        <f t="shared" si="38"/>
        <v>£m</v>
      </c>
      <c r="H122" s="55">
        <f t="shared" si="38"/>
        <v>0</v>
      </c>
      <c r="I122" s="46">
        <f t="shared" si="38"/>
        <v>0</v>
      </c>
      <c r="J122" s="55">
        <f t="shared" si="38"/>
        <v>0</v>
      </c>
      <c r="K122" s="55">
        <f t="shared" si="38"/>
        <v>0</v>
      </c>
      <c r="L122" s="55">
        <f t="shared" si="38"/>
        <v>0</v>
      </c>
      <c r="M122" s="55">
        <f t="shared" si="38"/>
        <v>0</v>
      </c>
      <c r="N122" s="55">
        <f t="shared" si="38"/>
        <v>0</v>
      </c>
      <c r="O122" s="55">
        <f t="shared" si="38"/>
        <v>0</v>
      </c>
      <c r="P122" s="55">
        <f t="shared" si="38"/>
        <v>0</v>
      </c>
      <c r="Q122" s="55">
        <f t="shared" si="38"/>
        <v>0</v>
      </c>
      <c r="R122" s="55">
        <f t="shared" si="38"/>
        <v>0</v>
      </c>
      <c r="S122" s="55">
        <f t="shared" si="38"/>
        <v>0</v>
      </c>
      <c r="T122" s="55">
        <f t="shared" si="38"/>
        <v>0</v>
      </c>
      <c r="U122" s="55">
        <f t="shared" si="38"/>
        <v>0</v>
      </c>
      <c r="V122" s="55">
        <f t="shared" si="38"/>
        <v>0</v>
      </c>
      <c r="W122" s="55">
        <f t="shared" si="38"/>
        <v>0</v>
      </c>
      <c r="X122" s="55">
        <f t="shared" si="38"/>
        <v>0</v>
      </c>
      <c r="Y122" s="55">
        <f t="shared" si="38"/>
        <v>0</v>
      </c>
      <c r="Z122" s="55">
        <f t="shared" si="38"/>
        <v>0</v>
      </c>
      <c r="AA122" s="55">
        <f t="shared" si="38"/>
        <v>0</v>
      </c>
      <c r="AB122" s="55">
        <f t="shared" si="38"/>
        <v>0</v>
      </c>
      <c r="AC122" s="55">
        <f t="shared" si="38"/>
        <v>0</v>
      </c>
      <c r="AD122" s="55">
        <f t="shared" si="38"/>
        <v>0</v>
      </c>
      <c r="AE122" s="55">
        <f t="shared" si="38"/>
        <v>0</v>
      </c>
      <c r="AF122" s="55">
        <f t="shared" si="38"/>
        <v>0</v>
      </c>
      <c r="AG122" s="55">
        <f t="shared" si="38"/>
        <v>0</v>
      </c>
      <c r="AH122" s="55">
        <f t="shared" si="38"/>
        <v>0</v>
      </c>
      <c r="AI122" s="55">
        <f t="shared" si="38"/>
        <v>0</v>
      </c>
      <c r="AJ122" s="55">
        <f t="shared" si="38"/>
        <v>0</v>
      </c>
      <c r="AK122" s="55">
        <f t="shared" ref="AK122:BI122" si="39" xml:space="preserve"> AK$120</f>
        <v>0</v>
      </c>
      <c r="AL122" s="55">
        <f t="shared" si="39"/>
        <v>0</v>
      </c>
      <c r="AM122" s="55">
        <f t="shared" si="39"/>
        <v>0</v>
      </c>
      <c r="AN122" s="55">
        <f t="shared" si="39"/>
        <v>0</v>
      </c>
      <c r="AO122" s="55">
        <f t="shared" si="39"/>
        <v>0</v>
      </c>
      <c r="AP122" s="55">
        <f t="shared" si="39"/>
        <v>0</v>
      </c>
      <c r="AQ122" s="55">
        <f t="shared" si="39"/>
        <v>0</v>
      </c>
      <c r="AR122" s="55">
        <f t="shared" si="39"/>
        <v>0</v>
      </c>
      <c r="AS122" s="55">
        <f t="shared" si="39"/>
        <v>0</v>
      </c>
      <c r="AT122" s="55">
        <f t="shared" si="39"/>
        <v>0</v>
      </c>
      <c r="AU122" s="55">
        <f t="shared" si="39"/>
        <v>0</v>
      </c>
      <c r="AV122" s="55">
        <f t="shared" si="39"/>
        <v>0</v>
      </c>
      <c r="AW122" s="55">
        <f t="shared" si="39"/>
        <v>0</v>
      </c>
      <c r="AX122" s="55">
        <f t="shared" si="39"/>
        <v>0</v>
      </c>
      <c r="AY122" s="55">
        <f t="shared" si="39"/>
        <v>0</v>
      </c>
      <c r="AZ122" s="55">
        <f t="shared" si="39"/>
        <v>0</v>
      </c>
      <c r="BA122" s="55">
        <f t="shared" si="39"/>
        <v>0</v>
      </c>
      <c r="BB122" s="55">
        <f t="shared" si="39"/>
        <v>0</v>
      </c>
      <c r="BC122" s="55">
        <f t="shared" si="39"/>
        <v>0</v>
      </c>
      <c r="BD122" s="55">
        <f t="shared" si="39"/>
        <v>0</v>
      </c>
      <c r="BE122" s="55">
        <f t="shared" si="39"/>
        <v>0</v>
      </c>
      <c r="BF122" s="55">
        <f t="shared" si="39"/>
        <v>0</v>
      </c>
      <c r="BG122" s="55">
        <f t="shared" si="39"/>
        <v>0</v>
      </c>
      <c r="BH122" s="55">
        <f t="shared" si="39"/>
        <v>0</v>
      </c>
      <c r="BI122" s="55">
        <f t="shared" si="39"/>
        <v>0</v>
      </c>
    </row>
    <row r="123" spans="1:61" x14ac:dyDescent="0.35">
      <c r="A123" s="42"/>
      <c r="B123" s="43"/>
      <c r="C123" s="43"/>
      <c r="D123" s="44"/>
      <c r="E123" s="46" t="s">
        <v>339</v>
      </c>
      <c r="F123" s="60">
        <f xml:space="preserve"> SUM(J122:BI122)</f>
        <v>0</v>
      </c>
      <c r="G123" s="45" t="s">
        <v>218</v>
      </c>
      <c r="H123" s="45"/>
      <c r="I123" s="46"/>
      <c r="J123" s="45"/>
      <c r="K123" s="45"/>
      <c r="L123" s="45"/>
      <c r="M123" s="45"/>
      <c r="N123" s="45"/>
      <c r="O123" s="45"/>
      <c r="P123" s="45"/>
      <c r="Q123" s="45"/>
      <c r="R123" s="45"/>
      <c r="S123" s="45"/>
      <c r="T123" s="47"/>
      <c r="U123" s="47"/>
      <c r="V123" s="47"/>
      <c r="W123" s="47"/>
      <c r="X123" s="47"/>
      <c r="Y123" s="47"/>
      <c r="Z123" s="47"/>
      <c r="AA123" s="47"/>
      <c r="AB123" s="45"/>
      <c r="AC123" s="45"/>
      <c r="AD123" s="47"/>
      <c r="AE123" s="47"/>
      <c r="AF123" s="45"/>
      <c r="AG123" s="45"/>
      <c r="AH123" s="47"/>
      <c r="AI123" s="47"/>
      <c r="AJ123" s="45"/>
      <c r="AK123" s="45"/>
      <c r="AL123" s="47"/>
      <c r="AM123" s="47"/>
      <c r="AN123" s="45"/>
      <c r="AO123" s="45"/>
      <c r="AP123" s="47"/>
      <c r="AQ123" s="47"/>
      <c r="AR123" s="45"/>
      <c r="AS123" s="47"/>
      <c r="AT123" s="47"/>
      <c r="AU123" s="45"/>
      <c r="AV123" s="47"/>
      <c r="AW123" s="47"/>
      <c r="AX123" s="45"/>
      <c r="AY123" s="47"/>
      <c r="AZ123" s="47"/>
      <c r="BA123" s="45"/>
      <c r="BB123" s="47"/>
      <c r="BC123" s="47"/>
      <c r="BD123" s="45"/>
      <c r="BE123" s="47"/>
      <c r="BF123" s="47"/>
      <c r="BG123" s="45"/>
      <c r="BH123" s="47"/>
      <c r="BI123" s="47"/>
    </row>
    <row r="124" spans="1:61" x14ac:dyDescent="0.35">
      <c r="A124" s="42"/>
      <c r="B124" s="43"/>
      <c r="C124" s="43"/>
      <c r="D124" s="44"/>
      <c r="E124" s="45"/>
      <c r="F124" s="45"/>
      <c r="G124" s="45"/>
      <c r="H124" s="45"/>
      <c r="I124" s="46"/>
      <c r="J124" s="45"/>
      <c r="K124" s="45"/>
      <c r="L124" s="45"/>
      <c r="M124" s="45"/>
      <c r="N124" s="45"/>
      <c r="O124" s="45"/>
      <c r="P124" s="45"/>
      <c r="Q124" s="45"/>
      <c r="R124" s="45"/>
      <c r="S124" s="45"/>
      <c r="T124" s="47"/>
      <c r="U124" s="47"/>
      <c r="V124" s="47"/>
      <c r="W124" s="47"/>
      <c r="X124" s="47"/>
      <c r="Y124" s="47"/>
      <c r="Z124" s="47"/>
      <c r="AA124" s="47"/>
      <c r="AB124" s="45"/>
      <c r="AC124" s="45"/>
      <c r="AD124" s="47"/>
      <c r="AE124" s="47"/>
      <c r="AF124" s="45"/>
      <c r="AG124" s="45"/>
      <c r="AH124" s="47"/>
      <c r="AI124" s="47"/>
      <c r="AJ124" s="45"/>
      <c r="AK124" s="45"/>
      <c r="AL124" s="47"/>
      <c r="AM124" s="47"/>
      <c r="AN124" s="45"/>
      <c r="AO124" s="45"/>
      <c r="AP124" s="47"/>
      <c r="AQ124" s="47"/>
      <c r="AR124" s="45"/>
      <c r="AS124" s="47"/>
      <c r="AT124" s="47"/>
      <c r="AU124" s="45"/>
      <c r="AV124" s="47"/>
      <c r="AW124" s="47"/>
      <c r="AX124" s="45"/>
      <c r="AY124" s="47"/>
      <c r="AZ124" s="47"/>
      <c r="BA124" s="45"/>
      <c r="BB124" s="47"/>
      <c r="BC124" s="47"/>
      <c r="BD124" s="45"/>
      <c r="BE124" s="47"/>
      <c r="BF124" s="47"/>
      <c r="BG124" s="45"/>
      <c r="BH124" s="47"/>
      <c r="BI124" s="47"/>
    </row>
    <row r="125" spans="1:61" x14ac:dyDescent="0.35">
      <c r="A125" s="42"/>
      <c r="B125" s="43"/>
      <c r="C125" s="43"/>
      <c r="D125" s="44"/>
      <c r="E125" s="46" t="str">
        <f t="shared" ref="E125:AJ125" si="40" xml:space="preserve"> E$123</f>
        <v>Total NPV of economic profit for export 2 (2022-23 FYA CPIH deflated)</v>
      </c>
      <c r="F125" s="55">
        <f t="shared" si="40"/>
        <v>0</v>
      </c>
      <c r="G125" s="46" t="str">
        <f t="shared" si="40"/>
        <v>£m</v>
      </c>
      <c r="H125" s="46">
        <f t="shared" si="40"/>
        <v>0</v>
      </c>
      <c r="I125" s="46">
        <f t="shared" si="40"/>
        <v>0</v>
      </c>
      <c r="J125" s="46">
        <f t="shared" si="40"/>
        <v>0</v>
      </c>
      <c r="K125" s="46">
        <f t="shared" si="40"/>
        <v>0</v>
      </c>
      <c r="L125" s="46">
        <f t="shared" si="40"/>
        <v>0</v>
      </c>
      <c r="M125" s="46">
        <f t="shared" si="40"/>
        <v>0</v>
      </c>
      <c r="N125" s="46">
        <f t="shared" si="40"/>
        <v>0</v>
      </c>
      <c r="O125" s="46">
        <f t="shared" si="40"/>
        <v>0</v>
      </c>
      <c r="P125" s="46">
        <f t="shared" si="40"/>
        <v>0</v>
      </c>
      <c r="Q125" s="46">
        <f t="shared" si="40"/>
        <v>0</v>
      </c>
      <c r="R125" s="46">
        <f t="shared" si="40"/>
        <v>0</v>
      </c>
      <c r="S125" s="46">
        <f t="shared" si="40"/>
        <v>0</v>
      </c>
      <c r="T125" s="46">
        <f t="shared" si="40"/>
        <v>0</v>
      </c>
      <c r="U125" s="46">
        <f t="shared" si="40"/>
        <v>0</v>
      </c>
      <c r="V125" s="46">
        <f t="shared" si="40"/>
        <v>0</v>
      </c>
      <c r="W125" s="46">
        <f t="shared" si="40"/>
        <v>0</v>
      </c>
      <c r="X125" s="46">
        <f t="shared" si="40"/>
        <v>0</v>
      </c>
      <c r="Y125" s="46">
        <f t="shared" si="40"/>
        <v>0</v>
      </c>
      <c r="Z125" s="46">
        <f t="shared" si="40"/>
        <v>0</v>
      </c>
      <c r="AA125" s="46">
        <f t="shared" si="40"/>
        <v>0</v>
      </c>
      <c r="AB125" s="46">
        <f t="shared" si="40"/>
        <v>0</v>
      </c>
      <c r="AC125" s="46">
        <f t="shared" si="40"/>
        <v>0</v>
      </c>
      <c r="AD125" s="46">
        <f t="shared" si="40"/>
        <v>0</v>
      </c>
      <c r="AE125" s="46">
        <f t="shared" si="40"/>
        <v>0</v>
      </c>
      <c r="AF125" s="46">
        <f t="shared" si="40"/>
        <v>0</v>
      </c>
      <c r="AG125" s="46">
        <f t="shared" si="40"/>
        <v>0</v>
      </c>
      <c r="AH125" s="46">
        <f t="shared" si="40"/>
        <v>0</v>
      </c>
      <c r="AI125" s="46">
        <f t="shared" si="40"/>
        <v>0</v>
      </c>
      <c r="AJ125" s="46">
        <f t="shared" si="40"/>
        <v>0</v>
      </c>
      <c r="AK125" s="46">
        <f t="shared" ref="AK125:BI125" si="41" xml:space="preserve"> AK$123</f>
        <v>0</v>
      </c>
      <c r="AL125" s="46">
        <f t="shared" si="41"/>
        <v>0</v>
      </c>
      <c r="AM125" s="46">
        <f t="shared" si="41"/>
        <v>0</v>
      </c>
      <c r="AN125" s="46">
        <f t="shared" si="41"/>
        <v>0</v>
      </c>
      <c r="AO125" s="46">
        <f t="shared" si="41"/>
        <v>0</v>
      </c>
      <c r="AP125" s="46">
        <f t="shared" si="41"/>
        <v>0</v>
      </c>
      <c r="AQ125" s="46">
        <f t="shared" si="41"/>
        <v>0</v>
      </c>
      <c r="AR125" s="46">
        <f t="shared" si="41"/>
        <v>0</v>
      </c>
      <c r="AS125" s="46">
        <f t="shared" si="41"/>
        <v>0</v>
      </c>
      <c r="AT125" s="46">
        <f t="shared" si="41"/>
        <v>0</v>
      </c>
      <c r="AU125" s="46">
        <f t="shared" si="41"/>
        <v>0</v>
      </c>
      <c r="AV125" s="46">
        <f t="shared" si="41"/>
        <v>0</v>
      </c>
      <c r="AW125" s="46">
        <f t="shared" si="41"/>
        <v>0</v>
      </c>
      <c r="AX125" s="46">
        <f t="shared" si="41"/>
        <v>0</v>
      </c>
      <c r="AY125" s="46">
        <f t="shared" si="41"/>
        <v>0</v>
      </c>
      <c r="AZ125" s="46">
        <f t="shared" si="41"/>
        <v>0</v>
      </c>
      <c r="BA125" s="46">
        <f t="shared" si="41"/>
        <v>0</v>
      </c>
      <c r="BB125" s="46">
        <f t="shared" si="41"/>
        <v>0</v>
      </c>
      <c r="BC125" s="46">
        <f t="shared" si="41"/>
        <v>0</v>
      </c>
      <c r="BD125" s="46">
        <f t="shared" si="41"/>
        <v>0</v>
      </c>
      <c r="BE125" s="46">
        <f t="shared" si="41"/>
        <v>0</v>
      </c>
      <c r="BF125" s="46">
        <f t="shared" si="41"/>
        <v>0</v>
      </c>
      <c r="BG125" s="46">
        <f t="shared" si="41"/>
        <v>0</v>
      </c>
      <c r="BH125" s="46">
        <f t="shared" si="41"/>
        <v>0</v>
      </c>
      <c r="BI125" s="46">
        <f t="shared" si="41"/>
        <v>0</v>
      </c>
    </row>
    <row r="126" spans="1:61" s="400" customFormat="1" x14ac:dyDescent="0.35">
      <c r="A126" s="417"/>
      <c r="B126" s="402"/>
      <c r="C126" s="402"/>
      <c r="D126" s="418"/>
      <c r="E126" s="419" t="str">
        <f xml:space="preserve"> Inputs!E$23</f>
        <v>Proportion of NPV of economic profit for the company</v>
      </c>
      <c r="F126" s="420">
        <f xml:space="preserve"> Inputs!F$23</f>
        <v>0.5</v>
      </c>
      <c r="G126" s="419" t="str">
        <f xml:space="preserve"> Inputs!G$23</f>
        <v>%</v>
      </c>
      <c r="H126" s="419"/>
      <c r="I126" s="419"/>
      <c r="J126" s="419"/>
      <c r="K126" s="419"/>
      <c r="L126" s="419"/>
      <c r="M126" s="419"/>
      <c r="N126" s="419"/>
      <c r="O126" s="419"/>
      <c r="P126" s="419"/>
      <c r="Q126" s="419"/>
      <c r="R126" s="419"/>
      <c r="S126" s="419"/>
      <c r="T126" s="419"/>
      <c r="U126" s="419"/>
      <c r="V126" s="419"/>
      <c r="W126" s="419"/>
      <c r="X126" s="419"/>
      <c r="Y126" s="419"/>
      <c r="Z126" s="419"/>
      <c r="AA126" s="419"/>
      <c r="AB126" s="419"/>
      <c r="AC126" s="419"/>
      <c r="AD126" s="419"/>
      <c r="AE126" s="419"/>
      <c r="AF126" s="419"/>
      <c r="AG126" s="419"/>
      <c r="AH126" s="419"/>
      <c r="AI126" s="419"/>
      <c r="AJ126" s="419"/>
      <c r="AK126" s="419"/>
      <c r="AL126" s="419"/>
      <c r="AM126" s="419"/>
      <c r="AN126" s="419"/>
      <c r="AO126" s="419"/>
      <c r="AP126" s="419"/>
      <c r="AQ126" s="419"/>
      <c r="AR126" s="419"/>
      <c r="AS126" s="419"/>
      <c r="AT126" s="419"/>
      <c r="AU126" s="419"/>
      <c r="AV126" s="419"/>
      <c r="AW126" s="419"/>
      <c r="AX126" s="419"/>
      <c r="AY126" s="419"/>
      <c r="AZ126" s="419"/>
      <c r="BA126" s="419"/>
      <c r="BB126" s="419"/>
      <c r="BC126" s="419"/>
      <c r="BD126" s="419"/>
      <c r="BE126" s="419"/>
      <c r="BF126" s="419"/>
      <c r="BG126" s="419"/>
      <c r="BH126" s="419"/>
      <c r="BI126" s="419"/>
    </row>
    <row r="127" spans="1:61" x14ac:dyDescent="0.35">
      <c r="A127" s="42"/>
      <c r="B127" s="43"/>
      <c r="C127" s="43"/>
      <c r="D127" s="44"/>
      <c r="E127" s="46" t="s">
        <v>340</v>
      </c>
      <c r="F127" s="60">
        <f xml:space="preserve"> F125 * F126</f>
        <v>0</v>
      </c>
      <c r="G127" s="45" t="s">
        <v>218</v>
      </c>
      <c r="H127" s="45"/>
      <c r="I127" s="46"/>
      <c r="J127" s="45"/>
      <c r="K127" s="45"/>
      <c r="L127" s="45"/>
      <c r="M127" s="45"/>
      <c r="N127" s="45"/>
      <c r="O127" s="45"/>
      <c r="P127" s="45"/>
      <c r="Q127" s="45"/>
      <c r="R127" s="45"/>
      <c r="S127" s="45"/>
      <c r="T127" s="47"/>
      <c r="U127" s="47"/>
      <c r="V127" s="47"/>
      <c r="W127" s="47"/>
      <c r="X127" s="47"/>
      <c r="Y127" s="47"/>
      <c r="Z127" s="47"/>
      <c r="AA127" s="47"/>
      <c r="AB127" s="45"/>
      <c r="AC127" s="45"/>
      <c r="AD127" s="47"/>
      <c r="AE127" s="47"/>
      <c r="AF127" s="45"/>
      <c r="AG127" s="45"/>
      <c r="AH127" s="47"/>
      <c r="AI127" s="47"/>
      <c r="AJ127" s="45"/>
      <c r="AK127" s="45"/>
      <c r="AL127" s="47"/>
      <c r="AM127" s="47"/>
      <c r="AN127" s="45"/>
      <c r="AO127" s="45"/>
      <c r="AP127" s="47"/>
      <c r="AQ127" s="47"/>
      <c r="AR127" s="45"/>
      <c r="AS127" s="47"/>
      <c r="AT127" s="47"/>
      <c r="AU127" s="45"/>
      <c r="AV127" s="47"/>
      <c r="AW127" s="47"/>
      <c r="AX127" s="45"/>
      <c r="AY127" s="47"/>
      <c r="AZ127" s="47"/>
      <c r="BA127" s="45"/>
      <c r="BB127" s="47"/>
      <c r="BC127" s="47"/>
      <c r="BD127" s="45"/>
      <c r="BE127" s="47"/>
      <c r="BF127" s="47"/>
      <c r="BG127" s="45"/>
      <c r="BH127" s="47"/>
      <c r="BI127" s="47"/>
    </row>
    <row r="128" spans="1:61" x14ac:dyDescent="0.35">
      <c r="A128" s="42"/>
      <c r="B128" s="43"/>
      <c r="C128" s="43"/>
      <c r="D128" s="44"/>
      <c r="E128" s="46"/>
      <c r="F128" s="45"/>
      <c r="G128" s="45"/>
      <c r="H128" s="45"/>
      <c r="I128" s="46"/>
      <c r="J128" s="45"/>
      <c r="K128" s="45"/>
      <c r="L128" s="45"/>
      <c r="M128" s="45"/>
      <c r="N128" s="45"/>
      <c r="O128" s="45"/>
      <c r="P128" s="45"/>
      <c r="Q128" s="45"/>
      <c r="R128" s="45"/>
      <c r="S128" s="45"/>
      <c r="T128" s="47"/>
      <c r="U128" s="47"/>
      <c r="V128" s="47"/>
      <c r="W128" s="47"/>
      <c r="X128" s="47"/>
      <c r="Y128" s="47"/>
      <c r="Z128" s="47"/>
      <c r="AA128" s="47"/>
      <c r="AB128" s="45"/>
      <c r="AC128" s="45"/>
      <c r="AD128" s="47"/>
      <c r="AE128" s="47"/>
      <c r="AF128" s="45"/>
      <c r="AG128" s="45"/>
      <c r="AH128" s="47"/>
      <c r="AI128" s="47"/>
      <c r="AJ128" s="45"/>
      <c r="AK128" s="45"/>
      <c r="AL128" s="47"/>
      <c r="AM128" s="47"/>
      <c r="AN128" s="45"/>
      <c r="AO128" s="45"/>
      <c r="AP128" s="47"/>
      <c r="AQ128" s="47"/>
      <c r="AR128" s="45"/>
      <c r="AS128" s="47"/>
      <c r="AT128" s="47"/>
      <c r="AU128" s="45"/>
      <c r="AV128" s="47"/>
      <c r="AW128" s="47"/>
      <c r="AX128" s="45"/>
      <c r="AY128" s="47"/>
      <c r="AZ128" s="47"/>
      <c r="BA128" s="45"/>
      <c r="BB128" s="47"/>
      <c r="BC128" s="47"/>
      <c r="BD128" s="45"/>
      <c r="BE128" s="47"/>
      <c r="BF128" s="47"/>
      <c r="BG128" s="45"/>
      <c r="BH128" s="47"/>
      <c r="BI128" s="47"/>
    </row>
    <row r="129" spans="1:61" x14ac:dyDescent="0.35">
      <c r="A129" s="48"/>
      <c r="B129" s="47"/>
      <c r="C129" s="61" t="s">
        <v>320</v>
      </c>
      <c r="D129" s="49"/>
      <c r="E129" s="47"/>
      <c r="F129" s="47"/>
      <c r="G129" s="47"/>
      <c r="H129" s="47"/>
      <c r="I129" s="54"/>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row>
    <row r="130" spans="1:61" x14ac:dyDescent="0.35">
      <c r="A130" s="42"/>
      <c r="B130" s="43"/>
      <c r="C130" s="43"/>
      <c r="D130" s="44"/>
      <c r="E130" s="45"/>
      <c r="F130" s="45"/>
      <c r="G130" s="45"/>
      <c r="H130" s="45"/>
      <c r="I130" s="46"/>
      <c r="J130" s="45"/>
      <c r="K130" s="45"/>
      <c r="L130" s="45"/>
      <c r="M130" s="45"/>
      <c r="N130" s="45"/>
      <c r="O130" s="45"/>
      <c r="P130" s="45"/>
      <c r="Q130" s="45"/>
      <c r="R130" s="45"/>
      <c r="S130" s="45"/>
      <c r="T130" s="47"/>
      <c r="U130" s="47"/>
      <c r="V130" s="47"/>
      <c r="W130" s="47"/>
      <c r="X130" s="47"/>
      <c r="Y130" s="47"/>
      <c r="Z130" s="47"/>
      <c r="AA130" s="47"/>
      <c r="AB130" s="45"/>
      <c r="AC130" s="45"/>
      <c r="AD130" s="47"/>
      <c r="AE130" s="47"/>
      <c r="AF130" s="45"/>
      <c r="AG130" s="45"/>
      <c r="AH130" s="47"/>
      <c r="AI130" s="47"/>
      <c r="AJ130" s="45"/>
      <c r="AK130" s="45"/>
      <c r="AL130" s="47"/>
      <c r="AM130" s="47"/>
      <c r="AN130" s="45"/>
      <c r="AO130" s="45"/>
      <c r="AP130" s="47"/>
      <c r="AQ130" s="47"/>
      <c r="AR130" s="45"/>
      <c r="AS130" s="47"/>
      <c r="AT130" s="47"/>
      <c r="AU130" s="45"/>
      <c r="AV130" s="47"/>
      <c r="AW130" s="47"/>
      <c r="AX130" s="45"/>
      <c r="AY130" s="47"/>
      <c r="AZ130" s="47"/>
      <c r="BA130" s="45"/>
      <c r="BB130" s="47"/>
      <c r="BC130" s="47"/>
      <c r="BD130" s="45"/>
      <c r="BE130" s="47"/>
      <c r="BF130" s="47"/>
      <c r="BG130" s="45"/>
      <c r="BH130" s="47"/>
      <c r="BI130" s="47"/>
    </row>
    <row r="131" spans="1:61" s="400" customFormat="1" x14ac:dyDescent="0.35">
      <c r="A131" s="417"/>
      <c r="B131" s="402"/>
      <c r="C131" s="402"/>
      <c r="D131" s="418"/>
      <c r="E131" s="421" t="str">
        <f xml:space="preserve"> Inputs!E$55</f>
        <v>First year to include in cap calculation</v>
      </c>
      <c r="F131" s="422">
        <f xml:space="preserve"> Inputs!F$55</f>
        <v>2026</v>
      </c>
      <c r="G131" s="421" t="str">
        <f xml:space="preserve"> Inputs!G$55</f>
        <v>Year</v>
      </c>
      <c r="H131" s="421">
        <f xml:space="preserve"> Inputs!H$55</f>
        <v>0</v>
      </c>
      <c r="I131" s="421">
        <f xml:space="preserve"> Inputs!I$55</f>
        <v>0</v>
      </c>
      <c r="J131" s="421">
        <f xml:space="preserve"> Inputs!J$55</f>
        <v>0</v>
      </c>
      <c r="K131" s="421">
        <f xml:space="preserve"> Inputs!K$55</f>
        <v>0</v>
      </c>
      <c r="L131" s="421">
        <f xml:space="preserve"> Inputs!L$55</f>
        <v>0</v>
      </c>
      <c r="M131" s="421">
        <f xml:space="preserve"> Inputs!M$55</f>
        <v>0</v>
      </c>
      <c r="N131" s="421">
        <f xml:space="preserve"> Inputs!N$55</f>
        <v>0</v>
      </c>
      <c r="O131" s="421">
        <f xml:space="preserve"> Inputs!O$55</f>
        <v>0</v>
      </c>
      <c r="P131" s="421">
        <f xml:space="preserve"> Inputs!P$55</f>
        <v>0</v>
      </c>
      <c r="Q131" s="421">
        <f xml:space="preserve"> Inputs!Q$55</f>
        <v>0</v>
      </c>
      <c r="R131" s="421">
        <f xml:space="preserve"> Inputs!R$55</f>
        <v>0</v>
      </c>
      <c r="S131" s="421">
        <f xml:space="preserve"> Inputs!S$55</f>
        <v>0</v>
      </c>
      <c r="T131" s="421">
        <f xml:space="preserve"> Inputs!T$55</f>
        <v>0</v>
      </c>
      <c r="U131" s="421">
        <f xml:space="preserve"> Inputs!U$55</f>
        <v>0</v>
      </c>
      <c r="V131" s="421">
        <f xml:space="preserve"> Inputs!V$55</f>
        <v>0</v>
      </c>
      <c r="W131" s="421">
        <f xml:space="preserve"> Inputs!W$55</f>
        <v>0</v>
      </c>
      <c r="X131" s="421">
        <f xml:space="preserve"> Inputs!X$55</f>
        <v>0</v>
      </c>
      <c r="Y131" s="421">
        <f xml:space="preserve"> Inputs!Y$55</f>
        <v>0</v>
      </c>
      <c r="Z131" s="421">
        <f xml:space="preserve"> Inputs!Z$55</f>
        <v>0</v>
      </c>
      <c r="AA131" s="421">
        <f xml:space="preserve"> Inputs!AA$55</f>
        <v>0</v>
      </c>
      <c r="AB131" s="421">
        <f xml:space="preserve"> Inputs!AB$55</f>
        <v>0</v>
      </c>
      <c r="AC131" s="421">
        <f xml:space="preserve"> Inputs!AC$55</f>
        <v>0</v>
      </c>
      <c r="AD131" s="421">
        <f xml:space="preserve"> Inputs!AD$55</f>
        <v>0</v>
      </c>
      <c r="AE131" s="421">
        <f xml:space="preserve"> Inputs!AE$55</f>
        <v>0</v>
      </c>
      <c r="AF131" s="421">
        <f xml:space="preserve"> Inputs!AF$55</f>
        <v>0</v>
      </c>
      <c r="AG131" s="421">
        <f xml:space="preserve"> Inputs!AG$55</f>
        <v>0</v>
      </c>
      <c r="AH131" s="421">
        <f xml:space="preserve"> Inputs!AH$55</f>
        <v>0</v>
      </c>
      <c r="AI131" s="421">
        <f xml:space="preserve"> Inputs!AI$55</f>
        <v>0</v>
      </c>
      <c r="AJ131" s="421">
        <f xml:space="preserve"> Inputs!AJ$55</f>
        <v>0</v>
      </c>
      <c r="AK131" s="421">
        <f xml:space="preserve"> Inputs!AK$55</f>
        <v>0</v>
      </c>
      <c r="AL131" s="421">
        <f xml:space="preserve"> Inputs!AL$55</f>
        <v>0</v>
      </c>
      <c r="AM131" s="421">
        <f xml:space="preserve"> Inputs!AM$55</f>
        <v>0</v>
      </c>
      <c r="AN131" s="421">
        <f xml:space="preserve"> Inputs!AN$55</f>
        <v>0</v>
      </c>
      <c r="AO131" s="421">
        <f xml:space="preserve"> Inputs!AO$55</f>
        <v>0</v>
      </c>
      <c r="AP131" s="421">
        <f xml:space="preserve"> Inputs!AP$55</f>
        <v>0</v>
      </c>
      <c r="AQ131" s="421">
        <f xml:space="preserve"> Inputs!AQ$55</f>
        <v>0</v>
      </c>
      <c r="AR131" s="421">
        <f xml:space="preserve"> Inputs!AR$55</f>
        <v>0</v>
      </c>
      <c r="AS131" s="421">
        <f xml:space="preserve"> Inputs!AS$55</f>
        <v>0</v>
      </c>
      <c r="AT131" s="421">
        <f xml:space="preserve"> Inputs!AT$55</f>
        <v>0</v>
      </c>
      <c r="AU131" s="421">
        <f xml:space="preserve"> Inputs!AU$55</f>
        <v>0</v>
      </c>
      <c r="AV131" s="421">
        <f xml:space="preserve"> Inputs!AV$55</f>
        <v>0</v>
      </c>
      <c r="AW131" s="421">
        <f xml:space="preserve"> Inputs!AW$55</f>
        <v>0</v>
      </c>
      <c r="AX131" s="421">
        <f xml:space="preserve"> Inputs!AX$55</f>
        <v>0</v>
      </c>
      <c r="AY131" s="421">
        <f xml:space="preserve"> Inputs!AY$55</f>
        <v>0</v>
      </c>
      <c r="AZ131" s="421">
        <f xml:space="preserve"> Inputs!AZ$55</f>
        <v>0</v>
      </c>
      <c r="BA131" s="421">
        <f xml:space="preserve"> Inputs!BA$55</f>
        <v>0</v>
      </c>
      <c r="BB131" s="421">
        <f xml:space="preserve"> Inputs!BB$55</f>
        <v>0</v>
      </c>
      <c r="BC131" s="421">
        <f xml:space="preserve"> Inputs!BC$55</f>
        <v>0</v>
      </c>
      <c r="BD131" s="421">
        <f xml:space="preserve"> Inputs!BD$55</f>
        <v>0</v>
      </c>
      <c r="BE131" s="421">
        <f xml:space="preserve"> Inputs!BE$55</f>
        <v>0</v>
      </c>
      <c r="BF131" s="421">
        <f xml:space="preserve"> Inputs!BF$55</f>
        <v>0</v>
      </c>
      <c r="BG131" s="421">
        <f xml:space="preserve"> Inputs!BG$55</f>
        <v>0</v>
      </c>
      <c r="BH131" s="421">
        <f xml:space="preserve"> Inputs!BH$55</f>
        <v>0</v>
      </c>
      <c r="BI131" s="421">
        <f xml:space="preserve"> Inputs!BI$55</f>
        <v>0</v>
      </c>
    </row>
    <row r="132" spans="1:61" s="400" customFormat="1" x14ac:dyDescent="0.35">
      <c r="A132" s="417"/>
      <c r="B132" s="402"/>
      <c r="C132" s="402"/>
      <c r="D132" s="418"/>
      <c r="E132" s="421" t="str">
        <f xml:space="preserve"> Inputs!E$56</f>
        <v>Last year to include in cap calculation</v>
      </c>
      <c r="F132" s="422">
        <f xml:space="preserve"> Inputs!F$56</f>
        <v>2030</v>
      </c>
      <c r="G132" s="421" t="str">
        <f xml:space="preserve"> Inputs!G$56</f>
        <v>Year</v>
      </c>
      <c r="H132" s="421">
        <f xml:space="preserve"> Inputs!H$56</f>
        <v>0</v>
      </c>
      <c r="I132" s="421">
        <f xml:space="preserve"> Inputs!I$56</f>
        <v>0</v>
      </c>
      <c r="J132" s="421">
        <f xml:space="preserve"> Inputs!J$56</f>
        <v>0</v>
      </c>
      <c r="K132" s="421">
        <f xml:space="preserve"> Inputs!K$56</f>
        <v>0</v>
      </c>
      <c r="L132" s="421">
        <f xml:space="preserve"> Inputs!L$56</f>
        <v>0</v>
      </c>
      <c r="M132" s="421">
        <f xml:space="preserve"> Inputs!M$56</f>
        <v>0</v>
      </c>
      <c r="N132" s="421">
        <f xml:space="preserve"> Inputs!N$56</f>
        <v>0</v>
      </c>
      <c r="O132" s="421">
        <f xml:space="preserve"> Inputs!O$56</f>
        <v>0</v>
      </c>
      <c r="P132" s="421">
        <f xml:space="preserve"> Inputs!P$56</f>
        <v>0</v>
      </c>
      <c r="Q132" s="421">
        <f xml:space="preserve"> Inputs!Q$56</f>
        <v>0</v>
      </c>
      <c r="R132" s="421">
        <f xml:space="preserve"> Inputs!R$56</f>
        <v>0</v>
      </c>
      <c r="S132" s="421">
        <f xml:space="preserve"> Inputs!S$56</f>
        <v>0</v>
      </c>
      <c r="T132" s="421">
        <f xml:space="preserve"> Inputs!T$56</f>
        <v>0</v>
      </c>
      <c r="U132" s="421">
        <f xml:space="preserve"> Inputs!U$56</f>
        <v>0</v>
      </c>
      <c r="V132" s="421">
        <f xml:space="preserve"> Inputs!V$56</f>
        <v>0</v>
      </c>
      <c r="W132" s="421">
        <f xml:space="preserve"> Inputs!W$56</f>
        <v>0</v>
      </c>
      <c r="X132" s="421">
        <f xml:space="preserve"> Inputs!X$56</f>
        <v>0</v>
      </c>
      <c r="Y132" s="421">
        <f xml:space="preserve"> Inputs!Y$56</f>
        <v>0</v>
      </c>
      <c r="Z132" s="421">
        <f xml:space="preserve"> Inputs!Z$56</f>
        <v>0</v>
      </c>
      <c r="AA132" s="421">
        <f xml:space="preserve"> Inputs!AA$56</f>
        <v>0</v>
      </c>
      <c r="AB132" s="421">
        <f xml:space="preserve"> Inputs!AB$56</f>
        <v>0</v>
      </c>
      <c r="AC132" s="421">
        <f xml:space="preserve"> Inputs!AC$56</f>
        <v>0</v>
      </c>
      <c r="AD132" s="421">
        <f xml:space="preserve"> Inputs!AD$56</f>
        <v>0</v>
      </c>
      <c r="AE132" s="421">
        <f xml:space="preserve"> Inputs!AE$56</f>
        <v>0</v>
      </c>
      <c r="AF132" s="421">
        <f xml:space="preserve"> Inputs!AF$56</f>
        <v>0</v>
      </c>
      <c r="AG132" s="421">
        <f xml:space="preserve"> Inputs!AG$56</f>
        <v>0</v>
      </c>
      <c r="AH132" s="421">
        <f xml:space="preserve"> Inputs!AH$56</f>
        <v>0</v>
      </c>
      <c r="AI132" s="421">
        <f xml:space="preserve"> Inputs!AI$56</f>
        <v>0</v>
      </c>
      <c r="AJ132" s="421">
        <f xml:space="preserve"> Inputs!AJ$56</f>
        <v>0</v>
      </c>
      <c r="AK132" s="421">
        <f xml:space="preserve"> Inputs!AK$56</f>
        <v>0</v>
      </c>
      <c r="AL132" s="421">
        <f xml:space="preserve"> Inputs!AL$56</f>
        <v>0</v>
      </c>
      <c r="AM132" s="421">
        <f xml:space="preserve"> Inputs!AM$56</f>
        <v>0</v>
      </c>
      <c r="AN132" s="421">
        <f xml:space="preserve"> Inputs!AN$56</f>
        <v>0</v>
      </c>
      <c r="AO132" s="421">
        <f xml:space="preserve"> Inputs!AO$56</f>
        <v>0</v>
      </c>
      <c r="AP132" s="421">
        <f xml:space="preserve"> Inputs!AP$56</f>
        <v>0</v>
      </c>
      <c r="AQ132" s="421">
        <f xml:space="preserve"> Inputs!AQ$56</f>
        <v>0</v>
      </c>
      <c r="AR132" s="421">
        <f xml:space="preserve"> Inputs!AR$56</f>
        <v>0</v>
      </c>
      <c r="AS132" s="421">
        <f xml:space="preserve"> Inputs!AS$56</f>
        <v>0</v>
      </c>
      <c r="AT132" s="421">
        <f xml:space="preserve"> Inputs!AT$56</f>
        <v>0</v>
      </c>
      <c r="AU132" s="421">
        <f xml:space="preserve"> Inputs!AU$56</f>
        <v>0</v>
      </c>
      <c r="AV132" s="421">
        <f xml:space="preserve"> Inputs!AV$56</f>
        <v>0</v>
      </c>
      <c r="AW132" s="421">
        <f xml:space="preserve"> Inputs!AW$56</f>
        <v>0</v>
      </c>
      <c r="AX132" s="421">
        <f xml:space="preserve"> Inputs!AX$56</f>
        <v>0</v>
      </c>
      <c r="AY132" s="421">
        <f xml:space="preserve"> Inputs!AY$56</f>
        <v>0</v>
      </c>
      <c r="AZ132" s="421">
        <f xml:space="preserve"> Inputs!AZ$56</f>
        <v>0</v>
      </c>
      <c r="BA132" s="421">
        <f xml:space="preserve"> Inputs!BA$56</f>
        <v>0</v>
      </c>
      <c r="BB132" s="421">
        <f xml:space="preserve"> Inputs!BB$56</f>
        <v>0</v>
      </c>
      <c r="BC132" s="421">
        <f xml:space="preserve"> Inputs!BC$56</f>
        <v>0</v>
      </c>
      <c r="BD132" s="421">
        <f xml:space="preserve"> Inputs!BD$56</f>
        <v>0</v>
      </c>
      <c r="BE132" s="421">
        <f xml:space="preserve"> Inputs!BE$56</f>
        <v>0</v>
      </c>
      <c r="BF132" s="421">
        <f xml:space="preserve"> Inputs!BF$56</f>
        <v>0</v>
      </c>
      <c r="BG132" s="421">
        <f xml:space="preserve"> Inputs!BG$56</f>
        <v>0</v>
      </c>
      <c r="BH132" s="421">
        <f xml:space="preserve"> Inputs!BH$56</f>
        <v>0</v>
      </c>
      <c r="BI132" s="421">
        <f xml:space="preserve"> Inputs!BI$56</f>
        <v>0</v>
      </c>
    </row>
    <row r="133" spans="1:61" s="400" customFormat="1" x14ac:dyDescent="0.35">
      <c r="A133" s="423"/>
      <c r="B133" s="424"/>
      <c r="C133" s="424"/>
      <c r="D133" s="425"/>
      <c r="E133" s="406" t="str">
        <f xml:space="preserve"> Time!E$78</f>
        <v>Financial Year Ending</v>
      </c>
      <c r="F133" s="406">
        <f xml:space="preserve"> Time!F$78</f>
        <v>0</v>
      </c>
      <c r="G133" s="406" t="str">
        <f xml:space="preserve"> Time!G$78</f>
        <v xml:space="preserve">Year </v>
      </c>
      <c r="H133" s="406">
        <f xml:space="preserve"> Time!H$78</f>
        <v>0</v>
      </c>
      <c r="I133" s="407">
        <f xml:space="preserve"> Time!I$78</f>
        <v>0</v>
      </c>
      <c r="J133" s="426">
        <f xml:space="preserve"> Time!J$78</f>
        <v>2025</v>
      </c>
      <c r="K133" s="426">
        <f xml:space="preserve"> Time!K$78</f>
        <v>2026</v>
      </c>
      <c r="L133" s="426">
        <f xml:space="preserve"> Time!L$78</f>
        <v>2027</v>
      </c>
      <c r="M133" s="426">
        <f xml:space="preserve"> Time!M$78</f>
        <v>2028</v>
      </c>
      <c r="N133" s="426">
        <f xml:space="preserve"> Time!N$78</f>
        <v>2029</v>
      </c>
      <c r="O133" s="426">
        <f xml:space="preserve"> Time!O$78</f>
        <v>2030</v>
      </c>
      <c r="P133" s="426">
        <f xml:space="preserve"> Time!P$78</f>
        <v>2031</v>
      </c>
      <c r="Q133" s="426">
        <f xml:space="preserve"> Time!Q$78</f>
        <v>2032</v>
      </c>
      <c r="R133" s="426">
        <f xml:space="preserve"> Time!R$78</f>
        <v>2033</v>
      </c>
      <c r="S133" s="426">
        <f xml:space="preserve"> Time!S$78</f>
        <v>2034</v>
      </c>
      <c r="T133" s="426">
        <f xml:space="preserve"> Time!T$78</f>
        <v>2035</v>
      </c>
      <c r="U133" s="426">
        <f xml:space="preserve"> Time!U$78</f>
        <v>2036</v>
      </c>
      <c r="V133" s="426">
        <f xml:space="preserve"> Time!V$78</f>
        <v>2037</v>
      </c>
      <c r="W133" s="426">
        <f xml:space="preserve"> Time!W$78</f>
        <v>2038</v>
      </c>
      <c r="X133" s="426">
        <f xml:space="preserve"> Time!X$78</f>
        <v>2039</v>
      </c>
      <c r="Y133" s="426">
        <f xml:space="preserve"> Time!Y$78</f>
        <v>2040</v>
      </c>
      <c r="Z133" s="426">
        <f xml:space="preserve"> Time!Z$78</f>
        <v>2041</v>
      </c>
      <c r="AA133" s="426">
        <f xml:space="preserve"> Time!AA$78</f>
        <v>2042</v>
      </c>
      <c r="AB133" s="426">
        <f xml:space="preserve"> Time!AB$78</f>
        <v>2043</v>
      </c>
      <c r="AC133" s="426">
        <f xml:space="preserve"> Time!AC$78</f>
        <v>2044</v>
      </c>
      <c r="AD133" s="426">
        <f xml:space="preserve"> Time!AD$78</f>
        <v>2045</v>
      </c>
      <c r="AE133" s="426">
        <f xml:space="preserve"> Time!AE$78</f>
        <v>2046</v>
      </c>
      <c r="AF133" s="426">
        <f xml:space="preserve"> Time!AF$78</f>
        <v>2047</v>
      </c>
      <c r="AG133" s="426">
        <f xml:space="preserve"> Time!AG$78</f>
        <v>2048</v>
      </c>
      <c r="AH133" s="426">
        <f xml:space="preserve"> Time!AH$78</f>
        <v>2049</v>
      </c>
      <c r="AI133" s="426">
        <f xml:space="preserve"> Time!AI$78</f>
        <v>2050</v>
      </c>
      <c r="AJ133" s="426">
        <f xml:space="preserve"> Time!AJ$78</f>
        <v>2051</v>
      </c>
      <c r="AK133" s="426">
        <f xml:space="preserve"> Time!AK$78</f>
        <v>2052</v>
      </c>
      <c r="AL133" s="426">
        <f xml:space="preserve"> Time!AL$78</f>
        <v>2053</v>
      </c>
      <c r="AM133" s="426">
        <f xml:space="preserve"> Time!AM$78</f>
        <v>2054</v>
      </c>
      <c r="AN133" s="426">
        <f xml:space="preserve"> Time!AN$78</f>
        <v>2055</v>
      </c>
      <c r="AO133" s="426">
        <f xml:space="preserve"> Time!AO$78</f>
        <v>2056</v>
      </c>
      <c r="AP133" s="426">
        <f xml:space="preserve"> Time!AP$78</f>
        <v>2057</v>
      </c>
      <c r="AQ133" s="426">
        <f xml:space="preserve"> Time!AQ$78</f>
        <v>2058</v>
      </c>
      <c r="AR133" s="426">
        <f xml:space="preserve"> Time!AR$78</f>
        <v>2059</v>
      </c>
      <c r="AS133" s="426">
        <f xml:space="preserve"> Time!AS$78</f>
        <v>2060</v>
      </c>
      <c r="AT133" s="426">
        <f xml:space="preserve"> Time!AT$78</f>
        <v>2061</v>
      </c>
      <c r="AU133" s="426">
        <f xml:space="preserve"> Time!AU$78</f>
        <v>2062</v>
      </c>
      <c r="AV133" s="426">
        <f xml:space="preserve"> Time!AV$78</f>
        <v>2063</v>
      </c>
      <c r="AW133" s="426">
        <f xml:space="preserve"> Time!AW$78</f>
        <v>2064</v>
      </c>
      <c r="AX133" s="426">
        <f xml:space="preserve"> Time!AX$78</f>
        <v>2065</v>
      </c>
      <c r="AY133" s="426">
        <f xml:space="preserve"> Time!AY$78</f>
        <v>2066</v>
      </c>
      <c r="AZ133" s="426">
        <f xml:space="preserve"> Time!AZ$78</f>
        <v>2067</v>
      </c>
      <c r="BA133" s="426">
        <f xml:space="preserve"> Time!BA$78</f>
        <v>2068</v>
      </c>
      <c r="BB133" s="426">
        <f xml:space="preserve"> Time!BB$78</f>
        <v>2069</v>
      </c>
      <c r="BC133" s="426">
        <f xml:space="preserve"> Time!BC$78</f>
        <v>2070</v>
      </c>
      <c r="BD133" s="426">
        <f xml:space="preserve"> Time!BD$78</f>
        <v>2071</v>
      </c>
      <c r="BE133" s="426">
        <f xml:space="preserve"> Time!BE$78</f>
        <v>2072</v>
      </c>
      <c r="BF133" s="426">
        <f xml:space="preserve"> Time!BF$78</f>
        <v>2073</v>
      </c>
      <c r="BG133" s="426">
        <f xml:space="preserve"> Time!BG$78</f>
        <v>2074</v>
      </c>
      <c r="BH133" s="426">
        <f xml:space="preserve"> Time!BH$78</f>
        <v>2075</v>
      </c>
      <c r="BI133" s="426">
        <f xml:space="preserve"> Time!BI$78</f>
        <v>2076</v>
      </c>
    </row>
    <row r="134" spans="1:61" x14ac:dyDescent="0.35">
      <c r="A134" s="63"/>
      <c r="B134" s="64"/>
      <c r="C134" s="64"/>
      <c r="D134" s="65"/>
      <c r="E134" s="66" t="s">
        <v>341</v>
      </c>
      <c r="F134" s="66"/>
      <c r="G134" s="45" t="s">
        <v>322</v>
      </c>
      <c r="H134" s="66"/>
      <c r="I134" s="67"/>
      <c r="J134" s="68">
        <f xml:space="preserve"> IF( AND( J133 &gt;= $F131, J133 &lt;= $F132), 1, 0 )</f>
        <v>0</v>
      </c>
      <c r="K134" s="68">
        <f t="shared" ref="K134:BI134" si="42" xml:space="preserve"> IF( AND( K133 &gt;= $F131, K133 &lt;= $F132), 1, 0 )</f>
        <v>1</v>
      </c>
      <c r="L134" s="68">
        <f t="shared" si="42"/>
        <v>1</v>
      </c>
      <c r="M134" s="68">
        <f t="shared" si="42"/>
        <v>1</v>
      </c>
      <c r="N134" s="68">
        <f t="shared" si="42"/>
        <v>1</v>
      </c>
      <c r="O134" s="68">
        <f t="shared" si="42"/>
        <v>1</v>
      </c>
      <c r="P134" s="68">
        <f t="shared" si="42"/>
        <v>0</v>
      </c>
      <c r="Q134" s="68">
        <f t="shared" si="42"/>
        <v>0</v>
      </c>
      <c r="R134" s="68">
        <f t="shared" si="42"/>
        <v>0</v>
      </c>
      <c r="S134" s="68">
        <f t="shared" si="42"/>
        <v>0</v>
      </c>
      <c r="T134" s="68">
        <f t="shared" si="42"/>
        <v>0</v>
      </c>
      <c r="U134" s="68">
        <f t="shared" si="42"/>
        <v>0</v>
      </c>
      <c r="V134" s="68">
        <f t="shared" si="42"/>
        <v>0</v>
      </c>
      <c r="W134" s="68">
        <f t="shared" si="42"/>
        <v>0</v>
      </c>
      <c r="X134" s="68">
        <f t="shared" si="42"/>
        <v>0</v>
      </c>
      <c r="Y134" s="68">
        <f t="shared" si="42"/>
        <v>0</v>
      </c>
      <c r="Z134" s="68">
        <f t="shared" si="42"/>
        <v>0</v>
      </c>
      <c r="AA134" s="68">
        <f t="shared" si="42"/>
        <v>0</v>
      </c>
      <c r="AB134" s="68">
        <f t="shared" si="42"/>
        <v>0</v>
      </c>
      <c r="AC134" s="68">
        <f t="shared" si="42"/>
        <v>0</v>
      </c>
      <c r="AD134" s="68">
        <f t="shared" si="42"/>
        <v>0</v>
      </c>
      <c r="AE134" s="68">
        <f t="shared" si="42"/>
        <v>0</v>
      </c>
      <c r="AF134" s="68">
        <f t="shared" si="42"/>
        <v>0</v>
      </c>
      <c r="AG134" s="68">
        <f t="shared" si="42"/>
        <v>0</v>
      </c>
      <c r="AH134" s="68">
        <f t="shared" si="42"/>
        <v>0</v>
      </c>
      <c r="AI134" s="68">
        <f t="shared" si="42"/>
        <v>0</v>
      </c>
      <c r="AJ134" s="68">
        <f t="shared" si="42"/>
        <v>0</v>
      </c>
      <c r="AK134" s="68">
        <f t="shared" si="42"/>
        <v>0</v>
      </c>
      <c r="AL134" s="68">
        <f t="shared" si="42"/>
        <v>0</v>
      </c>
      <c r="AM134" s="68">
        <f t="shared" si="42"/>
        <v>0</v>
      </c>
      <c r="AN134" s="68">
        <f t="shared" si="42"/>
        <v>0</v>
      </c>
      <c r="AO134" s="68">
        <f t="shared" si="42"/>
        <v>0</v>
      </c>
      <c r="AP134" s="68">
        <f t="shared" si="42"/>
        <v>0</v>
      </c>
      <c r="AQ134" s="68">
        <f t="shared" si="42"/>
        <v>0</v>
      </c>
      <c r="AR134" s="68">
        <f t="shared" si="42"/>
        <v>0</v>
      </c>
      <c r="AS134" s="68">
        <f t="shared" si="42"/>
        <v>0</v>
      </c>
      <c r="AT134" s="68">
        <f t="shared" si="42"/>
        <v>0</v>
      </c>
      <c r="AU134" s="68">
        <f t="shared" si="42"/>
        <v>0</v>
      </c>
      <c r="AV134" s="68">
        <f t="shared" si="42"/>
        <v>0</v>
      </c>
      <c r="AW134" s="68">
        <f t="shared" si="42"/>
        <v>0</v>
      </c>
      <c r="AX134" s="68">
        <f t="shared" si="42"/>
        <v>0</v>
      </c>
      <c r="AY134" s="68">
        <f t="shared" si="42"/>
        <v>0</v>
      </c>
      <c r="AZ134" s="68">
        <f t="shared" si="42"/>
        <v>0</v>
      </c>
      <c r="BA134" s="68">
        <f t="shared" si="42"/>
        <v>0</v>
      </c>
      <c r="BB134" s="68">
        <f t="shared" si="42"/>
        <v>0</v>
      </c>
      <c r="BC134" s="68">
        <f t="shared" si="42"/>
        <v>0</v>
      </c>
      <c r="BD134" s="68">
        <f t="shared" si="42"/>
        <v>0</v>
      </c>
      <c r="BE134" s="68">
        <f t="shared" si="42"/>
        <v>0</v>
      </c>
      <c r="BF134" s="68">
        <f t="shared" si="42"/>
        <v>0</v>
      </c>
      <c r="BG134" s="68">
        <f t="shared" si="42"/>
        <v>0</v>
      </c>
      <c r="BH134" s="68">
        <f t="shared" si="42"/>
        <v>0</v>
      </c>
      <c r="BI134" s="68">
        <f t="shared" si="42"/>
        <v>0</v>
      </c>
    </row>
    <row r="135" spans="1:61" x14ac:dyDescent="0.35">
      <c r="A135" s="63"/>
      <c r="B135" s="64"/>
      <c r="C135" s="64"/>
      <c r="D135" s="65"/>
      <c r="E135" s="66"/>
      <c r="F135" s="66"/>
      <c r="G135" s="66"/>
      <c r="H135" s="66"/>
      <c r="I135" s="67"/>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row>
    <row r="136" spans="1:61" x14ac:dyDescent="0.35">
      <c r="A136" s="70"/>
      <c r="B136" s="71"/>
      <c r="C136" s="71"/>
      <c r="D136" s="72"/>
      <c r="E136" s="73" t="str">
        <f t="shared" ref="E136:AJ136" si="43" xml:space="preserve"> E$134</f>
        <v>Include in cap calculation for export 2</v>
      </c>
      <c r="F136" s="73">
        <f t="shared" si="43"/>
        <v>0</v>
      </c>
      <c r="G136" s="73" t="str">
        <f t="shared" si="43"/>
        <v>Boolean</v>
      </c>
      <c r="H136" s="73">
        <f t="shared" si="43"/>
        <v>0</v>
      </c>
      <c r="I136" s="85">
        <f t="shared" si="43"/>
        <v>0</v>
      </c>
      <c r="J136" s="74">
        <f t="shared" si="43"/>
        <v>0</v>
      </c>
      <c r="K136" s="86">
        <f t="shared" si="43"/>
        <v>1</v>
      </c>
      <c r="L136" s="74">
        <f t="shared" si="43"/>
        <v>1</v>
      </c>
      <c r="M136" s="74">
        <f t="shared" si="43"/>
        <v>1</v>
      </c>
      <c r="N136" s="74">
        <f t="shared" si="43"/>
        <v>1</v>
      </c>
      <c r="O136" s="74">
        <f t="shared" si="43"/>
        <v>1</v>
      </c>
      <c r="P136" s="74">
        <f t="shared" si="43"/>
        <v>0</v>
      </c>
      <c r="Q136" s="74">
        <f t="shared" si="43"/>
        <v>0</v>
      </c>
      <c r="R136" s="74">
        <f t="shared" si="43"/>
        <v>0</v>
      </c>
      <c r="S136" s="74">
        <f t="shared" si="43"/>
        <v>0</v>
      </c>
      <c r="T136" s="74">
        <f t="shared" si="43"/>
        <v>0</v>
      </c>
      <c r="U136" s="74">
        <f t="shared" si="43"/>
        <v>0</v>
      </c>
      <c r="V136" s="74">
        <f t="shared" si="43"/>
        <v>0</v>
      </c>
      <c r="W136" s="74">
        <f t="shared" si="43"/>
        <v>0</v>
      </c>
      <c r="X136" s="74">
        <f t="shared" si="43"/>
        <v>0</v>
      </c>
      <c r="Y136" s="74">
        <f t="shared" si="43"/>
        <v>0</v>
      </c>
      <c r="Z136" s="74">
        <f t="shared" si="43"/>
        <v>0</v>
      </c>
      <c r="AA136" s="74">
        <f t="shared" si="43"/>
        <v>0</v>
      </c>
      <c r="AB136" s="74">
        <f t="shared" si="43"/>
        <v>0</v>
      </c>
      <c r="AC136" s="74">
        <f t="shared" si="43"/>
        <v>0</v>
      </c>
      <c r="AD136" s="74">
        <f t="shared" si="43"/>
        <v>0</v>
      </c>
      <c r="AE136" s="74">
        <f t="shared" si="43"/>
        <v>0</v>
      </c>
      <c r="AF136" s="74">
        <f t="shared" si="43"/>
        <v>0</v>
      </c>
      <c r="AG136" s="74">
        <f t="shared" si="43"/>
        <v>0</v>
      </c>
      <c r="AH136" s="74">
        <f t="shared" si="43"/>
        <v>0</v>
      </c>
      <c r="AI136" s="74">
        <f t="shared" si="43"/>
        <v>0</v>
      </c>
      <c r="AJ136" s="74">
        <f t="shared" si="43"/>
        <v>0</v>
      </c>
      <c r="AK136" s="74">
        <f t="shared" ref="AK136:BI136" si="44" xml:space="preserve"> AK$134</f>
        <v>0</v>
      </c>
      <c r="AL136" s="74">
        <f t="shared" si="44"/>
        <v>0</v>
      </c>
      <c r="AM136" s="74">
        <f t="shared" si="44"/>
        <v>0</v>
      </c>
      <c r="AN136" s="74">
        <f t="shared" si="44"/>
        <v>0</v>
      </c>
      <c r="AO136" s="74">
        <f t="shared" si="44"/>
        <v>0</v>
      </c>
      <c r="AP136" s="74">
        <f t="shared" si="44"/>
        <v>0</v>
      </c>
      <c r="AQ136" s="74">
        <f t="shared" si="44"/>
        <v>0</v>
      </c>
      <c r="AR136" s="74">
        <f t="shared" si="44"/>
        <v>0</v>
      </c>
      <c r="AS136" s="74">
        <f t="shared" si="44"/>
        <v>0</v>
      </c>
      <c r="AT136" s="74">
        <f t="shared" si="44"/>
        <v>0</v>
      </c>
      <c r="AU136" s="74">
        <f t="shared" si="44"/>
        <v>0</v>
      </c>
      <c r="AV136" s="74">
        <f t="shared" si="44"/>
        <v>0</v>
      </c>
      <c r="AW136" s="74">
        <f t="shared" si="44"/>
        <v>0</v>
      </c>
      <c r="AX136" s="74">
        <f t="shared" si="44"/>
        <v>0</v>
      </c>
      <c r="AY136" s="74">
        <f t="shared" si="44"/>
        <v>0</v>
      </c>
      <c r="AZ136" s="74">
        <f t="shared" si="44"/>
        <v>0</v>
      </c>
      <c r="BA136" s="74">
        <f t="shared" si="44"/>
        <v>0</v>
      </c>
      <c r="BB136" s="74">
        <f t="shared" si="44"/>
        <v>0</v>
      </c>
      <c r="BC136" s="74">
        <f t="shared" si="44"/>
        <v>0</v>
      </c>
      <c r="BD136" s="74">
        <f t="shared" si="44"/>
        <v>0</v>
      </c>
      <c r="BE136" s="74">
        <f t="shared" si="44"/>
        <v>0</v>
      </c>
      <c r="BF136" s="74">
        <f t="shared" si="44"/>
        <v>0</v>
      </c>
      <c r="BG136" s="74">
        <f t="shared" si="44"/>
        <v>0</v>
      </c>
      <c r="BH136" s="74">
        <f t="shared" si="44"/>
        <v>0</v>
      </c>
      <c r="BI136" s="74">
        <f t="shared" si="44"/>
        <v>0</v>
      </c>
    </row>
    <row r="137" spans="1:61" x14ac:dyDescent="0.35">
      <c r="A137" s="75"/>
      <c r="B137" s="52"/>
      <c r="C137" s="52"/>
      <c r="D137" s="76"/>
      <c r="E137" s="46" t="str">
        <f t="shared" ref="E137:AJ137" si="45" xml:space="preserve"> E$120</f>
        <v>Discounted economic profit for export 2 (2022-23 FYA CPIH deflated)</v>
      </c>
      <c r="F137" s="46">
        <f t="shared" si="45"/>
        <v>0</v>
      </c>
      <c r="G137" s="46" t="str">
        <f t="shared" si="45"/>
        <v>£m</v>
      </c>
      <c r="H137" s="55">
        <f t="shared" si="45"/>
        <v>0</v>
      </c>
      <c r="I137" s="55">
        <f t="shared" si="45"/>
        <v>0</v>
      </c>
      <c r="J137" s="55">
        <f t="shared" si="45"/>
        <v>0</v>
      </c>
      <c r="K137" s="55">
        <f t="shared" si="45"/>
        <v>0</v>
      </c>
      <c r="L137" s="55">
        <f t="shared" si="45"/>
        <v>0</v>
      </c>
      <c r="M137" s="55">
        <f t="shared" si="45"/>
        <v>0</v>
      </c>
      <c r="N137" s="55">
        <f t="shared" si="45"/>
        <v>0</v>
      </c>
      <c r="O137" s="55">
        <f t="shared" si="45"/>
        <v>0</v>
      </c>
      <c r="P137" s="55">
        <f t="shared" si="45"/>
        <v>0</v>
      </c>
      <c r="Q137" s="55">
        <f t="shared" si="45"/>
        <v>0</v>
      </c>
      <c r="R137" s="55">
        <f t="shared" si="45"/>
        <v>0</v>
      </c>
      <c r="S137" s="55">
        <f t="shared" si="45"/>
        <v>0</v>
      </c>
      <c r="T137" s="55">
        <f t="shared" si="45"/>
        <v>0</v>
      </c>
      <c r="U137" s="55">
        <f t="shared" si="45"/>
        <v>0</v>
      </c>
      <c r="V137" s="55">
        <f t="shared" si="45"/>
        <v>0</v>
      </c>
      <c r="W137" s="55">
        <f t="shared" si="45"/>
        <v>0</v>
      </c>
      <c r="X137" s="55">
        <f t="shared" si="45"/>
        <v>0</v>
      </c>
      <c r="Y137" s="55">
        <f t="shared" si="45"/>
        <v>0</v>
      </c>
      <c r="Z137" s="55">
        <f t="shared" si="45"/>
        <v>0</v>
      </c>
      <c r="AA137" s="55">
        <f t="shared" si="45"/>
        <v>0</v>
      </c>
      <c r="AB137" s="55">
        <f t="shared" si="45"/>
        <v>0</v>
      </c>
      <c r="AC137" s="55">
        <f t="shared" si="45"/>
        <v>0</v>
      </c>
      <c r="AD137" s="55">
        <f t="shared" si="45"/>
        <v>0</v>
      </c>
      <c r="AE137" s="55">
        <f t="shared" si="45"/>
        <v>0</v>
      </c>
      <c r="AF137" s="55">
        <f t="shared" si="45"/>
        <v>0</v>
      </c>
      <c r="AG137" s="55">
        <f t="shared" si="45"/>
        <v>0</v>
      </c>
      <c r="AH137" s="55">
        <f t="shared" si="45"/>
        <v>0</v>
      </c>
      <c r="AI137" s="55">
        <f t="shared" si="45"/>
        <v>0</v>
      </c>
      <c r="AJ137" s="55">
        <f t="shared" si="45"/>
        <v>0</v>
      </c>
      <c r="AK137" s="55">
        <f t="shared" ref="AK137:BI137" si="46" xml:space="preserve"> AK$120</f>
        <v>0</v>
      </c>
      <c r="AL137" s="55">
        <f t="shared" si="46"/>
        <v>0</v>
      </c>
      <c r="AM137" s="55">
        <f t="shared" si="46"/>
        <v>0</v>
      </c>
      <c r="AN137" s="55">
        <f t="shared" si="46"/>
        <v>0</v>
      </c>
      <c r="AO137" s="55">
        <f t="shared" si="46"/>
        <v>0</v>
      </c>
      <c r="AP137" s="55">
        <f t="shared" si="46"/>
        <v>0</v>
      </c>
      <c r="AQ137" s="55">
        <f t="shared" si="46"/>
        <v>0</v>
      </c>
      <c r="AR137" s="55">
        <f t="shared" si="46"/>
        <v>0</v>
      </c>
      <c r="AS137" s="55">
        <f t="shared" si="46"/>
        <v>0</v>
      </c>
      <c r="AT137" s="55">
        <f t="shared" si="46"/>
        <v>0</v>
      </c>
      <c r="AU137" s="55">
        <f t="shared" si="46"/>
        <v>0</v>
      </c>
      <c r="AV137" s="55">
        <f t="shared" si="46"/>
        <v>0</v>
      </c>
      <c r="AW137" s="55">
        <f t="shared" si="46"/>
        <v>0</v>
      </c>
      <c r="AX137" s="55">
        <f t="shared" si="46"/>
        <v>0</v>
      </c>
      <c r="AY137" s="55">
        <f t="shared" si="46"/>
        <v>0</v>
      </c>
      <c r="AZ137" s="55">
        <f t="shared" si="46"/>
        <v>0</v>
      </c>
      <c r="BA137" s="55">
        <f t="shared" si="46"/>
        <v>0</v>
      </c>
      <c r="BB137" s="55">
        <f t="shared" si="46"/>
        <v>0</v>
      </c>
      <c r="BC137" s="55">
        <f t="shared" si="46"/>
        <v>0</v>
      </c>
      <c r="BD137" s="55">
        <f t="shared" si="46"/>
        <v>0</v>
      </c>
      <c r="BE137" s="55">
        <f t="shared" si="46"/>
        <v>0</v>
      </c>
      <c r="BF137" s="55">
        <f t="shared" si="46"/>
        <v>0</v>
      </c>
      <c r="BG137" s="55">
        <f t="shared" si="46"/>
        <v>0</v>
      </c>
      <c r="BH137" s="55">
        <f t="shared" si="46"/>
        <v>0</v>
      </c>
      <c r="BI137" s="55">
        <f t="shared" si="46"/>
        <v>0</v>
      </c>
    </row>
    <row r="138" spans="1:61" x14ac:dyDescent="0.35">
      <c r="A138" s="42"/>
      <c r="B138" s="43"/>
      <c r="C138" s="43"/>
      <c r="D138" s="44"/>
      <c r="E138" s="46" t="s">
        <v>342</v>
      </c>
      <c r="F138" s="45"/>
      <c r="G138" s="45" t="s">
        <v>218</v>
      </c>
      <c r="H138" s="60">
        <f>+SUM(J138:BI138)</f>
        <v>0</v>
      </c>
      <c r="I138" s="55"/>
      <c r="J138" s="55">
        <f xml:space="preserve"> J136 * J137</f>
        <v>0</v>
      </c>
      <c r="K138" s="55">
        <f t="shared" ref="K138:BI138" si="47" xml:space="preserve"> K136 * K137</f>
        <v>0</v>
      </c>
      <c r="L138" s="55">
        <f t="shared" si="47"/>
        <v>0</v>
      </c>
      <c r="M138" s="55">
        <f t="shared" si="47"/>
        <v>0</v>
      </c>
      <c r="N138" s="55">
        <f t="shared" si="47"/>
        <v>0</v>
      </c>
      <c r="O138" s="55">
        <f t="shared" si="47"/>
        <v>0</v>
      </c>
      <c r="P138" s="55">
        <f t="shared" si="47"/>
        <v>0</v>
      </c>
      <c r="Q138" s="55">
        <f t="shared" si="47"/>
        <v>0</v>
      </c>
      <c r="R138" s="55">
        <f t="shared" si="47"/>
        <v>0</v>
      </c>
      <c r="S138" s="55">
        <f t="shared" si="47"/>
        <v>0</v>
      </c>
      <c r="T138" s="55">
        <f t="shared" si="47"/>
        <v>0</v>
      </c>
      <c r="U138" s="55">
        <f t="shared" si="47"/>
        <v>0</v>
      </c>
      <c r="V138" s="55">
        <f t="shared" si="47"/>
        <v>0</v>
      </c>
      <c r="W138" s="55">
        <f t="shared" si="47"/>
        <v>0</v>
      </c>
      <c r="X138" s="55">
        <f t="shared" si="47"/>
        <v>0</v>
      </c>
      <c r="Y138" s="55">
        <f t="shared" si="47"/>
        <v>0</v>
      </c>
      <c r="Z138" s="55">
        <f t="shared" si="47"/>
        <v>0</v>
      </c>
      <c r="AA138" s="55">
        <f t="shared" si="47"/>
        <v>0</v>
      </c>
      <c r="AB138" s="55">
        <f t="shared" si="47"/>
        <v>0</v>
      </c>
      <c r="AC138" s="55">
        <f t="shared" si="47"/>
        <v>0</v>
      </c>
      <c r="AD138" s="55">
        <f t="shared" si="47"/>
        <v>0</v>
      </c>
      <c r="AE138" s="55">
        <f t="shared" si="47"/>
        <v>0</v>
      </c>
      <c r="AF138" s="55">
        <f t="shared" si="47"/>
        <v>0</v>
      </c>
      <c r="AG138" s="55">
        <f t="shared" si="47"/>
        <v>0</v>
      </c>
      <c r="AH138" s="55">
        <f t="shared" si="47"/>
        <v>0</v>
      </c>
      <c r="AI138" s="55">
        <f t="shared" si="47"/>
        <v>0</v>
      </c>
      <c r="AJ138" s="55">
        <f t="shared" si="47"/>
        <v>0</v>
      </c>
      <c r="AK138" s="55">
        <f t="shared" si="47"/>
        <v>0</v>
      </c>
      <c r="AL138" s="55">
        <f t="shared" si="47"/>
        <v>0</v>
      </c>
      <c r="AM138" s="55">
        <f t="shared" si="47"/>
        <v>0</v>
      </c>
      <c r="AN138" s="55">
        <f t="shared" si="47"/>
        <v>0</v>
      </c>
      <c r="AO138" s="55">
        <f t="shared" si="47"/>
        <v>0</v>
      </c>
      <c r="AP138" s="55">
        <f t="shared" si="47"/>
        <v>0</v>
      </c>
      <c r="AQ138" s="55">
        <f t="shared" si="47"/>
        <v>0</v>
      </c>
      <c r="AR138" s="55">
        <f t="shared" si="47"/>
        <v>0</v>
      </c>
      <c r="AS138" s="55">
        <f t="shared" si="47"/>
        <v>0</v>
      </c>
      <c r="AT138" s="55">
        <f t="shared" si="47"/>
        <v>0</v>
      </c>
      <c r="AU138" s="55">
        <f t="shared" si="47"/>
        <v>0</v>
      </c>
      <c r="AV138" s="55">
        <f t="shared" si="47"/>
        <v>0</v>
      </c>
      <c r="AW138" s="55">
        <f t="shared" si="47"/>
        <v>0</v>
      </c>
      <c r="AX138" s="55">
        <f t="shared" si="47"/>
        <v>0</v>
      </c>
      <c r="AY138" s="55">
        <f t="shared" si="47"/>
        <v>0</v>
      </c>
      <c r="AZ138" s="55">
        <f t="shared" si="47"/>
        <v>0</v>
      </c>
      <c r="BA138" s="55">
        <f t="shared" si="47"/>
        <v>0</v>
      </c>
      <c r="BB138" s="55">
        <f t="shared" si="47"/>
        <v>0</v>
      </c>
      <c r="BC138" s="55">
        <f t="shared" si="47"/>
        <v>0</v>
      </c>
      <c r="BD138" s="55">
        <f t="shared" si="47"/>
        <v>0</v>
      </c>
      <c r="BE138" s="55">
        <f t="shared" si="47"/>
        <v>0</v>
      </c>
      <c r="BF138" s="55">
        <f t="shared" si="47"/>
        <v>0</v>
      </c>
      <c r="BG138" s="55">
        <f t="shared" si="47"/>
        <v>0</v>
      </c>
      <c r="BH138" s="55">
        <f t="shared" si="47"/>
        <v>0</v>
      </c>
      <c r="BI138" s="55">
        <f t="shared" si="47"/>
        <v>0</v>
      </c>
    </row>
    <row r="139" spans="1:61" x14ac:dyDescent="0.35">
      <c r="A139" s="42"/>
      <c r="B139" s="43"/>
      <c r="C139" s="43"/>
      <c r="D139" s="44"/>
      <c r="E139" s="45"/>
      <c r="F139" s="45"/>
      <c r="G139" s="45"/>
      <c r="H139" s="45"/>
      <c r="I139" s="46"/>
      <c r="J139" s="45"/>
      <c r="K139" s="45"/>
      <c r="L139" s="45"/>
      <c r="M139" s="45"/>
      <c r="N139" s="45"/>
      <c r="O139" s="45"/>
      <c r="P139" s="45"/>
      <c r="Q139" s="45"/>
      <c r="R139" s="45"/>
      <c r="S139" s="45"/>
      <c r="T139" s="47"/>
      <c r="U139" s="47"/>
      <c r="V139" s="47"/>
      <c r="W139" s="47"/>
      <c r="X139" s="47"/>
      <c r="Y139" s="47"/>
      <c r="Z139" s="47"/>
      <c r="AA139" s="47"/>
      <c r="AB139" s="45"/>
      <c r="AC139" s="45"/>
      <c r="AD139" s="47"/>
      <c r="AE139" s="47"/>
      <c r="AF139" s="45"/>
      <c r="AG139" s="45"/>
      <c r="AH139" s="47"/>
      <c r="AI139" s="47"/>
      <c r="AJ139" s="45"/>
      <c r="AK139" s="45"/>
      <c r="AL139" s="47"/>
      <c r="AM139" s="47"/>
      <c r="AN139" s="45"/>
      <c r="AO139" s="45"/>
      <c r="AP139" s="47"/>
      <c r="AQ139" s="47"/>
      <c r="AR139" s="45"/>
      <c r="AS139" s="47"/>
      <c r="AT139" s="47"/>
      <c r="AU139" s="45"/>
      <c r="AV139" s="47"/>
      <c r="AW139" s="47"/>
      <c r="AX139" s="45"/>
      <c r="AY139" s="47"/>
      <c r="AZ139" s="47"/>
      <c r="BA139" s="45"/>
      <c r="BB139" s="47"/>
      <c r="BC139" s="47"/>
      <c r="BD139" s="45"/>
      <c r="BE139" s="47"/>
      <c r="BF139" s="47"/>
      <c r="BG139" s="45"/>
      <c r="BH139" s="47"/>
      <c r="BI139" s="47"/>
    </row>
    <row r="140" spans="1:61" x14ac:dyDescent="0.35">
      <c r="A140" s="77"/>
      <c r="B140" s="78"/>
      <c r="C140" s="78"/>
      <c r="D140" s="79"/>
      <c r="E140" s="46" t="str">
        <f t="shared" ref="E140:AJ140" si="48" xml:space="preserve"> E$138</f>
        <v>Discounted economic profit for cap for export 2 (2022-23 FYA CPIH deflated)</v>
      </c>
      <c r="F140" s="46">
        <f t="shared" si="48"/>
        <v>0</v>
      </c>
      <c r="G140" s="46" t="str">
        <f t="shared" si="48"/>
        <v>£m</v>
      </c>
      <c r="H140" s="55">
        <f t="shared" si="48"/>
        <v>0</v>
      </c>
      <c r="I140" s="55">
        <f t="shared" si="48"/>
        <v>0</v>
      </c>
      <c r="J140" s="55">
        <f t="shared" si="48"/>
        <v>0</v>
      </c>
      <c r="K140" s="55">
        <f t="shared" si="48"/>
        <v>0</v>
      </c>
      <c r="L140" s="55">
        <f t="shared" si="48"/>
        <v>0</v>
      </c>
      <c r="M140" s="55">
        <f t="shared" si="48"/>
        <v>0</v>
      </c>
      <c r="N140" s="55">
        <f t="shared" si="48"/>
        <v>0</v>
      </c>
      <c r="O140" s="55">
        <f t="shared" si="48"/>
        <v>0</v>
      </c>
      <c r="P140" s="55">
        <f t="shared" si="48"/>
        <v>0</v>
      </c>
      <c r="Q140" s="55">
        <f t="shared" si="48"/>
        <v>0</v>
      </c>
      <c r="R140" s="55">
        <f t="shared" si="48"/>
        <v>0</v>
      </c>
      <c r="S140" s="55">
        <f t="shared" si="48"/>
        <v>0</v>
      </c>
      <c r="T140" s="55">
        <f t="shared" si="48"/>
        <v>0</v>
      </c>
      <c r="U140" s="55">
        <f t="shared" si="48"/>
        <v>0</v>
      </c>
      <c r="V140" s="55">
        <f t="shared" si="48"/>
        <v>0</v>
      </c>
      <c r="W140" s="55">
        <f t="shared" si="48"/>
        <v>0</v>
      </c>
      <c r="X140" s="55">
        <f t="shared" si="48"/>
        <v>0</v>
      </c>
      <c r="Y140" s="55">
        <f t="shared" si="48"/>
        <v>0</v>
      </c>
      <c r="Z140" s="55">
        <f t="shared" si="48"/>
        <v>0</v>
      </c>
      <c r="AA140" s="55">
        <f t="shared" si="48"/>
        <v>0</v>
      </c>
      <c r="AB140" s="55">
        <f t="shared" si="48"/>
        <v>0</v>
      </c>
      <c r="AC140" s="55">
        <f t="shared" si="48"/>
        <v>0</v>
      </c>
      <c r="AD140" s="55">
        <f t="shared" si="48"/>
        <v>0</v>
      </c>
      <c r="AE140" s="55">
        <f t="shared" si="48"/>
        <v>0</v>
      </c>
      <c r="AF140" s="55">
        <f t="shared" si="48"/>
        <v>0</v>
      </c>
      <c r="AG140" s="55">
        <f t="shared" si="48"/>
        <v>0</v>
      </c>
      <c r="AH140" s="55">
        <f t="shared" si="48"/>
        <v>0</v>
      </c>
      <c r="AI140" s="55">
        <f t="shared" si="48"/>
        <v>0</v>
      </c>
      <c r="AJ140" s="55">
        <f t="shared" si="48"/>
        <v>0</v>
      </c>
      <c r="AK140" s="55">
        <f t="shared" ref="AK140:BI140" si="49" xml:space="preserve"> AK$138</f>
        <v>0</v>
      </c>
      <c r="AL140" s="55">
        <f t="shared" si="49"/>
        <v>0</v>
      </c>
      <c r="AM140" s="55">
        <f t="shared" si="49"/>
        <v>0</v>
      </c>
      <c r="AN140" s="55">
        <f t="shared" si="49"/>
        <v>0</v>
      </c>
      <c r="AO140" s="55">
        <f t="shared" si="49"/>
        <v>0</v>
      </c>
      <c r="AP140" s="55">
        <f t="shared" si="49"/>
        <v>0</v>
      </c>
      <c r="AQ140" s="55">
        <f t="shared" si="49"/>
        <v>0</v>
      </c>
      <c r="AR140" s="55">
        <f t="shared" si="49"/>
        <v>0</v>
      </c>
      <c r="AS140" s="55">
        <f t="shared" si="49"/>
        <v>0</v>
      </c>
      <c r="AT140" s="55">
        <f t="shared" si="49"/>
        <v>0</v>
      </c>
      <c r="AU140" s="55">
        <f t="shared" si="49"/>
        <v>0</v>
      </c>
      <c r="AV140" s="55">
        <f t="shared" si="49"/>
        <v>0</v>
      </c>
      <c r="AW140" s="55">
        <f t="shared" si="49"/>
        <v>0</v>
      </c>
      <c r="AX140" s="55">
        <f t="shared" si="49"/>
        <v>0</v>
      </c>
      <c r="AY140" s="55">
        <f t="shared" si="49"/>
        <v>0</v>
      </c>
      <c r="AZ140" s="55">
        <f t="shared" si="49"/>
        <v>0</v>
      </c>
      <c r="BA140" s="55">
        <f t="shared" si="49"/>
        <v>0</v>
      </c>
      <c r="BB140" s="55">
        <f t="shared" si="49"/>
        <v>0</v>
      </c>
      <c r="BC140" s="55">
        <f t="shared" si="49"/>
        <v>0</v>
      </c>
      <c r="BD140" s="55">
        <f t="shared" si="49"/>
        <v>0</v>
      </c>
      <c r="BE140" s="55">
        <f t="shared" si="49"/>
        <v>0</v>
      </c>
      <c r="BF140" s="55">
        <f t="shared" si="49"/>
        <v>0</v>
      </c>
      <c r="BG140" s="55">
        <f t="shared" si="49"/>
        <v>0</v>
      </c>
      <c r="BH140" s="55">
        <f t="shared" si="49"/>
        <v>0</v>
      </c>
      <c r="BI140" s="55">
        <f t="shared" si="49"/>
        <v>0</v>
      </c>
    </row>
    <row r="141" spans="1:61" x14ac:dyDescent="0.35">
      <c r="A141" s="42"/>
      <c r="B141" s="43"/>
      <c r="C141" s="43"/>
      <c r="D141" s="44"/>
      <c r="E141" s="54" t="s">
        <v>343</v>
      </c>
      <c r="F141" s="59">
        <f>SUM(J140:BI140)</f>
        <v>0</v>
      </c>
      <c r="G141" s="47" t="s">
        <v>218</v>
      </c>
      <c r="H141" s="45"/>
      <c r="I141" s="46"/>
      <c r="J141" s="45"/>
      <c r="K141" s="45"/>
      <c r="L141" s="45"/>
      <c r="M141" s="45"/>
      <c r="N141" s="45"/>
      <c r="O141" s="45"/>
      <c r="P141" s="45"/>
      <c r="Q141" s="45"/>
      <c r="R141" s="45"/>
      <c r="S141" s="45"/>
      <c r="T141" s="47"/>
      <c r="U141" s="47"/>
      <c r="V141" s="47"/>
      <c r="W141" s="47"/>
      <c r="X141" s="47"/>
      <c r="Y141" s="47"/>
      <c r="Z141" s="47"/>
      <c r="AA141" s="47"/>
      <c r="AB141" s="45"/>
      <c r="AC141" s="45"/>
      <c r="AD141" s="47"/>
      <c r="AE141" s="47"/>
      <c r="AF141" s="45"/>
      <c r="AG141" s="45"/>
      <c r="AH141" s="47"/>
      <c r="AI141" s="47"/>
      <c r="AJ141" s="45"/>
      <c r="AK141" s="45"/>
      <c r="AL141" s="47"/>
      <c r="AM141" s="47"/>
      <c r="AN141" s="45"/>
      <c r="AO141" s="45"/>
      <c r="AP141" s="47"/>
      <c r="AQ141" s="47"/>
      <c r="AR141" s="45"/>
      <c r="AS141" s="47"/>
      <c r="AT141" s="47"/>
      <c r="AU141" s="45"/>
      <c r="AV141" s="47"/>
      <c r="AW141" s="47"/>
      <c r="AX141" s="45"/>
      <c r="AY141" s="47"/>
      <c r="AZ141" s="47"/>
      <c r="BA141" s="45"/>
      <c r="BB141" s="47"/>
      <c r="BC141" s="47"/>
      <c r="BD141" s="45"/>
      <c r="BE141" s="47"/>
      <c r="BF141" s="47"/>
      <c r="BG141" s="45"/>
      <c r="BH141" s="47"/>
      <c r="BI141" s="47"/>
    </row>
    <row r="142" spans="1:61" x14ac:dyDescent="0.35">
      <c r="A142" s="42"/>
      <c r="B142" s="43"/>
      <c r="C142" s="43"/>
      <c r="D142" s="44"/>
      <c r="E142" s="45"/>
      <c r="F142" s="47"/>
      <c r="G142" s="45"/>
      <c r="H142" s="45"/>
      <c r="I142" s="46"/>
      <c r="J142" s="45"/>
      <c r="K142" s="45"/>
      <c r="L142" s="45"/>
      <c r="M142" s="45"/>
      <c r="N142" s="45"/>
      <c r="O142" s="45"/>
      <c r="P142" s="45"/>
      <c r="Q142" s="45"/>
      <c r="R142" s="45"/>
      <c r="S142" s="45"/>
      <c r="T142" s="47"/>
      <c r="U142" s="47"/>
      <c r="V142" s="47"/>
      <c r="W142" s="47"/>
      <c r="X142" s="47"/>
      <c r="Y142" s="47"/>
      <c r="Z142" s="47"/>
      <c r="AA142" s="47"/>
      <c r="AB142" s="45"/>
      <c r="AC142" s="45"/>
      <c r="AD142" s="47"/>
      <c r="AE142" s="47"/>
      <c r="AF142" s="45"/>
      <c r="AG142" s="45"/>
      <c r="AH142" s="47"/>
      <c r="AI142" s="47"/>
      <c r="AJ142" s="45"/>
      <c r="AK142" s="45"/>
      <c r="AL142" s="47"/>
      <c r="AM142" s="47"/>
      <c r="AN142" s="45"/>
      <c r="AO142" s="45"/>
      <c r="AP142" s="47"/>
      <c r="AQ142" s="47"/>
      <c r="AR142" s="45"/>
      <c r="AS142" s="47"/>
      <c r="AT142" s="47"/>
      <c r="AU142" s="45"/>
      <c r="AV142" s="47"/>
      <c r="AW142" s="47"/>
      <c r="AX142" s="45"/>
      <c r="AY142" s="47"/>
      <c r="AZ142" s="47"/>
      <c r="BA142" s="45"/>
      <c r="BB142" s="47"/>
      <c r="BC142" s="47"/>
      <c r="BD142" s="45"/>
      <c r="BE142" s="47"/>
      <c r="BF142" s="47"/>
      <c r="BG142" s="45"/>
      <c r="BH142" s="47"/>
      <c r="BI142" s="47"/>
    </row>
    <row r="143" spans="1:61" x14ac:dyDescent="0.35">
      <c r="A143" s="42"/>
      <c r="B143" s="43"/>
      <c r="C143" s="43"/>
      <c r="D143" s="44"/>
      <c r="E143" s="46" t="str">
        <f t="shared" ref="E143:AJ143" si="50" xml:space="preserve"> E$127</f>
        <v>50% of NPV of economic profit for export 2 (2022-23 FYA CPIH deflated)</v>
      </c>
      <c r="F143" s="55">
        <f t="shared" si="50"/>
        <v>0</v>
      </c>
      <c r="G143" s="46" t="str">
        <f t="shared" si="50"/>
        <v>£m</v>
      </c>
      <c r="H143" s="46">
        <f t="shared" si="50"/>
        <v>0</v>
      </c>
      <c r="I143" s="46">
        <f t="shared" si="50"/>
        <v>0</v>
      </c>
      <c r="J143" s="46">
        <f t="shared" si="50"/>
        <v>0</v>
      </c>
      <c r="K143" s="46">
        <f t="shared" si="50"/>
        <v>0</v>
      </c>
      <c r="L143" s="46">
        <f t="shared" si="50"/>
        <v>0</v>
      </c>
      <c r="M143" s="46">
        <f t="shared" si="50"/>
        <v>0</v>
      </c>
      <c r="N143" s="46">
        <f t="shared" si="50"/>
        <v>0</v>
      </c>
      <c r="O143" s="46">
        <f t="shared" si="50"/>
        <v>0</v>
      </c>
      <c r="P143" s="46">
        <f t="shared" si="50"/>
        <v>0</v>
      </c>
      <c r="Q143" s="46">
        <f t="shared" si="50"/>
        <v>0</v>
      </c>
      <c r="R143" s="46">
        <f t="shared" si="50"/>
        <v>0</v>
      </c>
      <c r="S143" s="46">
        <f t="shared" si="50"/>
        <v>0</v>
      </c>
      <c r="T143" s="46">
        <f t="shared" si="50"/>
        <v>0</v>
      </c>
      <c r="U143" s="46">
        <f t="shared" si="50"/>
        <v>0</v>
      </c>
      <c r="V143" s="46">
        <f t="shared" si="50"/>
        <v>0</v>
      </c>
      <c r="W143" s="46">
        <f t="shared" si="50"/>
        <v>0</v>
      </c>
      <c r="X143" s="46">
        <f t="shared" si="50"/>
        <v>0</v>
      </c>
      <c r="Y143" s="46">
        <f t="shared" si="50"/>
        <v>0</v>
      </c>
      <c r="Z143" s="46">
        <f t="shared" si="50"/>
        <v>0</v>
      </c>
      <c r="AA143" s="46">
        <f t="shared" si="50"/>
        <v>0</v>
      </c>
      <c r="AB143" s="46">
        <f t="shared" si="50"/>
        <v>0</v>
      </c>
      <c r="AC143" s="46">
        <f t="shared" si="50"/>
        <v>0</v>
      </c>
      <c r="AD143" s="46">
        <f t="shared" si="50"/>
        <v>0</v>
      </c>
      <c r="AE143" s="46">
        <f t="shared" si="50"/>
        <v>0</v>
      </c>
      <c r="AF143" s="46">
        <f t="shared" si="50"/>
        <v>0</v>
      </c>
      <c r="AG143" s="46">
        <f t="shared" si="50"/>
        <v>0</v>
      </c>
      <c r="AH143" s="46">
        <f t="shared" si="50"/>
        <v>0</v>
      </c>
      <c r="AI143" s="46">
        <f t="shared" si="50"/>
        <v>0</v>
      </c>
      <c r="AJ143" s="46">
        <f t="shared" si="50"/>
        <v>0</v>
      </c>
      <c r="AK143" s="46">
        <f t="shared" ref="AK143:BI143" si="51" xml:space="preserve"> AK$127</f>
        <v>0</v>
      </c>
      <c r="AL143" s="46">
        <f t="shared" si="51"/>
        <v>0</v>
      </c>
      <c r="AM143" s="46">
        <f t="shared" si="51"/>
        <v>0</v>
      </c>
      <c r="AN143" s="46">
        <f t="shared" si="51"/>
        <v>0</v>
      </c>
      <c r="AO143" s="46">
        <f t="shared" si="51"/>
        <v>0</v>
      </c>
      <c r="AP143" s="46">
        <f t="shared" si="51"/>
        <v>0</v>
      </c>
      <c r="AQ143" s="46">
        <f t="shared" si="51"/>
        <v>0</v>
      </c>
      <c r="AR143" s="46">
        <f t="shared" si="51"/>
        <v>0</v>
      </c>
      <c r="AS143" s="46">
        <f t="shared" si="51"/>
        <v>0</v>
      </c>
      <c r="AT143" s="46">
        <f t="shared" si="51"/>
        <v>0</v>
      </c>
      <c r="AU143" s="46">
        <f t="shared" si="51"/>
        <v>0</v>
      </c>
      <c r="AV143" s="46">
        <f t="shared" si="51"/>
        <v>0</v>
      </c>
      <c r="AW143" s="46">
        <f t="shared" si="51"/>
        <v>0</v>
      </c>
      <c r="AX143" s="46">
        <f t="shared" si="51"/>
        <v>0</v>
      </c>
      <c r="AY143" s="46">
        <f t="shared" si="51"/>
        <v>0</v>
      </c>
      <c r="AZ143" s="46">
        <f t="shared" si="51"/>
        <v>0</v>
      </c>
      <c r="BA143" s="46">
        <f t="shared" si="51"/>
        <v>0</v>
      </c>
      <c r="BB143" s="46">
        <f t="shared" si="51"/>
        <v>0</v>
      </c>
      <c r="BC143" s="46">
        <f t="shared" si="51"/>
        <v>0</v>
      </c>
      <c r="BD143" s="46">
        <f t="shared" si="51"/>
        <v>0</v>
      </c>
      <c r="BE143" s="46">
        <f t="shared" si="51"/>
        <v>0</v>
      </c>
      <c r="BF143" s="46">
        <f t="shared" si="51"/>
        <v>0</v>
      </c>
      <c r="BG143" s="46">
        <f t="shared" si="51"/>
        <v>0</v>
      </c>
      <c r="BH143" s="46">
        <f t="shared" si="51"/>
        <v>0</v>
      </c>
      <c r="BI143" s="46">
        <f t="shared" si="51"/>
        <v>0</v>
      </c>
    </row>
    <row r="144" spans="1:61" x14ac:dyDescent="0.35">
      <c r="A144" s="42"/>
      <c r="B144" s="43"/>
      <c r="C144" s="43"/>
      <c r="D144" s="44"/>
      <c r="E144" s="46" t="str">
        <f t="shared" ref="E144:AJ144" si="52" xml:space="preserve"> E$141</f>
        <v>Total discounted economic profit for cap for export 2 (2022-23 FYA CPIH deflated)</v>
      </c>
      <c r="F144" s="55">
        <f t="shared" si="52"/>
        <v>0</v>
      </c>
      <c r="G144" s="46" t="str">
        <f t="shared" si="52"/>
        <v>£m</v>
      </c>
      <c r="H144" s="46">
        <f t="shared" si="52"/>
        <v>0</v>
      </c>
      <c r="I144" s="46">
        <f t="shared" si="52"/>
        <v>0</v>
      </c>
      <c r="J144" s="46">
        <f t="shared" si="52"/>
        <v>0</v>
      </c>
      <c r="K144" s="46">
        <f t="shared" si="52"/>
        <v>0</v>
      </c>
      <c r="L144" s="46">
        <f t="shared" si="52"/>
        <v>0</v>
      </c>
      <c r="M144" s="46">
        <f t="shared" si="52"/>
        <v>0</v>
      </c>
      <c r="N144" s="46">
        <f t="shared" si="52"/>
        <v>0</v>
      </c>
      <c r="O144" s="46">
        <f t="shared" si="52"/>
        <v>0</v>
      </c>
      <c r="P144" s="46">
        <f t="shared" si="52"/>
        <v>0</v>
      </c>
      <c r="Q144" s="46">
        <f t="shared" si="52"/>
        <v>0</v>
      </c>
      <c r="R144" s="46">
        <f t="shared" si="52"/>
        <v>0</v>
      </c>
      <c r="S144" s="46">
        <f t="shared" si="52"/>
        <v>0</v>
      </c>
      <c r="T144" s="46">
        <f t="shared" si="52"/>
        <v>0</v>
      </c>
      <c r="U144" s="46">
        <f t="shared" si="52"/>
        <v>0</v>
      </c>
      <c r="V144" s="46">
        <f t="shared" si="52"/>
        <v>0</v>
      </c>
      <c r="W144" s="46">
        <f t="shared" si="52"/>
        <v>0</v>
      </c>
      <c r="X144" s="46">
        <f t="shared" si="52"/>
        <v>0</v>
      </c>
      <c r="Y144" s="46">
        <f t="shared" si="52"/>
        <v>0</v>
      </c>
      <c r="Z144" s="46">
        <f t="shared" si="52"/>
        <v>0</v>
      </c>
      <c r="AA144" s="46">
        <f t="shared" si="52"/>
        <v>0</v>
      </c>
      <c r="AB144" s="46">
        <f t="shared" si="52"/>
        <v>0</v>
      </c>
      <c r="AC144" s="46">
        <f t="shared" si="52"/>
        <v>0</v>
      </c>
      <c r="AD144" s="46">
        <f t="shared" si="52"/>
        <v>0</v>
      </c>
      <c r="AE144" s="46">
        <f t="shared" si="52"/>
        <v>0</v>
      </c>
      <c r="AF144" s="46">
        <f t="shared" si="52"/>
        <v>0</v>
      </c>
      <c r="AG144" s="46">
        <f t="shared" si="52"/>
        <v>0</v>
      </c>
      <c r="AH144" s="46">
        <f t="shared" si="52"/>
        <v>0</v>
      </c>
      <c r="AI144" s="46">
        <f t="shared" si="52"/>
        <v>0</v>
      </c>
      <c r="AJ144" s="46">
        <f t="shared" si="52"/>
        <v>0</v>
      </c>
      <c r="AK144" s="46">
        <f t="shared" ref="AK144:BI144" si="53" xml:space="preserve"> AK$141</f>
        <v>0</v>
      </c>
      <c r="AL144" s="46">
        <f t="shared" si="53"/>
        <v>0</v>
      </c>
      <c r="AM144" s="46">
        <f t="shared" si="53"/>
        <v>0</v>
      </c>
      <c r="AN144" s="46">
        <f t="shared" si="53"/>
        <v>0</v>
      </c>
      <c r="AO144" s="46">
        <f t="shared" si="53"/>
        <v>0</v>
      </c>
      <c r="AP144" s="46">
        <f t="shared" si="53"/>
        <v>0</v>
      </c>
      <c r="AQ144" s="46">
        <f t="shared" si="53"/>
        <v>0</v>
      </c>
      <c r="AR144" s="46">
        <f t="shared" si="53"/>
        <v>0</v>
      </c>
      <c r="AS144" s="46">
        <f t="shared" si="53"/>
        <v>0</v>
      </c>
      <c r="AT144" s="46">
        <f t="shared" si="53"/>
        <v>0</v>
      </c>
      <c r="AU144" s="46">
        <f t="shared" si="53"/>
        <v>0</v>
      </c>
      <c r="AV144" s="46">
        <f t="shared" si="53"/>
        <v>0</v>
      </c>
      <c r="AW144" s="46">
        <f t="shared" si="53"/>
        <v>0</v>
      </c>
      <c r="AX144" s="46">
        <f t="shared" si="53"/>
        <v>0</v>
      </c>
      <c r="AY144" s="46">
        <f t="shared" si="53"/>
        <v>0</v>
      </c>
      <c r="AZ144" s="46">
        <f t="shared" si="53"/>
        <v>0</v>
      </c>
      <c r="BA144" s="46">
        <f t="shared" si="53"/>
        <v>0</v>
      </c>
      <c r="BB144" s="46">
        <f t="shared" si="53"/>
        <v>0</v>
      </c>
      <c r="BC144" s="46">
        <f t="shared" si="53"/>
        <v>0</v>
      </c>
      <c r="BD144" s="46">
        <f t="shared" si="53"/>
        <v>0</v>
      </c>
      <c r="BE144" s="46">
        <f t="shared" si="53"/>
        <v>0</v>
      </c>
      <c r="BF144" s="46">
        <f t="shared" si="53"/>
        <v>0</v>
      </c>
      <c r="BG144" s="46">
        <f t="shared" si="53"/>
        <v>0</v>
      </c>
      <c r="BH144" s="46">
        <f t="shared" si="53"/>
        <v>0</v>
      </c>
      <c r="BI144" s="46">
        <f t="shared" si="53"/>
        <v>0</v>
      </c>
    </row>
    <row r="145" spans="1:61" x14ac:dyDescent="0.35">
      <c r="A145" s="80"/>
      <c r="B145" s="43"/>
      <c r="C145" s="43"/>
      <c r="D145" s="44"/>
      <c r="E145" s="46" t="s">
        <v>344</v>
      </c>
      <c r="F145" s="60">
        <f xml:space="preserve"> MAX( MIN( F143, F144 ), 0 )</f>
        <v>0</v>
      </c>
      <c r="G145" s="46" t="s">
        <v>218</v>
      </c>
      <c r="H145" s="45"/>
      <c r="I145" s="46"/>
      <c r="J145" s="45"/>
      <c r="K145" s="45"/>
      <c r="L145" s="45"/>
      <c r="M145" s="45"/>
      <c r="N145" s="45"/>
      <c r="O145" s="45"/>
      <c r="P145" s="45"/>
      <c r="Q145" s="45"/>
      <c r="R145" s="45"/>
      <c r="S145" s="45"/>
      <c r="T145" s="47"/>
      <c r="U145" s="47"/>
      <c r="V145" s="47"/>
      <c r="W145" s="47"/>
      <c r="X145" s="47"/>
      <c r="Y145" s="47"/>
      <c r="Z145" s="47"/>
      <c r="AA145" s="47"/>
      <c r="AB145" s="45"/>
      <c r="AC145" s="45"/>
      <c r="AD145" s="47"/>
      <c r="AE145" s="47"/>
      <c r="AF145" s="45"/>
      <c r="AG145" s="45"/>
      <c r="AH145" s="47"/>
      <c r="AI145" s="47"/>
      <c r="AJ145" s="45"/>
      <c r="AK145" s="45"/>
      <c r="AL145" s="47"/>
      <c r="AM145" s="47"/>
      <c r="AN145" s="45"/>
      <c r="AO145" s="45"/>
      <c r="AP145" s="47"/>
      <c r="AQ145" s="47"/>
      <c r="AR145" s="45"/>
      <c r="AS145" s="47"/>
      <c r="AT145" s="47"/>
      <c r="AU145" s="45"/>
      <c r="AV145" s="47"/>
      <c r="AW145" s="47"/>
      <c r="AX145" s="45"/>
      <c r="AY145" s="47"/>
      <c r="AZ145" s="47"/>
      <c r="BA145" s="45"/>
      <c r="BB145" s="47"/>
      <c r="BC145" s="47"/>
      <c r="BD145" s="45"/>
      <c r="BE145" s="47"/>
      <c r="BF145" s="47"/>
      <c r="BG145" s="45"/>
      <c r="BH145" s="47"/>
      <c r="BI145" s="47"/>
    </row>
    <row r="146" spans="1:61" x14ac:dyDescent="0.35">
      <c r="A146" s="42"/>
      <c r="B146" s="43"/>
      <c r="C146" s="43"/>
      <c r="D146" s="44"/>
      <c r="E146" s="51"/>
      <c r="F146" s="81"/>
      <c r="G146" s="51"/>
      <c r="H146" s="45"/>
      <c r="I146" s="46"/>
      <c r="J146" s="45"/>
      <c r="K146" s="45"/>
      <c r="L146" s="45"/>
      <c r="M146" s="45"/>
      <c r="N146" s="45"/>
      <c r="O146" s="45"/>
      <c r="P146" s="45"/>
      <c r="Q146" s="45"/>
      <c r="R146" s="45"/>
      <c r="S146" s="45"/>
      <c r="T146" s="47"/>
      <c r="U146" s="47"/>
      <c r="V146" s="47"/>
      <c r="W146" s="47"/>
      <c r="X146" s="47"/>
      <c r="Y146" s="47"/>
      <c r="Z146" s="47"/>
      <c r="AA146" s="47"/>
      <c r="AB146" s="45"/>
      <c r="AC146" s="45"/>
      <c r="AD146" s="47"/>
      <c r="AE146" s="47"/>
      <c r="AF146" s="45"/>
      <c r="AG146" s="45"/>
      <c r="AH146" s="47"/>
      <c r="AI146" s="47"/>
      <c r="AJ146" s="45"/>
      <c r="AK146" s="45"/>
      <c r="AL146" s="47"/>
      <c r="AM146" s="47"/>
      <c r="AN146" s="45"/>
      <c r="AO146" s="45"/>
      <c r="AP146" s="47"/>
      <c r="AQ146" s="47"/>
      <c r="AR146" s="45"/>
      <c r="AS146" s="47"/>
      <c r="AT146" s="47"/>
      <c r="AU146" s="45"/>
      <c r="AV146" s="47"/>
      <c r="AW146" s="47"/>
      <c r="AX146" s="45"/>
      <c r="AY146" s="47"/>
      <c r="AZ146" s="47"/>
      <c r="BA146" s="45"/>
      <c r="BB146" s="47"/>
      <c r="BC146" s="47"/>
      <c r="BD146" s="45"/>
      <c r="BE146" s="47"/>
      <c r="BF146" s="47"/>
      <c r="BG146" s="45"/>
      <c r="BH146" s="47"/>
      <c r="BI146" s="47"/>
    </row>
    <row r="147" spans="1:61" x14ac:dyDescent="0.35">
      <c r="A147" s="42"/>
      <c r="B147" s="43"/>
      <c r="C147" s="43"/>
      <c r="D147" s="44"/>
      <c r="E147" s="46" t="str">
        <f t="shared" ref="E147:AJ147" si="54" xml:space="preserve"> E$127</f>
        <v>50% of NPV of economic profit for export 2 (2022-23 FYA CPIH deflated)</v>
      </c>
      <c r="F147" s="55">
        <f t="shared" si="54"/>
        <v>0</v>
      </c>
      <c r="G147" s="46" t="str">
        <f t="shared" si="54"/>
        <v>£m</v>
      </c>
      <c r="H147" s="46">
        <f t="shared" si="54"/>
        <v>0</v>
      </c>
      <c r="I147" s="46">
        <f t="shared" si="54"/>
        <v>0</v>
      </c>
      <c r="J147" s="46">
        <f t="shared" si="54"/>
        <v>0</v>
      </c>
      <c r="K147" s="46">
        <f t="shared" si="54"/>
        <v>0</v>
      </c>
      <c r="L147" s="46">
        <f t="shared" si="54"/>
        <v>0</v>
      </c>
      <c r="M147" s="46">
        <f t="shared" si="54"/>
        <v>0</v>
      </c>
      <c r="N147" s="46">
        <f t="shared" si="54"/>
        <v>0</v>
      </c>
      <c r="O147" s="46">
        <f t="shared" si="54"/>
        <v>0</v>
      </c>
      <c r="P147" s="46">
        <f t="shared" si="54"/>
        <v>0</v>
      </c>
      <c r="Q147" s="46">
        <f t="shared" si="54"/>
        <v>0</v>
      </c>
      <c r="R147" s="46">
        <f t="shared" si="54"/>
        <v>0</v>
      </c>
      <c r="S147" s="46">
        <f t="shared" si="54"/>
        <v>0</v>
      </c>
      <c r="T147" s="46">
        <f t="shared" si="54"/>
        <v>0</v>
      </c>
      <c r="U147" s="46">
        <f t="shared" si="54"/>
        <v>0</v>
      </c>
      <c r="V147" s="46">
        <f t="shared" si="54"/>
        <v>0</v>
      </c>
      <c r="W147" s="46">
        <f t="shared" si="54"/>
        <v>0</v>
      </c>
      <c r="X147" s="46">
        <f t="shared" si="54"/>
        <v>0</v>
      </c>
      <c r="Y147" s="46">
        <f t="shared" si="54"/>
        <v>0</v>
      </c>
      <c r="Z147" s="46">
        <f t="shared" si="54"/>
        <v>0</v>
      </c>
      <c r="AA147" s="46">
        <f t="shared" si="54"/>
        <v>0</v>
      </c>
      <c r="AB147" s="46">
        <f t="shared" si="54"/>
        <v>0</v>
      </c>
      <c r="AC147" s="46">
        <f t="shared" si="54"/>
        <v>0</v>
      </c>
      <c r="AD147" s="46">
        <f t="shared" si="54"/>
        <v>0</v>
      </c>
      <c r="AE147" s="46">
        <f t="shared" si="54"/>
        <v>0</v>
      </c>
      <c r="AF147" s="46">
        <f t="shared" si="54"/>
        <v>0</v>
      </c>
      <c r="AG147" s="46">
        <f t="shared" si="54"/>
        <v>0</v>
      </c>
      <c r="AH147" s="46">
        <f t="shared" si="54"/>
        <v>0</v>
      </c>
      <c r="AI147" s="46">
        <f t="shared" si="54"/>
        <v>0</v>
      </c>
      <c r="AJ147" s="46">
        <f t="shared" si="54"/>
        <v>0</v>
      </c>
      <c r="AK147" s="46">
        <f t="shared" ref="AK147:BI147" si="55" xml:space="preserve"> AK$127</f>
        <v>0</v>
      </c>
      <c r="AL147" s="46">
        <f t="shared" si="55"/>
        <v>0</v>
      </c>
      <c r="AM147" s="46">
        <f t="shared" si="55"/>
        <v>0</v>
      </c>
      <c r="AN147" s="46">
        <f t="shared" si="55"/>
        <v>0</v>
      </c>
      <c r="AO147" s="46">
        <f t="shared" si="55"/>
        <v>0</v>
      </c>
      <c r="AP147" s="46">
        <f t="shared" si="55"/>
        <v>0</v>
      </c>
      <c r="AQ147" s="46">
        <f t="shared" si="55"/>
        <v>0</v>
      </c>
      <c r="AR147" s="46">
        <f t="shared" si="55"/>
        <v>0</v>
      </c>
      <c r="AS147" s="46">
        <f t="shared" si="55"/>
        <v>0</v>
      </c>
      <c r="AT147" s="46">
        <f t="shared" si="55"/>
        <v>0</v>
      </c>
      <c r="AU147" s="46">
        <f t="shared" si="55"/>
        <v>0</v>
      </c>
      <c r="AV147" s="46">
        <f t="shared" si="55"/>
        <v>0</v>
      </c>
      <c r="AW147" s="46">
        <f t="shared" si="55"/>
        <v>0</v>
      </c>
      <c r="AX147" s="46">
        <f t="shared" si="55"/>
        <v>0</v>
      </c>
      <c r="AY147" s="46">
        <f t="shared" si="55"/>
        <v>0</v>
      </c>
      <c r="AZ147" s="46">
        <f t="shared" si="55"/>
        <v>0</v>
      </c>
      <c r="BA147" s="46">
        <f t="shared" si="55"/>
        <v>0</v>
      </c>
      <c r="BB147" s="46">
        <f t="shared" si="55"/>
        <v>0</v>
      </c>
      <c r="BC147" s="46">
        <f t="shared" si="55"/>
        <v>0</v>
      </c>
      <c r="BD147" s="46">
        <f t="shared" si="55"/>
        <v>0</v>
      </c>
      <c r="BE147" s="46">
        <f t="shared" si="55"/>
        <v>0</v>
      </c>
      <c r="BF147" s="46">
        <f t="shared" si="55"/>
        <v>0</v>
      </c>
      <c r="BG147" s="46">
        <f t="shared" si="55"/>
        <v>0</v>
      </c>
      <c r="BH147" s="46">
        <f t="shared" si="55"/>
        <v>0</v>
      </c>
      <c r="BI147" s="46">
        <f t="shared" si="55"/>
        <v>0</v>
      </c>
    </row>
    <row r="148" spans="1:61" x14ac:dyDescent="0.35">
      <c r="A148" s="42"/>
      <c r="B148" s="43"/>
      <c r="C148" s="43"/>
      <c r="D148" s="44"/>
      <c r="E148" s="46" t="str">
        <f t="shared" ref="E148:AJ148" si="56" xml:space="preserve"> E$145</f>
        <v>Export incentive for export 2 to be paid at PR29 (2022-23 FYA CPIH deflated)</v>
      </c>
      <c r="F148" s="55">
        <f t="shared" si="56"/>
        <v>0</v>
      </c>
      <c r="G148" s="46" t="str">
        <f t="shared" si="56"/>
        <v>£m</v>
      </c>
      <c r="H148" s="46">
        <f t="shared" si="56"/>
        <v>0</v>
      </c>
      <c r="I148" s="46">
        <f t="shared" si="56"/>
        <v>0</v>
      </c>
      <c r="J148" s="46">
        <f t="shared" si="56"/>
        <v>0</v>
      </c>
      <c r="K148" s="46">
        <f t="shared" si="56"/>
        <v>0</v>
      </c>
      <c r="L148" s="46">
        <f t="shared" si="56"/>
        <v>0</v>
      </c>
      <c r="M148" s="46">
        <f t="shared" si="56"/>
        <v>0</v>
      </c>
      <c r="N148" s="46">
        <f t="shared" si="56"/>
        <v>0</v>
      </c>
      <c r="O148" s="46">
        <f t="shared" si="56"/>
        <v>0</v>
      </c>
      <c r="P148" s="46">
        <f t="shared" si="56"/>
        <v>0</v>
      </c>
      <c r="Q148" s="46">
        <f t="shared" si="56"/>
        <v>0</v>
      </c>
      <c r="R148" s="46">
        <f t="shared" si="56"/>
        <v>0</v>
      </c>
      <c r="S148" s="46">
        <f t="shared" si="56"/>
        <v>0</v>
      </c>
      <c r="T148" s="46">
        <f t="shared" si="56"/>
        <v>0</v>
      </c>
      <c r="U148" s="46">
        <f t="shared" si="56"/>
        <v>0</v>
      </c>
      <c r="V148" s="46">
        <f t="shared" si="56"/>
        <v>0</v>
      </c>
      <c r="W148" s="46">
        <f t="shared" si="56"/>
        <v>0</v>
      </c>
      <c r="X148" s="46">
        <f t="shared" si="56"/>
        <v>0</v>
      </c>
      <c r="Y148" s="46">
        <f t="shared" si="56"/>
        <v>0</v>
      </c>
      <c r="Z148" s="46">
        <f t="shared" si="56"/>
        <v>0</v>
      </c>
      <c r="AA148" s="46">
        <f t="shared" si="56"/>
        <v>0</v>
      </c>
      <c r="AB148" s="46">
        <f t="shared" si="56"/>
        <v>0</v>
      </c>
      <c r="AC148" s="46">
        <f t="shared" si="56"/>
        <v>0</v>
      </c>
      <c r="AD148" s="46">
        <f t="shared" si="56"/>
        <v>0</v>
      </c>
      <c r="AE148" s="46">
        <f t="shared" si="56"/>
        <v>0</v>
      </c>
      <c r="AF148" s="46">
        <f t="shared" si="56"/>
        <v>0</v>
      </c>
      <c r="AG148" s="46">
        <f t="shared" si="56"/>
        <v>0</v>
      </c>
      <c r="AH148" s="46">
        <f t="shared" si="56"/>
        <v>0</v>
      </c>
      <c r="AI148" s="46">
        <f t="shared" si="56"/>
        <v>0</v>
      </c>
      <c r="AJ148" s="46">
        <f t="shared" si="56"/>
        <v>0</v>
      </c>
      <c r="AK148" s="46">
        <f t="shared" ref="AK148:BI148" si="57" xml:space="preserve"> AK$145</f>
        <v>0</v>
      </c>
      <c r="AL148" s="46">
        <f t="shared" si="57"/>
        <v>0</v>
      </c>
      <c r="AM148" s="46">
        <f t="shared" si="57"/>
        <v>0</v>
      </c>
      <c r="AN148" s="46">
        <f t="shared" si="57"/>
        <v>0</v>
      </c>
      <c r="AO148" s="46">
        <f t="shared" si="57"/>
        <v>0</v>
      </c>
      <c r="AP148" s="46">
        <f t="shared" si="57"/>
        <v>0</v>
      </c>
      <c r="AQ148" s="46">
        <f t="shared" si="57"/>
        <v>0</v>
      </c>
      <c r="AR148" s="46">
        <f t="shared" si="57"/>
        <v>0</v>
      </c>
      <c r="AS148" s="46">
        <f t="shared" si="57"/>
        <v>0</v>
      </c>
      <c r="AT148" s="46">
        <f t="shared" si="57"/>
        <v>0</v>
      </c>
      <c r="AU148" s="46">
        <f t="shared" si="57"/>
        <v>0</v>
      </c>
      <c r="AV148" s="46">
        <f t="shared" si="57"/>
        <v>0</v>
      </c>
      <c r="AW148" s="46">
        <f t="shared" si="57"/>
        <v>0</v>
      </c>
      <c r="AX148" s="46">
        <f t="shared" si="57"/>
        <v>0</v>
      </c>
      <c r="AY148" s="46">
        <f t="shared" si="57"/>
        <v>0</v>
      </c>
      <c r="AZ148" s="46">
        <f t="shared" si="57"/>
        <v>0</v>
      </c>
      <c r="BA148" s="46">
        <f t="shared" si="57"/>
        <v>0</v>
      </c>
      <c r="BB148" s="46">
        <f t="shared" si="57"/>
        <v>0</v>
      </c>
      <c r="BC148" s="46">
        <f t="shared" si="57"/>
        <v>0</v>
      </c>
      <c r="BD148" s="46">
        <f t="shared" si="57"/>
        <v>0</v>
      </c>
      <c r="BE148" s="46">
        <f t="shared" si="57"/>
        <v>0</v>
      </c>
      <c r="BF148" s="46">
        <f t="shared" si="57"/>
        <v>0</v>
      </c>
      <c r="BG148" s="46">
        <f t="shared" si="57"/>
        <v>0</v>
      </c>
      <c r="BH148" s="46">
        <f t="shared" si="57"/>
        <v>0</v>
      </c>
      <c r="BI148" s="46">
        <f t="shared" si="57"/>
        <v>0</v>
      </c>
    </row>
    <row r="149" spans="1:61" x14ac:dyDescent="0.35">
      <c r="A149" s="80"/>
      <c r="B149" s="43"/>
      <c r="C149" s="43"/>
      <c r="D149" s="44"/>
      <c r="E149" s="46" t="s">
        <v>345</v>
      </c>
      <c r="F149" s="60">
        <f xml:space="preserve"> MAX( 0, F147 - F148 )</f>
        <v>0</v>
      </c>
      <c r="G149" s="45" t="s">
        <v>218</v>
      </c>
      <c r="H149" s="45"/>
      <c r="I149" s="46"/>
      <c r="J149" s="45"/>
      <c r="K149" s="45"/>
      <c r="L149" s="45"/>
      <c r="M149" s="45"/>
      <c r="N149" s="45"/>
      <c r="O149" s="45"/>
      <c r="P149" s="45"/>
      <c r="Q149" s="45"/>
      <c r="R149" s="45"/>
      <c r="S149" s="45"/>
      <c r="T149" s="47"/>
      <c r="U149" s="47"/>
      <c r="V149" s="47"/>
      <c r="W149" s="47"/>
      <c r="X149" s="47"/>
      <c r="Y149" s="47"/>
      <c r="Z149" s="47"/>
      <c r="AA149" s="47"/>
      <c r="AB149" s="45"/>
      <c r="AC149" s="45"/>
      <c r="AD149" s="47"/>
      <c r="AE149" s="47"/>
      <c r="AF149" s="45"/>
      <c r="AG149" s="45"/>
      <c r="AH149" s="47"/>
      <c r="AI149" s="47"/>
      <c r="AJ149" s="45"/>
      <c r="AK149" s="45"/>
      <c r="AL149" s="47"/>
      <c r="AM149" s="47"/>
      <c r="AN149" s="45"/>
      <c r="AO149" s="45"/>
      <c r="AP149" s="47"/>
      <c r="AQ149" s="47"/>
      <c r="AR149" s="45"/>
      <c r="AS149" s="47"/>
      <c r="AT149" s="47"/>
      <c r="AU149" s="45"/>
      <c r="AV149" s="47"/>
      <c r="AW149" s="47"/>
      <c r="AX149" s="45"/>
      <c r="AY149" s="47"/>
      <c r="AZ149" s="47"/>
      <c r="BA149" s="45"/>
      <c r="BB149" s="47"/>
      <c r="BC149" s="47"/>
      <c r="BD149" s="45"/>
      <c r="BE149" s="47"/>
      <c r="BF149" s="47"/>
      <c r="BG149" s="45"/>
      <c r="BH149" s="47"/>
      <c r="BI149" s="47"/>
    </row>
    <row r="150" spans="1:61" x14ac:dyDescent="0.35">
      <c r="A150" s="80"/>
      <c r="B150" s="43"/>
      <c r="C150" s="43"/>
      <c r="D150" s="44"/>
      <c r="E150" s="46"/>
      <c r="F150" s="45"/>
      <c r="G150" s="45"/>
      <c r="H150" s="45"/>
      <c r="I150" s="46"/>
      <c r="J150" s="45"/>
      <c r="K150" s="45"/>
      <c r="L150" s="45"/>
      <c r="M150" s="45"/>
      <c r="N150" s="45"/>
      <c r="O150" s="45"/>
      <c r="P150" s="45"/>
      <c r="Q150" s="45"/>
      <c r="R150" s="45"/>
      <c r="S150" s="45"/>
      <c r="T150" s="47"/>
      <c r="U150" s="47"/>
      <c r="V150" s="47"/>
      <c r="W150" s="47"/>
      <c r="X150" s="47"/>
      <c r="Y150" s="47"/>
      <c r="Z150" s="47"/>
      <c r="AA150" s="47"/>
      <c r="AB150" s="45"/>
      <c r="AC150" s="45"/>
      <c r="AD150" s="47"/>
      <c r="AE150" s="47"/>
      <c r="AF150" s="45"/>
      <c r="AG150" s="45"/>
      <c r="AH150" s="47"/>
      <c r="AI150" s="47"/>
      <c r="AJ150" s="45"/>
      <c r="AK150" s="45"/>
      <c r="AL150" s="47"/>
      <c r="AM150" s="47"/>
      <c r="AN150" s="45"/>
      <c r="AO150" s="45"/>
      <c r="AP150" s="47"/>
      <c r="AQ150" s="47"/>
      <c r="AR150" s="45"/>
      <c r="AS150" s="47"/>
      <c r="AT150" s="47"/>
      <c r="AU150" s="45"/>
      <c r="AV150" s="47"/>
      <c r="AW150" s="47"/>
      <c r="AX150" s="45"/>
      <c r="AY150" s="47"/>
      <c r="AZ150" s="47"/>
      <c r="BA150" s="45"/>
      <c r="BB150" s="47"/>
      <c r="BC150" s="47"/>
      <c r="BD150" s="45"/>
      <c r="BE150" s="47"/>
      <c r="BF150" s="47"/>
      <c r="BG150" s="45"/>
      <c r="BH150" s="47"/>
      <c r="BI150" s="47"/>
    </row>
    <row r="151" spans="1:61" x14ac:dyDescent="0.35">
      <c r="A151" s="80"/>
      <c r="B151" s="43"/>
      <c r="C151" s="61" t="s">
        <v>327</v>
      </c>
      <c r="D151" s="44"/>
      <c r="E151" s="46"/>
      <c r="F151" s="45"/>
      <c r="G151" s="45"/>
      <c r="H151" s="45"/>
      <c r="I151" s="46"/>
      <c r="J151" s="45"/>
      <c r="K151" s="45"/>
      <c r="L151" s="45"/>
      <c r="M151" s="45"/>
      <c r="N151" s="45"/>
      <c r="O151" s="45"/>
      <c r="P151" s="45"/>
      <c r="Q151" s="45"/>
      <c r="R151" s="45"/>
      <c r="S151" s="45"/>
      <c r="T151" s="47"/>
      <c r="U151" s="47"/>
      <c r="V151" s="47"/>
      <c r="W151" s="47"/>
      <c r="X151" s="47"/>
      <c r="Y151" s="47"/>
      <c r="Z151" s="47"/>
      <c r="AA151" s="47"/>
      <c r="AB151" s="45"/>
      <c r="AC151" s="45"/>
      <c r="AD151" s="47"/>
      <c r="AE151" s="47"/>
      <c r="AF151" s="45"/>
      <c r="AG151" s="45"/>
      <c r="AH151" s="47"/>
      <c r="AI151" s="47"/>
      <c r="AJ151" s="45"/>
      <c r="AK151" s="45"/>
      <c r="AL151" s="47"/>
      <c r="AM151" s="47"/>
      <c r="AN151" s="45"/>
      <c r="AO151" s="45"/>
      <c r="AP151" s="47"/>
      <c r="AQ151" s="47"/>
      <c r="AR151" s="45"/>
      <c r="AS151" s="47"/>
      <c r="AT151" s="47"/>
      <c r="AU151" s="45"/>
      <c r="AV151" s="47"/>
      <c r="AW151" s="47"/>
      <c r="AX151" s="45"/>
      <c r="AY151" s="47"/>
      <c r="AZ151" s="47"/>
      <c r="BA151" s="45"/>
      <c r="BB151" s="47"/>
      <c r="BC151" s="47"/>
      <c r="BD151" s="45"/>
      <c r="BE151" s="47"/>
      <c r="BF151" s="47"/>
      <c r="BG151" s="45"/>
      <c r="BH151" s="47"/>
      <c r="BI151" s="47"/>
    </row>
    <row r="152" spans="1:61" x14ac:dyDescent="0.35">
      <c r="A152" s="80"/>
      <c r="B152" s="43"/>
      <c r="C152" s="43"/>
      <c r="D152" s="44"/>
      <c r="E152" s="46"/>
      <c r="F152" s="45"/>
      <c r="G152" s="45"/>
      <c r="H152" s="45"/>
      <c r="I152" s="46"/>
      <c r="J152" s="45"/>
      <c r="K152" s="45"/>
      <c r="L152" s="45"/>
      <c r="M152" s="45"/>
      <c r="N152" s="45"/>
      <c r="O152" s="45"/>
      <c r="P152" s="45"/>
      <c r="Q152" s="45"/>
      <c r="R152" s="45"/>
      <c r="S152" s="45"/>
      <c r="T152" s="47"/>
      <c r="U152" s="47"/>
      <c r="V152" s="47"/>
      <c r="W152" s="47"/>
      <c r="X152" s="47"/>
      <c r="Y152" s="47"/>
      <c r="Z152" s="47"/>
      <c r="AA152" s="47"/>
      <c r="AB152" s="45"/>
      <c r="AC152" s="45"/>
      <c r="AD152" s="47"/>
      <c r="AE152" s="47"/>
      <c r="AF152" s="45"/>
      <c r="AG152" s="45"/>
      <c r="AH152" s="47"/>
      <c r="AI152" s="47"/>
      <c r="AJ152" s="45"/>
      <c r="AK152" s="45"/>
      <c r="AL152" s="47"/>
      <c r="AM152" s="47"/>
      <c r="AN152" s="45"/>
      <c r="AO152" s="45"/>
      <c r="AP152" s="47"/>
      <c r="AQ152" s="47"/>
      <c r="AR152" s="45"/>
      <c r="AS152" s="47"/>
      <c r="AT152" s="47"/>
      <c r="AU152" s="45"/>
      <c r="AV152" s="47"/>
      <c r="AW152" s="47"/>
      <c r="AX152" s="45"/>
      <c r="AY152" s="47"/>
      <c r="AZ152" s="47"/>
      <c r="BA152" s="45"/>
      <c r="BB152" s="47"/>
      <c r="BC152" s="47"/>
      <c r="BD152" s="45"/>
      <c r="BE152" s="47"/>
      <c r="BF152" s="47"/>
      <c r="BG152" s="45"/>
      <c r="BH152" s="47"/>
      <c r="BI152" s="47"/>
    </row>
    <row r="153" spans="1:61" x14ac:dyDescent="0.35">
      <c r="A153" s="80"/>
      <c r="B153" s="43"/>
      <c r="C153" s="43"/>
      <c r="D153" s="44"/>
      <c r="E153" s="46" t="str">
        <f t="shared" ref="E153:AJ153" si="58" xml:space="preserve"> E$15</f>
        <v>Years for time value of money calculation</v>
      </c>
      <c r="F153" s="39">
        <f t="shared" si="58"/>
        <v>0</v>
      </c>
      <c r="G153" s="39" t="str">
        <f t="shared" si="58"/>
        <v>Number</v>
      </c>
      <c r="H153" s="82">
        <f t="shared" si="58"/>
        <v>0</v>
      </c>
      <c r="I153" s="82">
        <f t="shared" si="58"/>
        <v>0</v>
      </c>
      <c r="J153" s="39">
        <f t="shared" si="58"/>
        <v>0</v>
      </c>
      <c r="K153" s="39">
        <f t="shared" si="58"/>
        <v>4.5</v>
      </c>
      <c r="L153" s="39">
        <f t="shared" si="58"/>
        <v>3.5</v>
      </c>
      <c r="M153" s="39">
        <f t="shared" si="58"/>
        <v>2.5</v>
      </c>
      <c r="N153" s="39">
        <f t="shared" si="58"/>
        <v>1.5</v>
      </c>
      <c r="O153" s="39">
        <f t="shared" si="58"/>
        <v>0.5</v>
      </c>
      <c r="P153" s="39">
        <f t="shared" si="58"/>
        <v>0</v>
      </c>
      <c r="Q153" s="39">
        <f t="shared" si="58"/>
        <v>0</v>
      </c>
      <c r="R153" s="39">
        <f t="shared" si="58"/>
        <v>0</v>
      </c>
      <c r="S153" s="39">
        <f t="shared" si="58"/>
        <v>0</v>
      </c>
      <c r="T153" s="41">
        <f t="shared" si="58"/>
        <v>0</v>
      </c>
      <c r="U153" s="41">
        <f t="shared" si="58"/>
        <v>0</v>
      </c>
      <c r="V153" s="41">
        <f t="shared" si="58"/>
        <v>0</v>
      </c>
      <c r="W153" s="41">
        <f t="shared" si="58"/>
        <v>0</v>
      </c>
      <c r="X153" s="41">
        <f t="shared" si="58"/>
        <v>0</v>
      </c>
      <c r="Y153" s="41">
        <f t="shared" si="58"/>
        <v>0</v>
      </c>
      <c r="Z153" s="41">
        <f t="shared" si="58"/>
        <v>0</v>
      </c>
      <c r="AA153" s="41">
        <f t="shared" si="58"/>
        <v>0</v>
      </c>
      <c r="AB153" s="39">
        <f t="shared" si="58"/>
        <v>0</v>
      </c>
      <c r="AC153" s="39">
        <f t="shared" si="58"/>
        <v>0</v>
      </c>
      <c r="AD153" s="41">
        <f t="shared" si="58"/>
        <v>0</v>
      </c>
      <c r="AE153" s="41">
        <f t="shared" si="58"/>
        <v>0</v>
      </c>
      <c r="AF153" s="39">
        <f t="shared" si="58"/>
        <v>0</v>
      </c>
      <c r="AG153" s="39">
        <f t="shared" si="58"/>
        <v>0</v>
      </c>
      <c r="AH153" s="41">
        <f t="shared" si="58"/>
        <v>0</v>
      </c>
      <c r="AI153" s="41">
        <f t="shared" si="58"/>
        <v>0</v>
      </c>
      <c r="AJ153" s="39">
        <f t="shared" si="58"/>
        <v>0</v>
      </c>
      <c r="AK153" s="39">
        <f t="shared" ref="AK153:BI153" si="59" xml:space="preserve"> AK$15</f>
        <v>0</v>
      </c>
      <c r="AL153" s="41">
        <f t="shared" si="59"/>
        <v>0</v>
      </c>
      <c r="AM153" s="41">
        <f t="shared" si="59"/>
        <v>0</v>
      </c>
      <c r="AN153" s="39">
        <f t="shared" si="59"/>
        <v>0</v>
      </c>
      <c r="AO153" s="39">
        <f t="shared" si="59"/>
        <v>0</v>
      </c>
      <c r="AP153" s="41">
        <f t="shared" si="59"/>
        <v>0</v>
      </c>
      <c r="AQ153" s="41">
        <f t="shared" si="59"/>
        <v>0</v>
      </c>
      <c r="AR153" s="39">
        <f t="shared" si="59"/>
        <v>0</v>
      </c>
      <c r="AS153" s="41">
        <f t="shared" si="59"/>
        <v>0</v>
      </c>
      <c r="AT153" s="41">
        <f t="shared" si="59"/>
        <v>0</v>
      </c>
      <c r="AU153" s="39">
        <f t="shared" si="59"/>
        <v>0</v>
      </c>
      <c r="AV153" s="41">
        <f t="shared" si="59"/>
        <v>0</v>
      </c>
      <c r="AW153" s="41">
        <f t="shared" si="59"/>
        <v>0</v>
      </c>
      <c r="AX153" s="39">
        <f t="shared" si="59"/>
        <v>0</v>
      </c>
      <c r="AY153" s="41">
        <f t="shared" si="59"/>
        <v>0</v>
      </c>
      <c r="AZ153" s="41">
        <f t="shared" si="59"/>
        <v>0</v>
      </c>
      <c r="BA153" s="39">
        <f t="shared" si="59"/>
        <v>0</v>
      </c>
      <c r="BB153" s="41">
        <f t="shared" si="59"/>
        <v>0</v>
      </c>
      <c r="BC153" s="41">
        <f t="shared" si="59"/>
        <v>0</v>
      </c>
      <c r="BD153" s="39">
        <f t="shared" si="59"/>
        <v>0</v>
      </c>
      <c r="BE153" s="41">
        <f t="shared" si="59"/>
        <v>0</v>
      </c>
      <c r="BF153" s="41">
        <f t="shared" si="59"/>
        <v>0</v>
      </c>
      <c r="BG153" s="39">
        <f t="shared" si="59"/>
        <v>0</v>
      </c>
      <c r="BH153" s="41">
        <f t="shared" si="59"/>
        <v>0</v>
      </c>
      <c r="BI153" s="41">
        <f t="shared" si="59"/>
        <v>0</v>
      </c>
    </row>
    <row r="154" spans="1:61" x14ac:dyDescent="0.35">
      <c r="A154" s="46"/>
      <c r="B154" s="46"/>
      <c r="C154" s="46"/>
      <c r="D154" s="46"/>
      <c r="E154" s="46" t="str">
        <f t="shared" ref="E154:AJ154" si="60" xml:space="preserve"> E$145</f>
        <v>Export incentive for export 2 to be paid at PR29 (2022-23 FYA CPIH deflated)</v>
      </c>
      <c r="F154" s="55">
        <f t="shared" si="60"/>
        <v>0</v>
      </c>
      <c r="G154" s="46" t="str">
        <f t="shared" si="60"/>
        <v>£m</v>
      </c>
      <c r="H154" s="46">
        <f t="shared" si="60"/>
        <v>0</v>
      </c>
      <c r="I154" s="46">
        <f t="shared" si="60"/>
        <v>0</v>
      </c>
      <c r="J154" s="46">
        <f t="shared" si="60"/>
        <v>0</v>
      </c>
      <c r="K154" s="46">
        <f t="shared" si="60"/>
        <v>0</v>
      </c>
      <c r="L154" s="46">
        <f t="shared" si="60"/>
        <v>0</v>
      </c>
      <c r="M154" s="46">
        <f t="shared" si="60"/>
        <v>0</v>
      </c>
      <c r="N154" s="46">
        <f t="shared" si="60"/>
        <v>0</v>
      </c>
      <c r="O154" s="46">
        <f t="shared" si="60"/>
        <v>0</v>
      </c>
      <c r="P154" s="46">
        <f t="shared" si="60"/>
        <v>0</v>
      </c>
      <c r="Q154" s="46">
        <f t="shared" si="60"/>
        <v>0</v>
      </c>
      <c r="R154" s="46">
        <f t="shared" si="60"/>
        <v>0</v>
      </c>
      <c r="S154" s="46">
        <f t="shared" si="60"/>
        <v>0</v>
      </c>
      <c r="T154" s="46">
        <f t="shared" si="60"/>
        <v>0</v>
      </c>
      <c r="U154" s="46">
        <f t="shared" si="60"/>
        <v>0</v>
      </c>
      <c r="V154" s="46">
        <f t="shared" si="60"/>
        <v>0</v>
      </c>
      <c r="W154" s="46">
        <f t="shared" si="60"/>
        <v>0</v>
      </c>
      <c r="X154" s="46">
        <f t="shared" si="60"/>
        <v>0</v>
      </c>
      <c r="Y154" s="46">
        <f t="shared" si="60"/>
        <v>0</v>
      </c>
      <c r="Z154" s="46">
        <f t="shared" si="60"/>
        <v>0</v>
      </c>
      <c r="AA154" s="46">
        <f t="shared" si="60"/>
        <v>0</v>
      </c>
      <c r="AB154" s="46">
        <f t="shared" si="60"/>
        <v>0</v>
      </c>
      <c r="AC154" s="46">
        <f t="shared" si="60"/>
        <v>0</v>
      </c>
      <c r="AD154" s="46">
        <f t="shared" si="60"/>
        <v>0</v>
      </c>
      <c r="AE154" s="46">
        <f t="shared" si="60"/>
        <v>0</v>
      </c>
      <c r="AF154" s="46">
        <f t="shared" si="60"/>
        <v>0</v>
      </c>
      <c r="AG154" s="46">
        <f t="shared" si="60"/>
        <v>0</v>
      </c>
      <c r="AH154" s="46">
        <f t="shared" si="60"/>
        <v>0</v>
      </c>
      <c r="AI154" s="46">
        <f t="shared" si="60"/>
        <v>0</v>
      </c>
      <c r="AJ154" s="46">
        <f t="shared" si="60"/>
        <v>0</v>
      </c>
      <c r="AK154" s="46">
        <f t="shared" ref="AK154:BI154" si="61" xml:space="preserve"> AK$145</f>
        <v>0</v>
      </c>
      <c r="AL154" s="46">
        <f t="shared" si="61"/>
        <v>0</v>
      </c>
      <c r="AM154" s="46">
        <f t="shared" si="61"/>
        <v>0</v>
      </c>
      <c r="AN154" s="46">
        <f t="shared" si="61"/>
        <v>0</v>
      </c>
      <c r="AO154" s="46">
        <f t="shared" si="61"/>
        <v>0</v>
      </c>
      <c r="AP154" s="46">
        <f t="shared" si="61"/>
        <v>0</v>
      </c>
      <c r="AQ154" s="46">
        <f t="shared" si="61"/>
        <v>0</v>
      </c>
      <c r="AR154" s="46">
        <f t="shared" si="61"/>
        <v>0</v>
      </c>
      <c r="AS154" s="46">
        <f t="shared" si="61"/>
        <v>0</v>
      </c>
      <c r="AT154" s="46">
        <f t="shared" si="61"/>
        <v>0</v>
      </c>
      <c r="AU154" s="46">
        <f t="shared" si="61"/>
        <v>0</v>
      </c>
      <c r="AV154" s="46">
        <f t="shared" si="61"/>
        <v>0</v>
      </c>
      <c r="AW154" s="46">
        <f t="shared" si="61"/>
        <v>0</v>
      </c>
      <c r="AX154" s="46">
        <f t="shared" si="61"/>
        <v>0</v>
      </c>
      <c r="AY154" s="46">
        <f t="shared" si="61"/>
        <v>0</v>
      </c>
      <c r="AZ154" s="46">
        <f t="shared" si="61"/>
        <v>0</v>
      </c>
      <c r="BA154" s="46">
        <f t="shared" si="61"/>
        <v>0</v>
      </c>
      <c r="BB154" s="46">
        <f t="shared" si="61"/>
        <v>0</v>
      </c>
      <c r="BC154" s="46">
        <f t="shared" si="61"/>
        <v>0</v>
      </c>
      <c r="BD154" s="46">
        <f t="shared" si="61"/>
        <v>0</v>
      </c>
      <c r="BE154" s="46">
        <f t="shared" si="61"/>
        <v>0</v>
      </c>
      <c r="BF154" s="46">
        <f t="shared" si="61"/>
        <v>0</v>
      </c>
      <c r="BG154" s="46">
        <f t="shared" si="61"/>
        <v>0</v>
      </c>
      <c r="BH154" s="46">
        <f t="shared" si="61"/>
        <v>0</v>
      </c>
      <c r="BI154" s="46">
        <f t="shared" si="61"/>
        <v>0</v>
      </c>
    </row>
    <row r="155" spans="1:61" s="400" customFormat="1" x14ac:dyDescent="0.35">
      <c r="A155" s="427"/>
      <c r="B155" s="402"/>
      <c r="C155" s="402"/>
      <c r="D155" s="418"/>
      <c r="E155" s="404" t="str">
        <f xml:space="preserve"> Inputs!E$11</f>
        <v>Discount rate</v>
      </c>
      <c r="F155" s="405">
        <f xml:space="preserve"> Inputs!F$11</f>
        <v>0</v>
      </c>
      <c r="G155" s="404" t="str">
        <f xml:space="preserve"> Inputs!G$11</f>
        <v>%</v>
      </c>
      <c r="H155" s="404">
        <f xml:space="preserve"> Inputs!H$11</f>
        <v>0</v>
      </c>
      <c r="I155" s="404">
        <f xml:space="preserve"> Inputs!I$11</f>
        <v>0</v>
      </c>
      <c r="J155" s="404">
        <f xml:space="preserve"> Inputs!J$11</f>
        <v>0</v>
      </c>
      <c r="K155" s="404">
        <f xml:space="preserve"> Inputs!K$11</f>
        <v>0</v>
      </c>
      <c r="L155" s="404">
        <f xml:space="preserve"> Inputs!L$11</f>
        <v>0</v>
      </c>
      <c r="M155" s="404">
        <f xml:space="preserve"> Inputs!M$11</f>
        <v>0</v>
      </c>
      <c r="N155" s="404">
        <f xml:space="preserve"> Inputs!N$11</f>
        <v>0</v>
      </c>
      <c r="O155" s="404">
        <f xml:space="preserve"> Inputs!O$11</f>
        <v>0</v>
      </c>
      <c r="P155" s="404">
        <f xml:space="preserve"> Inputs!P$11</f>
        <v>0</v>
      </c>
      <c r="Q155" s="404">
        <f xml:space="preserve"> Inputs!Q$11</f>
        <v>0</v>
      </c>
      <c r="R155" s="404">
        <f xml:space="preserve"> Inputs!R$11</f>
        <v>0</v>
      </c>
      <c r="S155" s="404">
        <f xml:space="preserve"> Inputs!S$11</f>
        <v>0</v>
      </c>
      <c r="T155" s="404">
        <f xml:space="preserve"> Inputs!T$11</f>
        <v>0</v>
      </c>
      <c r="U155" s="404">
        <f xml:space="preserve"> Inputs!U$11</f>
        <v>0</v>
      </c>
      <c r="V155" s="404">
        <f xml:space="preserve"> Inputs!V$11</f>
        <v>0</v>
      </c>
      <c r="W155" s="404">
        <f xml:space="preserve"> Inputs!W$11</f>
        <v>0</v>
      </c>
      <c r="X155" s="404">
        <f xml:space="preserve"> Inputs!X$11</f>
        <v>0</v>
      </c>
      <c r="Y155" s="404">
        <f xml:space="preserve"> Inputs!Y$11</f>
        <v>0</v>
      </c>
      <c r="Z155" s="404">
        <f xml:space="preserve"> Inputs!Z$11</f>
        <v>0</v>
      </c>
      <c r="AA155" s="404">
        <f xml:space="preserve"> Inputs!AA$11</f>
        <v>0</v>
      </c>
      <c r="AB155" s="404">
        <f xml:space="preserve"> Inputs!AB$11</f>
        <v>0</v>
      </c>
      <c r="AC155" s="404">
        <f xml:space="preserve"> Inputs!AC$11</f>
        <v>0</v>
      </c>
      <c r="AD155" s="404">
        <f xml:space="preserve"> Inputs!AD$11</f>
        <v>0</v>
      </c>
      <c r="AE155" s="404">
        <f xml:space="preserve"> Inputs!AE$11</f>
        <v>0</v>
      </c>
      <c r="AF155" s="404">
        <f xml:space="preserve"> Inputs!AF$11</f>
        <v>0</v>
      </c>
      <c r="AG155" s="404">
        <f xml:space="preserve"> Inputs!AG$11</f>
        <v>0</v>
      </c>
      <c r="AH155" s="404">
        <f xml:space="preserve"> Inputs!AH$11</f>
        <v>0</v>
      </c>
      <c r="AI155" s="404">
        <f xml:space="preserve"> Inputs!AI$11</f>
        <v>0</v>
      </c>
      <c r="AJ155" s="404">
        <f xml:space="preserve"> Inputs!AJ$11</f>
        <v>0</v>
      </c>
      <c r="AK155" s="404">
        <f xml:space="preserve"> Inputs!AK$11</f>
        <v>0</v>
      </c>
      <c r="AL155" s="404">
        <f xml:space="preserve"> Inputs!AL$11</f>
        <v>0</v>
      </c>
      <c r="AM155" s="404">
        <f xml:space="preserve"> Inputs!AM$11</f>
        <v>0</v>
      </c>
      <c r="AN155" s="404">
        <f xml:space="preserve"> Inputs!AN$11</f>
        <v>0</v>
      </c>
      <c r="AO155" s="404">
        <f xml:space="preserve"> Inputs!AO$11</f>
        <v>0</v>
      </c>
      <c r="AP155" s="404">
        <f xml:space="preserve"> Inputs!AP$11</f>
        <v>0</v>
      </c>
      <c r="AQ155" s="404">
        <f xml:space="preserve"> Inputs!AQ$11</f>
        <v>0</v>
      </c>
      <c r="AR155" s="404">
        <f xml:space="preserve"> Inputs!AR$11</f>
        <v>0</v>
      </c>
      <c r="AS155" s="404">
        <f xml:space="preserve"> Inputs!AS$11</f>
        <v>0</v>
      </c>
      <c r="AT155" s="404">
        <f xml:space="preserve"> Inputs!AT$11</f>
        <v>0</v>
      </c>
      <c r="AU155" s="404">
        <f xml:space="preserve"> Inputs!AU$11</f>
        <v>0</v>
      </c>
      <c r="AV155" s="404">
        <f xml:space="preserve"> Inputs!AV$11</f>
        <v>0</v>
      </c>
      <c r="AW155" s="404">
        <f xml:space="preserve"> Inputs!AW$11</f>
        <v>0</v>
      </c>
      <c r="AX155" s="404">
        <f xml:space="preserve"> Inputs!AX$11</f>
        <v>0</v>
      </c>
      <c r="AY155" s="404">
        <f xml:space="preserve"> Inputs!AY$11</f>
        <v>0</v>
      </c>
      <c r="AZ155" s="404">
        <f xml:space="preserve"> Inputs!AZ$11</f>
        <v>0</v>
      </c>
      <c r="BA155" s="404">
        <f xml:space="preserve"> Inputs!BA$11</f>
        <v>0</v>
      </c>
      <c r="BB155" s="404">
        <f xml:space="preserve"> Inputs!BB$11</f>
        <v>0</v>
      </c>
      <c r="BC155" s="404">
        <f xml:space="preserve"> Inputs!BC$11</f>
        <v>0</v>
      </c>
      <c r="BD155" s="404">
        <f xml:space="preserve"> Inputs!BD$11</f>
        <v>0</v>
      </c>
      <c r="BE155" s="404">
        <f xml:space="preserve"> Inputs!BE$11</f>
        <v>0</v>
      </c>
      <c r="BF155" s="404">
        <f xml:space="preserve"> Inputs!BF$11</f>
        <v>0</v>
      </c>
      <c r="BG155" s="404">
        <f xml:space="preserve"> Inputs!BG$11</f>
        <v>0</v>
      </c>
      <c r="BH155" s="404">
        <f xml:space="preserve"> Inputs!BH$11</f>
        <v>0</v>
      </c>
      <c r="BI155" s="404">
        <f xml:space="preserve"> Inputs!BI$11</f>
        <v>0</v>
      </c>
    </row>
    <row r="156" spans="1:61" x14ac:dyDescent="0.35">
      <c r="A156" s="80"/>
      <c r="B156" s="43"/>
      <c r="C156" s="43"/>
      <c r="D156" s="44"/>
      <c r="E156" s="46" t="s">
        <v>346</v>
      </c>
      <c r="F156" s="60">
        <f xml:space="preserve"> F154 * ( 1 + F155 ) ^ K153</f>
        <v>0</v>
      </c>
      <c r="G156" s="45" t="s">
        <v>218</v>
      </c>
      <c r="H156" s="45"/>
      <c r="I156" s="46"/>
      <c r="J156" s="45"/>
      <c r="K156" s="45"/>
      <c r="L156" s="45"/>
      <c r="M156" s="45"/>
      <c r="N156" s="45"/>
      <c r="O156" s="45"/>
      <c r="P156" s="45"/>
      <c r="Q156" s="45"/>
      <c r="R156" s="45"/>
      <c r="S156" s="45"/>
      <c r="T156" s="47"/>
      <c r="U156" s="47"/>
      <c r="V156" s="47"/>
      <c r="W156" s="47"/>
      <c r="X156" s="47"/>
      <c r="Y156" s="47"/>
      <c r="Z156" s="47"/>
      <c r="AA156" s="47"/>
      <c r="AB156" s="45"/>
      <c r="AC156" s="45"/>
      <c r="AD156" s="47"/>
      <c r="AE156" s="47"/>
      <c r="AF156" s="45"/>
      <c r="AG156" s="45"/>
      <c r="AH156" s="47"/>
      <c r="AI156" s="47"/>
      <c r="AJ156" s="45"/>
      <c r="AK156" s="45"/>
      <c r="AL156" s="47"/>
      <c r="AM156" s="47"/>
      <c r="AN156" s="45"/>
      <c r="AO156" s="45"/>
      <c r="AP156" s="47"/>
      <c r="AQ156" s="47"/>
      <c r="AR156" s="45"/>
      <c r="AS156" s="47"/>
      <c r="AT156" s="47"/>
      <c r="AU156" s="45"/>
      <c r="AV156" s="47"/>
      <c r="AW156" s="47"/>
      <c r="AX156" s="45"/>
      <c r="AY156" s="47"/>
      <c r="AZ156" s="47"/>
      <c r="BA156" s="45"/>
      <c r="BB156" s="47"/>
      <c r="BC156" s="47"/>
      <c r="BD156" s="45"/>
      <c r="BE156" s="47"/>
      <c r="BF156" s="47"/>
      <c r="BG156" s="45"/>
      <c r="BH156" s="47"/>
      <c r="BI156" s="47"/>
    </row>
    <row r="157" spans="1:61" x14ac:dyDescent="0.35">
      <c r="A157" s="80"/>
      <c r="B157" s="43"/>
      <c r="C157" s="43"/>
      <c r="D157" s="44"/>
      <c r="E157" s="46"/>
      <c r="F157" s="45"/>
      <c r="G157" s="45"/>
      <c r="H157" s="45"/>
      <c r="I157" s="46"/>
      <c r="J157" s="45"/>
      <c r="K157" s="45"/>
      <c r="L157" s="45"/>
      <c r="M157" s="45"/>
      <c r="N157" s="45"/>
      <c r="O157" s="45"/>
      <c r="P157" s="45"/>
      <c r="Q157" s="45"/>
      <c r="R157" s="45"/>
      <c r="S157" s="45"/>
      <c r="T157" s="47"/>
      <c r="U157" s="47"/>
      <c r="V157" s="47"/>
      <c r="W157" s="47"/>
      <c r="X157" s="47"/>
      <c r="Y157" s="47"/>
      <c r="Z157" s="47"/>
      <c r="AA157" s="47"/>
      <c r="AB157" s="45"/>
      <c r="AC157" s="45"/>
      <c r="AD157" s="47"/>
      <c r="AE157" s="47"/>
      <c r="AF157" s="45"/>
      <c r="AG157" s="45"/>
      <c r="AH157" s="47"/>
      <c r="AI157" s="47"/>
      <c r="AJ157" s="45"/>
      <c r="AK157" s="45"/>
      <c r="AL157" s="47"/>
      <c r="AM157" s="47"/>
      <c r="AN157" s="45"/>
      <c r="AO157" s="45"/>
      <c r="AP157" s="47"/>
      <c r="AQ157" s="47"/>
      <c r="AR157" s="45"/>
      <c r="AS157" s="47"/>
      <c r="AT157" s="47"/>
      <c r="AU157" s="45"/>
      <c r="AV157" s="47"/>
      <c r="AW157" s="47"/>
      <c r="AX157" s="45"/>
      <c r="AY157" s="47"/>
      <c r="AZ157" s="47"/>
      <c r="BA157" s="45"/>
      <c r="BB157" s="47"/>
      <c r="BC157" s="47"/>
      <c r="BD157" s="45"/>
      <c r="BE157" s="47"/>
      <c r="BF157" s="47"/>
      <c r="BG157" s="45"/>
      <c r="BH157" s="47"/>
      <c r="BI157" s="47"/>
    </row>
    <row r="158" spans="1:61" x14ac:dyDescent="0.35">
      <c r="A158" s="80"/>
      <c r="B158" s="43"/>
      <c r="C158" s="43"/>
      <c r="D158" s="44"/>
      <c r="E158" s="46" t="str">
        <f t="shared" ref="E158:AJ158" si="62" xml:space="preserve"> E$15</f>
        <v>Years for time value of money calculation</v>
      </c>
      <c r="F158" s="39">
        <f t="shared" si="62"/>
        <v>0</v>
      </c>
      <c r="G158" s="39" t="str">
        <f t="shared" si="62"/>
        <v>Number</v>
      </c>
      <c r="H158" s="82">
        <f t="shared" si="62"/>
        <v>0</v>
      </c>
      <c r="I158" s="82">
        <f t="shared" si="62"/>
        <v>0</v>
      </c>
      <c r="J158" s="39">
        <f t="shared" si="62"/>
        <v>0</v>
      </c>
      <c r="K158" s="39">
        <f t="shared" si="62"/>
        <v>4.5</v>
      </c>
      <c r="L158" s="39">
        <f t="shared" si="62"/>
        <v>3.5</v>
      </c>
      <c r="M158" s="39">
        <f t="shared" si="62"/>
        <v>2.5</v>
      </c>
      <c r="N158" s="39">
        <f t="shared" si="62"/>
        <v>1.5</v>
      </c>
      <c r="O158" s="39">
        <f t="shared" si="62"/>
        <v>0.5</v>
      </c>
      <c r="P158" s="39">
        <f t="shared" si="62"/>
        <v>0</v>
      </c>
      <c r="Q158" s="39">
        <f t="shared" si="62"/>
        <v>0</v>
      </c>
      <c r="R158" s="39">
        <f t="shared" si="62"/>
        <v>0</v>
      </c>
      <c r="S158" s="39">
        <f t="shared" si="62"/>
        <v>0</v>
      </c>
      <c r="T158" s="41">
        <f t="shared" si="62"/>
        <v>0</v>
      </c>
      <c r="U158" s="41">
        <f t="shared" si="62"/>
        <v>0</v>
      </c>
      <c r="V158" s="41">
        <f t="shared" si="62"/>
        <v>0</v>
      </c>
      <c r="W158" s="41">
        <f t="shared" si="62"/>
        <v>0</v>
      </c>
      <c r="X158" s="41">
        <f t="shared" si="62"/>
        <v>0</v>
      </c>
      <c r="Y158" s="41">
        <f t="shared" si="62"/>
        <v>0</v>
      </c>
      <c r="Z158" s="41">
        <f t="shared" si="62"/>
        <v>0</v>
      </c>
      <c r="AA158" s="41">
        <f t="shared" si="62"/>
        <v>0</v>
      </c>
      <c r="AB158" s="39">
        <f t="shared" si="62"/>
        <v>0</v>
      </c>
      <c r="AC158" s="39">
        <f t="shared" si="62"/>
        <v>0</v>
      </c>
      <c r="AD158" s="41">
        <f t="shared" si="62"/>
        <v>0</v>
      </c>
      <c r="AE158" s="41">
        <f t="shared" si="62"/>
        <v>0</v>
      </c>
      <c r="AF158" s="39">
        <f t="shared" si="62"/>
        <v>0</v>
      </c>
      <c r="AG158" s="39">
        <f t="shared" si="62"/>
        <v>0</v>
      </c>
      <c r="AH158" s="41">
        <f t="shared" si="62"/>
        <v>0</v>
      </c>
      <c r="AI158" s="41">
        <f t="shared" si="62"/>
        <v>0</v>
      </c>
      <c r="AJ158" s="39">
        <f t="shared" si="62"/>
        <v>0</v>
      </c>
      <c r="AK158" s="39">
        <f t="shared" ref="AK158:BI158" si="63" xml:space="preserve"> AK$15</f>
        <v>0</v>
      </c>
      <c r="AL158" s="41">
        <f t="shared" si="63"/>
        <v>0</v>
      </c>
      <c r="AM158" s="41">
        <f t="shared" si="63"/>
        <v>0</v>
      </c>
      <c r="AN158" s="39">
        <f t="shared" si="63"/>
        <v>0</v>
      </c>
      <c r="AO158" s="39">
        <f t="shared" si="63"/>
        <v>0</v>
      </c>
      <c r="AP158" s="41">
        <f t="shared" si="63"/>
        <v>0</v>
      </c>
      <c r="AQ158" s="41">
        <f t="shared" si="63"/>
        <v>0</v>
      </c>
      <c r="AR158" s="39">
        <f t="shared" si="63"/>
        <v>0</v>
      </c>
      <c r="AS158" s="41">
        <f t="shared" si="63"/>
        <v>0</v>
      </c>
      <c r="AT158" s="41">
        <f t="shared" si="63"/>
        <v>0</v>
      </c>
      <c r="AU158" s="39">
        <f t="shared" si="63"/>
        <v>0</v>
      </c>
      <c r="AV158" s="41">
        <f t="shared" si="63"/>
        <v>0</v>
      </c>
      <c r="AW158" s="41">
        <f t="shared" si="63"/>
        <v>0</v>
      </c>
      <c r="AX158" s="39">
        <f t="shared" si="63"/>
        <v>0</v>
      </c>
      <c r="AY158" s="41">
        <f t="shared" si="63"/>
        <v>0</v>
      </c>
      <c r="AZ158" s="41">
        <f t="shared" si="63"/>
        <v>0</v>
      </c>
      <c r="BA158" s="39">
        <f t="shared" si="63"/>
        <v>0</v>
      </c>
      <c r="BB158" s="41">
        <f t="shared" si="63"/>
        <v>0</v>
      </c>
      <c r="BC158" s="41">
        <f t="shared" si="63"/>
        <v>0</v>
      </c>
      <c r="BD158" s="39">
        <f t="shared" si="63"/>
        <v>0</v>
      </c>
      <c r="BE158" s="41">
        <f t="shared" si="63"/>
        <v>0</v>
      </c>
      <c r="BF158" s="41">
        <f t="shared" si="63"/>
        <v>0</v>
      </c>
      <c r="BG158" s="39">
        <f t="shared" si="63"/>
        <v>0</v>
      </c>
      <c r="BH158" s="41">
        <f t="shared" si="63"/>
        <v>0</v>
      </c>
      <c r="BI158" s="41">
        <f t="shared" si="63"/>
        <v>0</v>
      </c>
    </row>
    <row r="159" spans="1:61" x14ac:dyDescent="0.35">
      <c r="A159" s="46"/>
      <c r="B159" s="46"/>
      <c r="C159" s="46"/>
      <c r="D159" s="46"/>
      <c r="E159" s="46" t="str">
        <f t="shared" ref="E159:AJ159" si="64" xml:space="preserve"> E$149</f>
        <v>Export incentive for export 2 to be paid after PR29 (2022-23 FYA CPIH deflated)</v>
      </c>
      <c r="F159" s="55">
        <f t="shared" si="64"/>
        <v>0</v>
      </c>
      <c r="G159" s="46" t="str">
        <f t="shared" si="64"/>
        <v>£m</v>
      </c>
      <c r="H159" s="46">
        <f t="shared" si="64"/>
        <v>0</v>
      </c>
      <c r="I159" s="46">
        <f t="shared" si="64"/>
        <v>0</v>
      </c>
      <c r="J159" s="46">
        <f t="shared" si="64"/>
        <v>0</v>
      </c>
      <c r="K159" s="46">
        <f t="shared" si="64"/>
        <v>0</v>
      </c>
      <c r="L159" s="46">
        <f t="shared" si="64"/>
        <v>0</v>
      </c>
      <c r="M159" s="46">
        <f t="shared" si="64"/>
        <v>0</v>
      </c>
      <c r="N159" s="46">
        <f t="shared" si="64"/>
        <v>0</v>
      </c>
      <c r="O159" s="46">
        <f t="shared" si="64"/>
        <v>0</v>
      </c>
      <c r="P159" s="46">
        <f t="shared" si="64"/>
        <v>0</v>
      </c>
      <c r="Q159" s="46">
        <f t="shared" si="64"/>
        <v>0</v>
      </c>
      <c r="R159" s="46">
        <f t="shared" si="64"/>
        <v>0</v>
      </c>
      <c r="S159" s="46">
        <f t="shared" si="64"/>
        <v>0</v>
      </c>
      <c r="T159" s="46">
        <f t="shared" si="64"/>
        <v>0</v>
      </c>
      <c r="U159" s="46">
        <f t="shared" si="64"/>
        <v>0</v>
      </c>
      <c r="V159" s="46">
        <f t="shared" si="64"/>
        <v>0</v>
      </c>
      <c r="W159" s="46">
        <f t="shared" si="64"/>
        <v>0</v>
      </c>
      <c r="X159" s="46">
        <f t="shared" si="64"/>
        <v>0</v>
      </c>
      <c r="Y159" s="46">
        <f t="shared" si="64"/>
        <v>0</v>
      </c>
      <c r="Z159" s="46">
        <f t="shared" si="64"/>
        <v>0</v>
      </c>
      <c r="AA159" s="46">
        <f t="shared" si="64"/>
        <v>0</v>
      </c>
      <c r="AB159" s="46">
        <f t="shared" si="64"/>
        <v>0</v>
      </c>
      <c r="AC159" s="46">
        <f t="shared" si="64"/>
        <v>0</v>
      </c>
      <c r="AD159" s="46">
        <f t="shared" si="64"/>
        <v>0</v>
      </c>
      <c r="AE159" s="46">
        <f t="shared" si="64"/>
        <v>0</v>
      </c>
      <c r="AF159" s="46">
        <f t="shared" si="64"/>
        <v>0</v>
      </c>
      <c r="AG159" s="46">
        <f t="shared" si="64"/>
        <v>0</v>
      </c>
      <c r="AH159" s="46">
        <f t="shared" si="64"/>
        <v>0</v>
      </c>
      <c r="AI159" s="46">
        <f t="shared" si="64"/>
        <v>0</v>
      </c>
      <c r="AJ159" s="46">
        <f t="shared" si="64"/>
        <v>0</v>
      </c>
      <c r="AK159" s="46">
        <f t="shared" ref="AK159:BI159" si="65" xml:space="preserve"> AK$149</f>
        <v>0</v>
      </c>
      <c r="AL159" s="46">
        <f t="shared" si="65"/>
        <v>0</v>
      </c>
      <c r="AM159" s="46">
        <f t="shared" si="65"/>
        <v>0</v>
      </c>
      <c r="AN159" s="46">
        <f t="shared" si="65"/>
        <v>0</v>
      </c>
      <c r="AO159" s="46">
        <f t="shared" si="65"/>
        <v>0</v>
      </c>
      <c r="AP159" s="46">
        <f t="shared" si="65"/>
        <v>0</v>
      </c>
      <c r="AQ159" s="46">
        <f t="shared" si="65"/>
        <v>0</v>
      </c>
      <c r="AR159" s="46">
        <f t="shared" si="65"/>
        <v>0</v>
      </c>
      <c r="AS159" s="46">
        <f t="shared" si="65"/>
        <v>0</v>
      </c>
      <c r="AT159" s="46">
        <f t="shared" si="65"/>
        <v>0</v>
      </c>
      <c r="AU159" s="46">
        <f t="shared" si="65"/>
        <v>0</v>
      </c>
      <c r="AV159" s="46">
        <f t="shared" si="65"/>
        <v>0</v>
      </c>
      <c r="AW159" s="46">
        <f t="shared" si="65"/>
        <v>0</v>
      </c>
      <c r="AX159" s="46">
        <f t="shared" si="65"/>
        <v>0</v>
      </c>
      <c r="AY159" s="46">
        <f t="shared" si="65"/>
        <v>0</v>
      </c>
      <c r="AZ159" s="46">
        <f t="shared" si="65"/>
        <v>0</v>
      </c>
      <c r="BA159" s="46">
        <f t="shared" si="65"/>
        <v>0</v>
      </c>
      <c r="BB159" s="46">
        <f t="shared" si="65"/>
        <v>0</v>
      </c>
      <c r="BC159" s="46">
        <f t="shared" si="65"/>
        <v>0</v>
      </c>
      <c r="BD159" s="46">
        <f t="shared" si="65"/>
        <v>0</v>
      </c>
      <c r="BE159" s="46">
        <f t="shared" si="65"/>
        <v>0</v>
      </c>
      <c r="BF159" s="46">
        <f t="shared" si="65"/>
        <v>0</v>
      </c>
      <c r="BG159" s="46">
        <f t="shared" si="65"/>
        <v>0</v>
      </c>
      <c r="BH159" s="46">
        <f t="shared" si="65"/>
        <v>0</v>
      </c>
      <c r="BI159" s="46">
        <f t="shared" si="65"/>
        <v>0</v>
      </c>
    </row>
    <row r="160" spans="1:61" s="400" customFormat="1" x14ac:dyDescent="0.35">
      <c r="A160" s="427"/>
      <c r="B160" s="402"/>
      <c r="C160" s="402"/>
      <c r="D160" s="418"/>
      <c r="E160" s="404" t="str">
        <f xml:space="preserve"> Inputs!E$11</f>
        <v>Discount rate</v>
      </c>
      <c r="F160" s="405">
        <f xml:space="preserve"> Inputs!F$11</f>
        <v>0</v>
      </c>
      <c r="G160" s="404" t="str">
        <f xml:space="preserve"> Inputs!G$11</f>
        <v>%</v>
      </c>
      <c r="H160" s="404">
        <f xml:space="preserve"> Inputs!H$11</f>
        <v>0</v>
      </c>
      <c r="I160" s="404">
        <f xml:space="preserve"> Inputs!I$11</f>
        <v>0</v>
      </c>
      <c r="J160" s="404">
        <f xml:space="preserve"> Inputs!J$11</f>
        <v>0</v>
      </c>
      <c r="K160" s="404">
        <f xml:space="preserve"> Inputs!K$11</f>
        <v>0</v>
      </c>
      <c r="L160" s="404">
        <f xml:space="preserve"> Inputs!L$11</f>
        <v>0</v>
      </c>
      <c r="M160" s="404">
        <f xml:space="preserve"> Inputs!M$11</f>
        <v>0</v>
      </c>
      <c r="N160" s="404">
        <f xml:space="preserve"> Inputs!N$11</f>
        <v>0</v>
      </c>
      <c r="O160" s="404">
        <f xml:space="preserve"> Inputs!O$11</f>
        <v>0</v>
      </c>
      <c r="P160" s="404">
        <f xml:space="preserve"> Inputs!P$11</f>
        <v>0</v>
      </c>
      <c r="Q160" s="404">
        <f xml:space="preserve"> Inputs!Q$11</f>
        <v>0</v>
      </c>
      <c r="R160" s="404">
        <f xml:space="preserve"> Inputs!R$11</f>
        <v>0</v>
      </c>
      <c r="S160" s="404">
        <f xml:space="preserve"> Inputs!S$11</f>
        <v>0</v>
      </c>
      <c r="T160" s="404">
        <f xml:space="preserve"> Inputs!T$11</f>
        <v>0</v>
      </c>
      <c r="U160" s="404">
        <f xml:space="preserve"> Inputs!U$11</f>
        <v>0</v>
      </c>
      <c r="V160" s="404">
        <f xml:space="preserve"> Inputs!V$11</f>
        <v>0</v>
      </c>
      <c r="W160" s="404">
        <f xml:space="preserve"> Inputs!W$11</f>
        <v>0</v>
      </c>
      <c r="X160" s="404">
        <f xml:space="preserve"> Inputs!X$11</f>
        <v>0</v>
      </c>
      <c r="Y160" s="404">
        <f xml:space="preserve"> Inputs!Y$11</f>
        <v>0</v>
      </c>
      <c r="Z160" s="404">
        <f xml:space="preserve"> Inputs!Z$11</f>
        <v>0</v>
      </c>
      <c r="AA160" s="404">
        <f xml:space="preserve"> Inputs!AA$11</f>
        <v>0</v>
      </c>
      <c r="AB160" s="404">
        <f xml:space="preserve"> Inputs!AB$11</f>
        <v>0</v>
      </c>
      <c r="AC160" s="404">
        <f xml:space="preserve"> Inputs!AC$11</f>
        <v>0</v>
      </c>
      <c r="AD160" s="404">
        <f xml:space="preserve"> Inputs!AD$11</f>
        <v>0</v>
      </c>
      <c r="AE160" s="404">
        <f xml:space="preserve"> Inputs!AE$11</f>
        <v>0</v>
      </c>
      <c r="AF160" s="404">
        <f xml:space="preserve"> Inputs!AF$11</f>
        <v>0</v>
      </c>
      <c r="AG160" s="404">
        <f xml:space="preserve"> Inputs!AG$11</f>
        <v>0</v>
      </c>
      <c r="AH160" s="404">
        <f xml:space="preserve"> Inputs!AH$11</f>
        <v>0</v>
      </c>
      <c r="AI160" s="404">
        <f xml:space="preserve"> Inputs!AI$11</f>
        <v>0</v>
      </c>
      <c r="AJ160" s="404">
        <f xml:space="preserve"> Inputs!AJ$11</f>
        <v>0</v>
      </c>
      <c r="AK160" s="404">
        <f xml:space="preserve"> Inputs!AK$11</f>
        <v>0</v>
      </c>
      <c r="AL160" s="404">
        <f xml:space="preserve"> Inputs!AL$11</f>
        <v>0</v>
      </c>
      <c r="AM160" s="404">
        <f xml:space="preserve"> Inputs!AM$11</f>
        <v>0</v>
      </c>
      <c r="AN160" s="404">
        <f xml:space="preserve"> Inputs!AN$11</f>
        <v>0</v>
      </c>
      <c r="AO160" s="404">
        <f xml:space="preserve"> Inputs!AO$11</f>
        <v>0</v>
      </c>
      <c r="AP160" s="404">
        <f xml:space="preserve"> Inputs!AP$11</f>
        <v>0</v>
      </c>
      <c r="AQ160" s="404">
        <f xml:space="preserve"> Inputs!AQ$11</f>
        <v>0</v>
      </c>
      <c r="AR160" s="404">
        <f xml:space="preserve"> Inputs!AR$11</f>
        <v>0</v>
      </c>
      <c r="AS160" s="404">
        <f xml:space="preserve"> Inputs!AS$11</f>
        <v>0</v>
      </c>
      <c r="AT160" s="404">
        <f xml:space="preserve"> Inputs!AT$11</f>
        <v>0</v>
      </c>
      <c r="AU160" s="404">
        <f xml:space="preserve"> Inputs!AU$11</f>
        <v>0</v>
      </c>
      <c r="AV160" s="404">
        <f xml:space="preserve"> Inputs!AV$11</f>
        <v>0</v>
      </c>
      <c r="AW160" s="404">
        <f xml:space="preserve"> Inputs!AW$11</f>
        <v>0</v>
      </c>
      <c r="AX160" s="404">
        <f xml:space="preserve"> Inputs!AX$11</f>
        <v>0</v>
      </c>
      <c r="AY160" s="404">
        <f xml:space="preserve"> Inputs!AY$11</f>
        <v>0</v>
      </c>
      <c r="AZ160" s="404">
        <f xml:space="preserve"> Inputs!AZ$11</f>
        <v>0</v>
      </c>
      <c r="BA160" s="404">
        <f xml:space="preserve"> Inputs!BA$11</f>
        <v>0</v>
      </c>
      <c r="BB160" s="404">
        <f xml:space="preserve"> Inputs!BB$11</f>
        <v>0</v>
      </c>
      <c r="BC160" s="404">
        <f xml:space="preserve"> Inputs!BC$11</f>
        <v>0</v>
      </c>
      <c r="BD160" s="404">
        <f xml:space="preserve"> Inputs!BD$11</f>
        <v>0</v>
      </c>
      <c r="BE160" s="404">
        <f xml:space="preserve"> Inputs!BE$11</f>
        <v>0</v>
      </c>
      <c r="BF160" s="404">
        <f xml:space="preserve"> Inputs!BF$11</f>
        <v>0</v>
      </c>
      <c r="BG160" s="404">
        <f xml:space="preserve"> Inputs!BG$11</f>
        <v>0</v>
      </c>
      <c r="BH160" s="404">
        <f xml:space="preserve"> Inputs!BH$11</f>
        <v>0</v>
      </c>
      <c r="BI160" s="404">
        <f xml:space="preserve"> Inputs!BI$11</f>
        <v>0</v>
      </c>
    </row>
    <row r="161" spans="1:61" x14ac:dyDescent="0.35">
      <c r="A161" s="80"/>
      <c r="B161" s="43"/>
      <c r="C161" s="43"/>
      <c r="D161" s="44"/>
      <c r="E161" s="46" t="s">
        <v>347</v>
      </c>
      <c r="F161" s="60">
        <f xml:space="preserve"> F159 * ( 1 + F160 ) ^ K158</f>
        <v>0</v>
      </c>
      <c r="G161" s="45" t="s">
        <v>218</v>
      </c>
      <c r="H161" s="45"/>
      <c r="I161" s="46"/>
      <c r="J161" s="45"/>
      <c r="K161" s="45"/>
      <c r="L161" s="45"/>
      <c r="M161" s="45"/>
      <c r="N161" s="45"/>
      <c r="O161" s="45"/>
      <c r="P161" s="45"/>
      <c r="Q161" s="45"/>
      <c r="R161" s="45"/>
      <c r="S161" s="45"/>
      <c r="T161" s="47"/>
      <c r="U161" s="47"/>
      <c r="V161" s="47"/>
      <c r="W161" s="47"/>
      <c r="X161" s="47"/>
      <c r="Y161" s="47"/>
      <c r="Z161" s="47"/>
      <c r="AA161" s="47"/>
      <c r="AB161" s="45"/>
      <c r="AC161" s="45"/>
      <c r="AD161" s="47"/>
      <c r="AE161" s="47"/>
      <c r="AF161" s="45"/>
      <c r="AG161" s="45"/>
      <c r="AH161" s="47"/>
      <c r="AI161" s="47"/>
      <c r="AJ161" s="45"/>
      <c r="AK161" s="45"/>
      <c r="AL161" s="47"/>
      <c r="AM161" s="47"/>
      <c r="AN161" s="45"/>
      <c r="AO161" s="45"/>
      <c r="AP161" s="47"/>
      <c r="AQ161" s="47"/>
      <c r="AR161" s="45"/>
      <c r="AS161" s="47"/>
      <c r="AT161" s="47"/>
      <c r="AU161" s="45"/>
      <c r="AV161" s="47"/>
      <c r="AW161" s="47"/>
      <c r="AX161" s="45"/>
      <c r="AY161" s="47"/>
      <c r="AZ161" s="47"/>
      <c r="BA161" s="45"/>
      <c r="BB161" s="47"/>
      <c r="BC161" s="47"/>
      <c r="BD161" s="45"/>
      <c r="BE161" s="47"/>
      <c r="BF161" s="47"/>
      <c r="BG161" s="45"/>
      <c r="BH161" s="47"/>
      <c r="BI161" s="47"/>
    </row>
    <row r="162" spans="1:61" x14ac:dyDescent="0.35">
      <c r="A162" s="80"/>
      <c r="B162" s="43"/>
      <c r="C162" s="43"/>
      <c r="D162" s="44"/>
      <c r="E162" s="46"/>
      <c r="F162" s="45"/>
      <c r="G162" s="45"/>
      <c r="H162" s="45"/>
      <c r="I162" s="46"/>
      <c r="J162" s="45"/>
      <c r="K162" s="45"/>
      <c r="L162" s="45"/>
      <c r="M162" s="45"/>
      <c r="N162" s="45"/>
      <c r="O162" s="45"/>
      <c r="P162" s="45"/>
      <c r="Q162" s="45"/>
      <c r="R162" s="45"/>
      <c r="S162" s="45"/>
      <c r="T162" s="47"/>
      <c r="U162" s="47"/>
      <c r="V162" s="47"/>
      <c r="W162" s="47"/>
      <c r="X162" s="47"/>
      <c r="Y162" s="47"/>
      <c r="Z162" s="47"/>
      <c r="AA162" s="47"/>
      <c r="AB162" s="45"/>
      <c r="AC162" s="45"/>
      <c r="AD162" s="47"/>
      <c r="AE162" s="47"/>
      <c r="AF162" s="45"/>
      <c r="AG162" s="45"/>
      <c r="AH162" s="47"/>
      <c r="AI162" s="47"/>
      <c r="AJ162" s="45"/>
      <c r="AK162" s="45"/>
      <c r="AL162" s="47"/>
      <c r="AM162" s="47"/>
      <c r="AN162" s="45"/>
      <c r="AO162" s="45"/>
      <c r="AP162" s="47"/>
      <c r="AQ162" s="47"/>
      <c r="AR162" s="45"/>
      <c r="AS162" s="47"/>
      <c r="AT162" s="47"/>
      <c r="AU162" s="45"/>
      <c r="AV162" s="47"/>
      <c r="AW162" s="47"/>
      <c r="AX162" s="45"/>
      <c r="AY162" s="47"/>
      <c r="AZ162" s="47"/>
      <c r="BA162" s="45"/>
      <c r="BB162" s="47"/>
      <c r="BC162" s="47"/>
      <c r="BD162" s="45"/>
      <c r="BE162" s="47"/>
      <c r="BF162" s="47"/>
      <c r="BG162" s="45"/>
      <c r="BH162" s="47"/>
      <c r="BI162" s="47"/>
    </row>
    <row r="163" spans="1:61" x14ac:dyDescent="0.35">
      <c r="A163" s="42"/>
      <c r="B163" s="45"/>
      <c r="C163" s="61" t="s">
        <v>330</v>
      </c>
      <c r="D163" s="44"/>
      <c r="E163" s="51"/>
      <c r="F163" s="81"/>
      <c r="G163" s="51"/>
      <c r="H163" s="45"/>
      <c r="I163" s="46"/>
      <c r="J163" s="45"/>
      <c r="K163" s="45"/>
      <c r="L163" s="45"/>
      <c r="M163" s="45"/>
      <c r="N163" s="45"/>
      <c r="O163" s="45"/>
      <c r="P163" s="45"/>
      <c r="Q163" s="45"/>
      <c r="R163" s="45"/>
      <c r="S163" s="45"/>
      <c r="T163" s="47"/>
      <c r="U163" s="47"/>
      <c r="V163" s="47"/>
      <c r="W163" s="47"/>
      <c r="X163" s="47"/>
      <c r="Y163" s="47"/>
      <c r="Z163" s="47"/>
      <c r="AA163" s="47"/>
      <c r="AB163" s="45"/>
      <c r="AC163" s="45"/>
      <c r="AD163" s="47"/>
      <c r="AE163" s="47"/>
      <c r="AF163" s="45"/>
      <c r="AG163" s="45"/>
      <c r="AH163" s="47"/>
      <c r="AI163" s="47"/>
      <c r="AJ163" s="45"/>
      <c r="AK163" s="45"/>
      <c r="AL163" s="47"/>
      <c r="AM163" s="47"/>
      <c r="AN163" s="45"/>
      <c r="AO163" s="45"/>
      <c r="AP163" s="47"/>
      <c r="AQ163" s="47"/>
      <c r="AR163" s="45"/>
      <c r="AS163" s="47"/>
      <c r="AT163" s="47"/>
      <c r="AU163" s="45"/>
      <c r="AV163" s="47"/>
      <c r="AW163" s="47"/>
      <c r="AX163" s="45"/>
      <c r="AY163" s="47"/>
      <c r="AZ163" s="47"/>
      <c r="BA163" s="45"/>
      <c r="BB163" s="47"/>
      <c r="BC163" s="47"/>
      <c r="BD163" s="45"/>
      <c r="BE163" s="47"/>
      <c r="BF163" s="47"/>
      <c r="BG163" s="45"/>
      <c r="BH163" s="47"/>
      <c r="BI163" s="47"/>
    </row>
    <row r="164" spans="1:61" x14ac:dyDescent="0.35">
      <c r="A164" s="42"/>
      <c r="B164" s="45"/>
      <c r="C164" s="43"/>
      <c r="D164" s="44"/>
      <c r="E164" s="51"/>
      <c r="F164" s="81"/>
      <c r="G164" s="51"/>
      <c r="H164" s="45"/>
      <c r="I164" s="46"/>
      <c r="J164" s="45"/>
      <c r="K164" s="45"/>
      <c r="L164" s="45"/>
      <c r="M164" s="45"/>
      <c r="N164" s="45"/>
      <c r="O164" s="45"/>
      <c r="P164" s="45"/>
      <c r="Q164" s="45"/>
      <c r="R164" s="45"/>
      <c r="S164" s="45"/>
      <c r="T164" s="47"/>
      <c r="U164" s="47"/>
      <c r="V164" s="47"/>
      <c r="W164" s="47"/>
      <c r="X164" s="47"/>
      <c r="Y164" s="47"/>
      <c r="Z164" s="47"/>
      <c r="AA164" s="47"/>
      <c r="AB164" s="45"/>
      <c r="AC164" s="45"/>
      <c r="AD164" s="47"/>
      <c r="AE164" s="47"/>
      <c r="AF164" s="45"/>
      <c r="AG164" s="45"/>
      <c r="AH164" s="47"/>
      <c r="AI164" s="47"/>
      <c r="AJ164" s="45"/>
      <c r="AK164" s="45"/>
      <c r="AL164" s="47"/>
      <c r="AM164" s="47"/>
      <c r="AN164" s="45"/>
      <c r="AO164" s="45"/>
      <c r="AP164" s="47"/>
      <c r="AQ164" s="47"/>
      <c r="AR164" s="45"/>
      <c r="AS164" s="47"/>
      <c r="AT164" s="47"/>
      <c r="AU164" s="45"/>
      <c r="AV164" s="47"/>
      <c r="AW164" s="47"/>
      <c r="AX164" s="45"/>
      <c r="AY164" s="47"/>
      <c r="AZ164" s="47"/>
      <c r="BA164" s="45"/>
      <c r="BB164" s="47"/>
      <c r="BC164" s="47"/>
      <c r="BD164" s="45"/>
      <c r="BE164" s="47"/>
      <c r="BF164" s="47"/>
      <c r="BG164" s="45"/>
      <c r="BH164" s="47"/>
      <c r="BI164" s="47"/>
    </row>
    <row r="165" spans="1:61" x14ac:dyDescent="0.35">
      <c r="A165" s="51"/>
      <c r="B165" s="52"/>
      <c r="C165" s="52"/>
      <c r="D165" s="53"/>
      <c r="E165" s="46" t="str">
        <f t="shared" ref="E165:AJ165" si="66" xml:space="preserve"> E$156</f>
        <v>Export incentive for export 2 to be paid at PR29 incl. financing adjustment (2022-23 FYA CPIH deflated)</v>
      </c>
      <c r="F165" s="55">
        <f t="shared" si="66"/>
        <v>0</v>
      </c>
      <c r="G165" s="46" t="str">
        <f t="shared" si="66"/>
        <v>£m</v>
      </c>
      <c r="H165" s="46">
        <f t="shared" si="66"/>
        <v>0</v>
      </c>
      <c r="I165" s="46">
        <f t="shared" si="66"/>
        <v>0</v>
      </c>
      <c r="J165" s="46">
        <f t="shared" si="66"/>
        <v>0</v>
      </c>
      <c r="K165" s="46">
        <f t="shared" si="66"/>
        <v>0</v>
      </c>
      <c r="L165" s="46">
        <f t="shared" si="66"/>
        <v>0</v>
      </c>
      <c r="M165" s="46">
        <f t="shared" si="66"/>
        <v>0</v>
      </c>
      <c r="N165" s="46">
        <f t="shared" si="66"/>
        <v>0</v>
      </c>
      <c r="O165" s="46">
        <f t="shared" si="66"/>
        <v>0</v>
      </c>
      <c r="P165" s="46">
        <f t="shared" si="66"/>
        <v>0</v>
      </c>
      <c r="Q165" s="46">
        <f t="shared" si="66"/>
        <v>0</v>
      </c>
      <c r="R165" s="46">
        <f t="shared" si="66"/>
        <v>0</v>
      </c>
      <c r="S165" s="46">
        <f t="shared" si="66"/>
        <v>0</v>
      </c>
      <c r="T165" s="46">
        <f t="shared" si="66"/>
        <v>0</v>
      </c>
      <c r="U165" s="46">
        <f t="shared" si="66"/>
        <v>0</v>
      </c>
      <c r="V165" s="46">
        <f t="shared" si="66"/>
        <v>0</v>
      </c>
      <c r="W165" s="46">
        <f t="shared" si="66"/>
        <v>0</v>
      </c>
      <c r="X165" s="46">
        <f t="shared" si="66"/>
        <v>0</v>
      </c>
      <c r="Y165" s="46">
        <f t="shared" si="66"/>
        <v>0</v>
      </c>
      <c r="Z165" s="46">
        <f t="shared" si="66"/>
        <v>0</v>
      </c>
      <c r="AA165" s="46">
        <f t="shared" si="66"/>
        <v>0</v>
      </c>
      <c r="AB165" s="46">
        <f t="shared" si="66"/>
        <v>0</v>
      </c>
      <c r="AC165" s="46">
        <f t="shared" si="66"/>
        <v>0</v>
      </c>
      <c r="AD165" s="46">
        <f t="shared" si="66"/>
        <v>0</v>
      </c>
      <c r="AE165" s="46">
        <f t="shared" si="66"/>
        <v>0</v>
      </c>
      <c r="AF165" s="46">
        <f t="shared" si="66"/>
        <v>0</v>
      </c>
      <c r="AG165" s="46">
        <f t="shared" si="66"/>
        <v>0</v>
      </c>
      <c r="AH165" s="46">
        <f t="shared" si="66"/>
        <v>0</v>
      </c>
      <c r="AI165" s="46">
        <f t="shared" si="66"/>
        <v>0</v>
      </c>
      <c r="AJ165" s="46">
        <f t="shared" si="66"/>
        <v>0</v>
      </c>
      <c r="AK165" s="46">
        <f t="shared" ref="AK165:BI165" si="67" xml:space="preserve"> AK$156</f>
        <v>0</v>
      </c>
      <c r="AL165" s="46">
        <f t="shared" si="67"/>
        <v>0</v>
      </c>
      <c r="AM165" s="46">
        <f t="shared" si="67"/>
        <v>0</v>
      </c>
      <c r="AN165" s="46">
        <f t="shared" si="67"/>
        <v>0</v>
      </c>
      <c r="AO165" s="46">
        <f t="shared" si="67"/>
        <v>0</v>
      </c>
      <c r="AP165" s="46">
        <f t="shared" si="67"/>
        <v>0</v>
      </c>
      <c r="AQ165" s="46">
        <f t="shared" si="67"/>
        <v>0</v>
      </c>
      <c r="AR165" s="46">
        <f t="shared" si="67"/>
        <v>0</v>
      </c>
      <c r="AS165" s="46">
        <f t="shared" si="67"/>
        <v>0</v>
      </c>
      <c r="AT165" s="46">
        <f t="shared" si="67"/>
        <v>0</v>
      </c>
      <c r="AU165" s="46">
        <f t="shared" si="67"/>
        <v>0</v>
      </c>
      <c r="AV165" s="46">
        <f t="shared" si="67"/>
        <v>0</v>
      </c>
      <c r="AW165" s="46">
        <f t="shared" si="67"/>
        <v>0</v>
      </c>
      <c r="AX165" s="46">
        <f t="shared" si="67"/>
        <v>0</v>
      </c>
      <c r="AY165" s="46">
        <f t="shared" si="67"/>
        <v>0</v>
      </c>
      <c r="AZ165" s="46">
        <f t="shared" si="67"/>
        <v>0</v>
      </c>
      <c r="BA165" s="46">
        <f t="shared" si="67"/>
        <v>0</v>
      </c>
      <c r="BB165" s="46">
        <f t="shared" si="67"/>
        <v>0</v>
      </c>
      <c r="BC165" s="46">
        <f t="shared" si="67"/>
        <v>0</v>
      </c>
      <c r="BD165" s="46">
        <f t="shared" si="67"/>
        <v>0</v>
      </c>
      <c r="BE165" s="46">
        <f t="shared" si="67"/>
        <v>0</v>
      </c>
      <c r="BF165" s="46">
        <f t="shared" si="67"/>
        <v>0</v>
      </c>
      <c r="BG165" s="46">
        <f t="shared" si="67"/>
        <v>0</v>
      </c>
      <c r="BH165" s="46">
        <f t="shared" si="67"/>
        <v>0</v>
      </c>
      <c r="BI165" s="46">
        <f t="shared" si="67"/>
        <v>0</v>
      </c>
    </row>
    <row r="166" spans="1:61" s="400" customFormat="1" x14ac:dyDescent="0.35">
      <c r="A166" s="401"/>
      <c r="B166" s="402"/>
      <c r="C166" s="402"/>
      <c r="D166" s="403"/>
      <c r="E166" s="421" t="str">
        <f xml:space="preserve"> Inputs!E$50</f>
        <v>Proportion of the incentive allocated to the water resources control for export 2</v>
      </c>
      <c r="F166" s="405">
        <f xml:space="preserve"> Inputs!F$50</f>
        <v>0</v>
      </c>
      <c r="G166" s="421" t="str">
        <f xml:space="preserve"> Inputs!G$50</f>
        <v>%</v>
      </c>
      <c r="H166" s="421">
        <f xml:space="preserve"> Inputs!H$50</f>
        <v>0</v>
      </c>
      <c r="I166" s="421">
        <f xml:space="preserve"> Inputs!I$50</f>
        <v>0</v>
      </c>
      <c r="J166" s="421">
        <f xml:space="preserve"> Inputs!J$50</f>
        <v>0</v>
      </c>
      <c r="K166" s="421">
        <f xml:space="preserve"> Inputs!K$50</f>
        <v>0</v>
      </c>
      <c r="L166" s="421">
        <f xml:space="preserve"> Inputs!L$50</f>
        <v>0</v>
      </c>
      <c r="M166" s="421">
        <f xml:space="preserve"> Inputs!M$50</f>
        <v>0</v>
      </c>
      <c r="N166" s="421">
        <f xml:space="preserve"> Inputs!N$50</f>
        <v>0</v>
      </c>
      <c r="O166" s="421">
        <f xml:space="preserve"> Inputs!O$50</f>
        <v>0</v>
      </c>
      <c r="P166" s="421">
        <f xml:space="preserve"> Inputs!P$50</f>
        <v>0</v>
      </c>
      <c r="Q166" s="421">
        <f xml:space="preserve"> Inputs!Q$50</f>
        <v>0</v>
      </c>
      <c r="R166" s="421">
        <f xml:space="preserve"> Inputs!R$50</f>
        <v>0</v>
      </c>
      <c r="S166" s="421">
        <f xml:space="preserve"> Inputs!S$50</f>
        <v>0</v>
      </c>
      <c r="T166" s="421">
        <f xml:space="preserve"> Inputs!T$50</f>
        <v>0</v>
      </c>
      <c r="U166" s="421">
        <f xml:space="preserve"> Inputs!U$50</f>
        <v>0</v>
      </c>
      <c r="V166" s="421">
        <f xml:space="preserve"> Inputs!V$50</f>
        <v>0</v>
      </c>
      <c r="W166" s="421">
        <f xml:space="preserve"> Inputs!W$50</f>
        <v>0</v>
      </c>
      <c r="X166" s="421">
        <f xml:space="preserve"> Inputs!X$50</f>
        <v>0</v>
      </c>
      <c r="Y166" s="421">
        <f xml:space="preserve"> Inputs!Y$50</f>
        <v>0</v>
      </c>
      <c r="Z166" s="421">
        <f xml:space="preserve"> Inputs!Z$50</f>
        <v>0</v>
      </c>
      <c r="AA166" s="421">
        <f xml:space="preserve"> Inputs!AA$50</f>
        <v>0</v>
      </c>
      <c r="AB166" s="421">
        <f xml:space="preserve"> Inputs!AB$50</f>
        <v>0</v>
      </c>
      <c r="AC166" s="421">
        <f xml:space="preserve"> Inputs!AC$50</f>
        <v>0</v>
      </c>
      <c r="AD166" s="421">
        <f xml:space="preserve"> Inputs!AD$50</f>
        <v>0</v>
      </c>
      <c r="AE166" s="421">
        <f xml:space="preserve"> Inputs!AE$50</f>
        <v>0</v>
      </c>
      <c r="AF166" s="421">
        <f xml:space="preserve"> Inputs!AF$50</f>
        <v>0</v>
      </c>
      <c r="AG166" s="421">
        <f xml:space="preserve"> Inputs!AG$50</f>
        <v>0</v>
      </c>
      <c r="AH166" s="421">
        <f xml:space="preserve"> Inputs!AH$50</f>
        <v>0</v>
      </c>
      <c r="AI166" s="421">
        <f xml:space="preserve"> Inputs!AI$50</f>
        <v>0</v>
      </c>
      <c r="AJ166" s="421">
        <f xml:space="preserve"> Inputs!AJ$50</f>
        <v>0</v>
      </c>
      <c r="AK166" s="421">
        <f xml:space="preserve"> Inputs!AK$50</f>
        <v>0</v>
      </c>
      <c r="AL166" s="421">
        <f xml:space="preserve"> Inputs!AL$50</f>
        <v>0</v>
      </c>
      <c r="AM166" s="421">
        <f xml:space="preserve"> Inputs!AM$50</f>
        <v>0</v>
      </c>
      <c r="AN166" s="421">
        <f xml:space="preserve"> Inputs!AN$50</f>
        <v>0</v>
      </c>
      <c r="AO166" s="421">
        <f xml:space="preserve"> Inputs!AO$50</f>
        <v>0</v>
      </c>
      <c r="AP166" s="421">
        <f xml:space="preserve"> Inputs!AP$50</f>
        <v>0</v>
      </c>
      <c r="AQ166" s="421">
        <f xml:space="preserve"> Inputs!AQ$50</f>
        <v>0</v>
      </c>
      <c r="AR166" s="421">
        <f xml:space="preserve"> Inputs!AR$50</f>
        <v>0</v>
      </c>
      <c r="AS166" s="421">
        <f xml:space="preserve"> Inputs!AS$50</f>
        <v>0</v>
      </c>
      <c r="AT166" s="421">
        <f xml:space="preserve"> Inputs!AT$50</f>
        <v>0</v>
      </c>
      <c r="AU166" s="421">
        <f xml:space="preserve"> Inputs!AU$50</f>
        <v>0</v>
      </c>
      <c r="AV166" s="421">
        <f xml:space="preserve"> Inputs!AV$50</f>
        <v>0</v>
      </c>
      <c r="AW166" s="421">
        <f xml:space="preserve"> Inputs!AW$50</f>
        <v>0</v>
      </c>
      <c r="AX166" s="421">
        <f xml:space="preserve"> Inputs!AX$50</f>
        <v>0</v>
      </c>
      <c r="AY166" s="421">
        <f xml:space="preserve"> Inputs!AY$50</f>
        <v>0</v>
      </c>
      <c r="AZ166" s="421">
        <f xml:space="preserve"> Inputs!AZ$50</f>
        <v>0</v>
      </c>
      <c r="BA166" s="421">
        <f xml:space="preserve"> Inputs!BA$50</f>
        <v>0</v>
      </c>
      <c r="BB166" s="421">
        <f xml:space="preserve"> Inputs!BB$50</f>
        <v>0</v>
      </c>
      <c r="BC166" s="421">
        <f xml:space="preserve"> Inputs!BC$50</f>
        <v>0</v>
      </c>
      <c r="BD166" s="421">
        <f xml:space="preserve"> Inputs!BD$50</f>
        <v>0</v>
      </c>
      <c r="BE166" s="421">
        <f xml:space="preserve"> Inputs!BE$50</f>
        <v>0</v>
      </c>
      <c r="BF166" s="421">
        <f xml:space="preserve"> Inputs!BF$50</f>
        <v>0</v>
      </c>
      <c r="BG166" s="421">
        <f xml:space="preserve"> Inputs!BG$50</f>
        <v>0</v>
      </c>
      <c r="BH166" s="421">
        <f xml:space="preserve"> Inputs!BH$50</f>
        <v>0</v>
      </c>
      <c r="BI166" s="421">
        <f xml:space="preserve"> Inputs!BI$50</f>
        <v>0</v>
      </c>
    </row>
    <row r="167" spans="1:61" x14ac:dyDescent="0.35">
      <c r="A167" s="42"/>
      <c r="B167" s="43"/>
      <c r="C167" s="43"/>
      <c r="D167" s="44"/>
      <c r="E167" s="46" t="s">
        <v>348</v>
      </c>
      <c r="F167" s="60">
        <f xml:space="preserve"> F165 * F166</f>
        <v>0</v>
      </c>
      <c r="G167" s="46" t="s">
        <v>218</v>
      </c>
      <c r="H167" s="45"/>
      <c r="I167" s="46"/>
      <c r="J167" s="45"/>
      <c r="K167" s="45"/>
      <c r="L167" s="45"/>
      <c r="M167" s="45"/>
      <c r="N167" s="45"/>
      <c r="O167" s="45"/>
      <c r="P167" s="45"/>
      <c r="Q167" s="45"/>
      <c r="R167" s="45"/>
      <c r="S167" s="45"/>
      <c r="T167" s="47"/>
      <c r="U167" s="47"/>
      <c r="V167" s="47"/>
      <c r="W167" s="47"/>
      <c r="X167" s="47"/>
      <c r="Y167" s="47"/>
      <c r="Z167" s="47"/>
      <c r="AA167" s="47"/>
      <c r="AB167" s="45"/>
      <c r="AC167" s="45"/>
      <c r="AD167" s="47"/>
      <c r="AE167" s="47"/>
      <c r="AF167" s="45"/>
      <c r="AG167" s="45"/>
      <c r="AH167" s="47"/>
      <c r="AI167" s="47"/>
      <c r="AJ167" s="45"/>
      <c r="AK167" s="45"/>
      <c r="AL167" s="47"/>
      <c r="AM167" s="47"/>
      <c r="AN167" s="45"/>
      <c r="AO167" s="45"/>
      <c r="AP167" s="47"/>
      <c r="AQ167" s="47"/>
      <c r="AR167" s="45"/>
      <c r="AS167" s="47"/>
      <c r="AT167" s="47"/>
      <c r="AU167" s="45"/>
      <c r="AV167" s="47"/>
      <c r="AW167" s="47"/>
      <c r="AX167" s="45"/>
      <c r="AY167" s="47"/>
      <c r="AZ167" s="47"/>
      <c r="BA167" s="45"/>
      <c r="BB167" s="47"/>
      <c r="BC167" s="47"/>
      <c r="BD167" s="45"/>
      <c r="BE167" s="47"/>
      <c r="BF167" s="47"/>
      <c r="BG167" s="45"/>
      <c r="BH167" s="47"/>
      <c r="BI167" s="47"/>
    </row>
    <row r="168" spans="1:61" x14ac:dyDescent="0.35">
      <c r="A168" s="42"/>
      <c r="B168" s="43"/>
      <c r="C168" s="43"/>
      <c r="D168" s="44"/>
      <c r="E168" s="46"/>
      <c r="F168" s="45"/>
      <c r="G168" s="46"/>
      <c r="H168" s="45"/>
      <c r="I168" s="46"/>
      <c r="J168" s="45"/>
      <c r="K168" s="45"/>
      <c r="L168" s="45"/>
      <c r="M168" s="45"/>
      <c r="N168" s="45"/>
      <c r="O168" s="45"/>
      <c r="P168" s="45"/>
      <c r="Q168" s="45"/>
      <c r="R168" s="45"/>
      <c r="S168" s="45"/>
      <c r="T168" s="47"/>
      <c r="U168" s="47"/>
      <c r="V168" s="47"/>
      <c r="W168" s="47"/>
      <c r="X168" s="47"/>
      <c r="Y168" s="47"/>
      <c r="Z168" s="47"/>
      <c r="AA168" s="47"/>
      <c r="AB168" s="45"/>
      <c r="AC168" s="45"/>
      <c r="AD168" s="47"/>
      <c r="AE168" s="47"/>
      <c r="AF168" s="45"/>
      <c r="AG168" s="45"/>
      <c r="AH168" s="47"/>
      <c r="AI168" s="47"/>
      <c r="AJ168" s="45"/>
      <c r="AK168" s="45"/>
      <c r="AL168" s="47"/>
      <c r="AM168" s="47"/>
      <c r="AN168" s="45"/>
      <c r="AO168" s="45"/>
      <c r="AP168" s="47"/>
      <c r="AQ168" s="47"/>
      <c r="AR168" s="45"/>
      <c r="AS168" s="47"/>
      <c r="AT168" s="47"/>
      <c r="AU168" s="45"/>
      <c r="AV168" s="47"/>
      <c r="AW168" s="47"/>
      <c r="AX168" s="45"/>
      <c r="AY168" s="47"/>
      <c r="AZ168" s="47"/>
      <c r="BA168" s="45"/>
      <c r="BB168" s="47"/>
      <c r="BC168" s="47"/>
      <c r="BD168" s="45"/>
      <c r="BE168" s="47"/>
      <c r="BF168" s="47"/>
      <c r="BG168" s="45"/>
      <c r="BH168" s="47"/>
      <c r="BI168" s="47"/>
    </row>
    <row r="169" spans="1:61" x14ac:dyDescent="0.35">
      <c r="A169" s="51"/>
      <c r="B169" s="52"/>
      <c r="C169" s="52"/>
      <c r="D169" s="53"/>
      <c r="E169" s="46" t="str">
        <f t="shared" ref="E169:AJ169" si="68" xml:space="preserve"> E$156</f>
        <v>Export incentive for export 2 to be paid at PR29 incl. financing adjustment (2022-23 FYA CPIH deflated)</v>
      </c>
      <c r="F169" s="55">
        <f t="shared" si="68"/>
        <v>0</v>
      </c>
      <c r="G169" s="46" t="str">
        <f t="shared" si="68"/>
        <v>£m</v>
      </c>
      <c r="H169" s="46">
        <f t="shared" si="68"/>
        <v>0</v>
      </c>
      <c r="I169" s="46">
        <f t="shared" si="68"/>
        <v>0</v>
      </c>
      <c r="J169" s="46">
        <f t="shared" si="68"/>
        <v>0</v>
      </c>
      <c r="K169" s="46">
        <f t="shared" si="68"/>
        <v>0</v>
      </c>
      <c r="L169" s="46">
        <f t="shared" si="68"/>
        <v>0</v>
      </c>
      <c r="M169" s="46">
        <f t="shared" si="68"/>
        <v>0</v>
      </c>
      <c r="N169" s="46">
        <f t="shared" si="68"/>
        <v>0</v>
      </c>
      <c r="O169" s="46">
        <f t="shared" si="68"/>
        <v>0</v>
      </c>
      <c r="P169" s="46">
        <f t="shared" si="68"/>
        <v>0</v>
      </c>
      <c r="Q169" s="46">
        <f t="shared" si="68"/>
        <v>0</v>
      </c>
      <c r="R169" s="46">
        <f t="shared" si="68"/>
        <v>0</v>
      </c>
      <c r="S169" s="46">
        <f t="shared" si="68"/>
        <v>0</v>
      </c>
      <c r="T169" s="46">
        <f t="shared" si="68"/>
        <v>0</v>
      </c>
      <c r="U169" s="46">
        <f t="shared" si="68"/>
        <v>0</v>
      </c>
      <c r="V169" s="46">
        <f t="shared" si="68"/>
        <v>0</v>
      </c>
      <c r="W169" s="46">
        <f t="shared" si="68"/>
        <v>0</v>
      </c>
      <c r="X169" s="46">
        <f t="shared" si="68"/>
        <v>0</v>
      </c>
      <c r="Y169" s="46">
        <f t="shared" si="68"/>
        <v>0</v>
      </c>
      <c r="Z169" s="46">
        <f t="shared" si="68"/>
        <v>0</v>
      </c>
      <c r="AA169" s="46">
        <f t="shared" si="68"/>
        <v>0</v>
      </c>
      <c r="AB169" s="46">
        <f t="shared" si="68"/>
        <v>0</v>
      </c>
      <c r="AC169" s="46">
        <f t="shared" si="68"/>
        <v>0</v>
      </c>
      <c r="AD169" s="46">
        <f t="shared" si="68"/>
        <v>0</v>
      </c>
      <c r="AE169" s="46">
        <f t="shared" si="68"/>
        <v>0</v>
      </c>
      <c r="AF169" s="46">
        <f t="shared" si="68"/>
        <v>0</v>
      </c>
      <c r="AG169" s="46">
        <f t="shared" si="68"/>
        <v>0</v>
      </c>
      <c r="AH169" s="46">
        <f t="shared" si="68"/>
        <v>0</v>
      </c>
      <c r="AI169" s="46">
        <f t="shared" si="68"/>
        <v>0</v>
      </c>
      <c r="AJ169" s="46">
        <f t="shared" si="68"/>
        <v>0</v>
      </c>
      <c r="AK169" s="46">
        <f t="shared" ref="AK169:BI169" si="69" xml:space="preserve"> AK$156</f>
        <v>0</v>
      </c>
      <c r="AL169" s="46">
        <f t="shared" si="69"/>
        <v>0</v>
      </c>
      <c r="AM169" s="46">
        <f t="shared" si="69"/>
        <v>0</v>
      </c>
      <c r="AN169" s="46">
        <f t="shared" si="69"/>
        <v>0</v>
      </c>
      <c r="AO169" s="46">
        <f t="shared" si="69"/>
        <v>0</v>
      </c>
      <c r="AP169" s="46">
        <f t="shared" si="69"/>
        <v>0</v>
      </c>
      <c r="AQ169" s="46">
        <f t="shared" si="69"/>
        <v>0</v>
      </c>
      <c r="AR169" s="46">
        <f t="shared" si="69"/>
        <v>0</v>
      </c>
      <c r="AS169" s="46">
        <f t="shared" si="69"/>
        <v>0</v>
      </c>
      <c r="AT169" s="46">
        <f t="shared" si="69"/>
        <v>0</v>
      </c>
      <c r="AU169" s="46">
        <f t="shared" si="69"/>
        <v>0</v>
      </c>
      <c r="AV169" s="46">
        <f t="shared" si="69"/>
        <v>0</v>
      </c>
      <c r="AW169" s="46">
        <f t="shared" si="69"/>
        <v>0</v>
      </c>
      <c r="AX169" s="46">
        <f t="shared" si="69"/>
        <v>0</v>
      </c>
      <c r="AY169" s="46">
        <f t="shared" si="69"/>
        <v>0</v>
      </c>
      <c r="AZ169" s="46">
        <f t="shared" si="69"/>
        <v>0</v>
      </c>
      <c r="BA169" s="46">
        <f t="shared" si="69"/>
        <v>0</v>
      </c>
      <c r="BB169" s="46">
        <f t="shared" si="69"/>
        <v>0</v>
      </c>
      <c r="BC169" s="46">
        <f t="shared" si="69"/>
        <v>0</v>
      </c>
      <c r="BD169" s="46">
        <f t="shared" si="69"/>
        <v>0</v>
      </c>
      <c r="BE169" s="46">
        <f t="shared" si="69"/>
        <v>0</v>
      </c>
      <c r="BF169" s="46">
        <f t="shared" si="69"/>
        <v>0</v>
      </c>
      <c r="BG169" s="46">
        <f t="shared" si="69"/>
        <v>0</v>
      </c>
      <c r="BH169" s="46">
        <f t="shared" si="69"/>
        <v>0</v>
      </c>
      <c r="BI169" s="46">
        <f t="shared" si="69"/>
        <v>0</v>
      </c>
    </row>
    <row r="170" spans="1:61" s="400" customFormat="1" x14ac:dyDescent="0.35">
      <c r="A170" s="401"/>
      <c r="B170" s="402"/>
      <c r="C170" s="402"/>
      <c r="D170" s="403"/>
      <c r="E170" s="421" t="str">
        <f xml:space="preserve"> Inputs!E$50</f>
        <v>Proportion of the incentive allocated to the water resources control for export 2</v>
      </c>
      <c r="F170" s="405">
        <f xml:space="preserve"> Inputs!F$50</f>
        <v>0</v>
      </c>
      <c r="G170" s="421" t="str">
        <f xml:space="preserve"> Inputs!G$50</f>
        <v>%</v>
      </c>
      <c r="H170" s="421">
        <f xml:space="preserve"> Inputs!H$50</f>
        <v>0</v>
      </c>
      <c r="I170" s="421">
        <f xml:space="preserve"> Inputs!I$50</f>
        <v>0</v>
      </c>
      <c r="J170" s="421">
        <f xml:space="preserve"> Inputs!J$50</f>
        <v>0</v>
      </c>
      <c r="K170" s="421">
        <f xml:space="preserve"> Inputs!K$50</f>
        <v>0</v>
      </c>
      <c r="L170" s="421">
        <f xml:space="preserve"> Inputs!L$50</f>
        <v>0</v>
      </c>
      <c r="M170" s="421">
        <f xml:space="preserve"> Inputs!M$50</f>
        <v>0</v>
      </c>
      <c r="N170" s="421">
        <f xml:space="preserve"> Inputs!N$50</f>
        <v>0</v>
      </c>
      <c r="O170" s="421">
        <f xml:space="preserve"> Inputs!O$50</f>
        <v>0</v>
      </c>
      <c r="P170" s="421">
        <f xml:space="preserve"> Inputs!P$50</f>
        <v>0</v>
      </c>
      <c r="Q170" s="421">
        <f xml:space="preserve"> Inputs!Q$50</f>
        <v>0</v>
      </c>
      <c r="R170" s="421">
        <f xml:space="preserve"> Inputs!R$50</f>
        <v>0</v>
      </c>
      <c r="S170" s="421">
        <f xml:space="preserve"> Inputs!S$50</f>
        <v>0</v>
      </c>
      <c r="T170" s="421">
        <f xml:space="preserve"> Inputs!T$50</f>
        <v>0</v>
      </c>
      <c r="U170" s="421">
        <f xml:space="preserve"> Inputs!U$50</f>
        <v>0</v>
      </c>
      <c r="V170" s="421">
        <f xml:space="preserve"> Inputs!V$50</f>
        <v>0</v>
      </c>
      <c r="W170" s="421">
        <f xml:space="preserve"> Inputs!W$50</f>
        <v>0</v>
      </c>
      <c r="X170" s="421">
        <f xml:space="preserve"> Inputs!X$50</f>
        <v>0</v>
      </c>
      <c r="Y170" s="421">
        <f xml:space="preserve"> Inputs!Y$50</f>
        <v>0</v>
      </c>
      <c r="Z170" s="421">
        <f xml:space="preserve"> Inputs!Z$50</f>
        <v>0</v>
      </c>
      <c r="AA170" s="421">
        <f xml:space="preserve"> Inputs!AA$50</f>
        <v>0</v>
      </c>
      <c r="AB170" s="421">
        <f xml:space="preserve"> Inputs!AB$50</f>
        <v>0</v>
      </c>
      <c r="AC170" s="421">
        <f xml:space="preserve"> Inputs!AC$50</f>
        <v>0</v>
      </c>
      <c r="AD170" s="421">
        <f xml:space="preserve"> Inputs!AD$50</f>
        <v>0</v>
      </c>
      <c r="AE170" s="421">
        <f xml:space="preserve"> Inputs!AE$50</f>
        <v>0</v>
      </c>
      <c r="AF170" s="421">
        <f xml:space="preserve"> Inputs!AF$50</f>
        <v>0</v>
      </c>
      <c r="AG170" s="421">
        <f xml:space="preserve"> Inputs!AG$50</f>
        <v>0</v>
      </c>
      <c r="AH170" s="421">
        <f xml:space="preserve"> Inputs!AH$50</f>
        <v>0</v>
      </c>
      <c r="AI170" s="421">
        <f xml:space="preserve"> Inputs!AI$50</f>
        <v>0</v>
      </c>
      <c r="AJ170" s="421">
        <f xml:space="preserve"> Inputs!AJ$50</f>
        <v>0</v>
      </c>
      <c r="AK170" s="421">
        <f xml:space="preserve"> Inputs!AK$50</f>
        <v>0</v>
      </c>
      <c r="AL170" s="421">
        <f xml:space="preserve"> Inputs!AL$50</f>
        <v>0</v>
      </c>
      <c r="AM170" s="421">
        <f xml:space="preserve"> Inputs!AM$50</f>
        <v>0</v>
      </c>
      <c r="AN170" s="421">
        <f xml:space="preserve"> Inputs!AN$50</f>
        <v>0</v>
      </c>
      <c r="AO170" s="421">
        <f xml:space="preserve"> Inputs!AO$50</f>
        <v>0</v>
      </c>
      <c r="AP170" s="421">
        <f xml:space="preserve"> Inputs!AP$50</f>
        <v>0</v>
      </c>
      <c r="AQ170" s="421">
        <f xml:space="preserve"> Inputs!AQ$50</f>
        <v>0</v>
      </c>
      <c r="AR170" s="421">
        <f xml:space="preserve"> Inputs!AR$50</f>
        <v>0</v>
      </c>
      <c r="AS170" s="421">
        <f xml:space="preserve"> Inputs!AS$50</f>
        <v>0</v>
      </c>
      <c r="AT170" s="421">
        <f xml:space="preserve"> Inputs!AT$50</f>
        <v>0</v>
      </c>
      <c r="AU170" s="421">
        <f xml:space="preserve"> Inputs!AU$50</f>
        <v>0</v>
      </c>
      <c r="AV170" s="421">
        <f xml:space="preserve"> Inputs!AV$50</f>
        <v>0</v>
      </c>
      <c r="AW170" s="421">
        <f xml:space="preserve"> Inputs!AW$50</f>
        <v>0</v>
      </c>
      <c r="AX170" s="421">
        <f xml:space="preserve"> Inputs!AX$50</f>
        <v>0</v>
      </c>
      <c r="AY170" s="421">
        <f xml:space="preserve"> Inputs!AY$50</f>
        <v>0</v>
      </c>
      <c r="AZ170" s="421">
        <f xml:space="preserve"> Inputs!AZ$50</f>
        <v>0</v>
      </c>
      <c r="BA170" s="421">
        <f xml:space="preserve"> Inputs!BA$50</f>
        <v>0</v>
      </c>
      <c r="BB170" s="421">
        <f xml:space="preserve"> Inputs!BB$50</f>
        <v>0</v>
      </c>
      <c r="BC170" s="421">
        <f xml:space="preserve"> Inputs!BC$50</f>
        <v>0</v>
      </c>
      <c r="BD170" s="421">
        <f xml:space="preserve"> Inputs!BD$50</f>
        <v>0</v>
      </c>
      <c r="BE170" s="421">
        <f xml:space="preserve"> Inputs!BE$50</f>
        <v>0</v>
      </c>
      <c r="BF170" s="421">
        <f xml:space="preserve"> Inputs!BF$50</f>
        <v>0</v>
      </c>
      <c r="BG170" s="421">
        <f xml:space="preserve"> Inputs!BG$50</f>
        <v>0</v>
      </c>
      <c r="BH170" s="421">
        <f xml:space="preserve"> Inputs!BH$50</f>
        <v>0</v>
      </c>
      <c r="BI170" s="421">
        <f xml:space="preserve"> Inputs!BI$50</f>
        <v>0</v>
      </c>
    </row>
    <row r="171" spans="1:61" x14ac:dyDescent="0.35">
      <c r="A171" s="42"/>
      <c r="B171" s="43"/>
      <c r="C171" s="43"/>
      <c r="D171" s="44"/>
      <c r="E171" s="46" t="s">
        <v>349</v>
      </c>
      <c r="F171" s="45">
        <f xml:space="preserve"> F169 * ( 1 - F170 )</f>
        <v>0</v>
      </c>
      <c r="G171" s="46" t="s">
        <v>218</v>
      </c>
      <c r="H171" s="45"/>
      <c r="I171" s="46"/>
      <c r="J171" s="45"/>
      <c r="K171" s="45"/>
      <c r="L171" s="45"/>
      <c r="M171" s="45"/>
      <c r="N171" s="45"/>
      <c r="O171" s="45"/>
      <c r="P171" s="45"/>
      <c r="Q171" s="45"/>
      <c r="R171" s="45"/>
      <c r="S171" s="45"/>
      <c r="T171" s="47"/>
      <c r="U171" s="47"/>
      <c r="V171" s="47"/>
      <c r="W171" s="47"/>
      <c r="X171" s="47"/>
      <c r="Y171" s="47"/>
      <c r="Z171" s="47"/>
      <c r="AA171" s="47"/>
      <c r="AB171" s="45"/>
      <c r="AC171" s="45"/>
      <c r="AD171" s="47"/>
      <c r="AE171" s="47"/>
      <c r="AF171" s="45"/>
      <c r="AG171" s="45"/>
      <c r="AH171" s="47"/>
      <c r="AI171" s="47"/>
      <c r="AJ171" s="45"/>
      <c r="AK171" s="45"/>
      <c r="AL171" s="47"/>
      <c r="AM171" s="47"/>
      <c r="AN171" s="45"/>
      <c r="AO171" s="45"/>
      <c r="AP171" s="47"/>
      <c r="AQ171" s="47"/>
      <c r="AR171" s="45"/>
      <c r="AS171" s="47"/>
      <c r="AT171" s="47"/>
      <c r="AU171" s="45"/>
      <c r="AV171" s="47"/>
      <c r="AW171" s="47"/>
      <c r="AX171" s="45"/>
      <c r="AY171" s="47"/>
      <c r="AZ171" s="47"/>
      <c r="BA171" s="45"/>
      <c r="BB171" s="47"/>
      <c r="BC171" s="47"/>
      <c r="BD171" s="45"/>
      <c r="BE171" s="47"/>
      <c r="BF171" s="47"/>
      <c r="BG171" s="45"/>
      <c r="BH171" s="47"/>
      <c r="BI171" s="47"/>
    </row>
    <row r="172" spans="1:61" x14ac:dyDescent="0.35">
      <c r="A172" s="42"/>
      <c r="B172" s="43"/>
      <c r="C172" s="43"/>
      <c r="D172" s="44"/>
      <c r="E172" s="46"/>
      <c r="F172" s="45"/>
      <c r="G172" s="46"/>
      <c r="H172" s="45"/>
      <c r="I172" s="46"/>
      <c r="J172" s="45"/>
      <c r="K172" s="45"/>
      <c r="L172" s="45"/>
      <c r="M172" s="45"/>
      <c r="N172" s="45"/>
      <c r="O172" s="45"/>
      <c r="P172" s="45"/>
      <c r="Q172" s="45"/>
      <c r="R172" s="45"/>
      <c r="S172" s="45"/>
      <c r="T172" s="47"/>
      <c r="U172" s="47"/>
      <c r="V172" s="47"/>
      <c r="W172" s="47"/>
      <c r="X172" s="47"/>
      <c r="Y172" s="47"/>
      <c r="Z172" s="47"/>
      <c r="AA172" s="47"/>
      <c r="AB172" s="45"/>
      <c r="AC172" s="45"/>
      <c r="AD172" s="47"/>
      <c r="AE172" s="47"/>
      <c r="AF172" s="45"/>
      <c r="AG172" s="45"/>
      <c r="AH172" s="47"/>
      <c r="AI172" s="47"/>
      <c r="AJ172" s="45"/>
      <c r="AK172" s="45"/>
      <c r="AL172" s="47"/>
      <c r="AM172" s="47"/>
      <c r="AN172" s="45"/>
      <c r="AO172" s="45"/>
      <c r="AP172" s="47"/>
      <c r="AQ172" s="47"/>
      <c r="AR172" s="45"/>
      <c r="AS172" s="47"/>
      <c r="AT172" s="47"/>
      <c r="AU172" s="45"/>
      <c r="AV172" s="47"/>
      <c r="AW172" s="47"/>
      <c r="AX172" s="45"/>
      <c r="AY172" s="47"/>
      <c r="AZ172" s="47"/>
      <c r="BA172" s="45"/>
      <c r="BB172" s="47"/>
      <c r="BC172" s="47"/>
      <c r="BD172" s="45"/>
      <c r="BE172" s="47"/>
      <c r="BF172" s="47"/>
      <c r="BG172" s="45"/>
      <c r="BH172" s="47"/>
      <c r="BI172" s="47"/>
    </row>
    <row r="173" spans="1:61" x14ac:dyDescent="0.35">
      <c r="A173" s="42"/>
      <c r="B173" s="43"/>
      <c r="C173" s="43"/>
      <c r="D173" s="44"/>
      <c r="E173" s="46" t="str">
        <f t="shared" ref="E173:AJ173" si="70" xml:space="preserve"> E$161</f>
        <v>Export incentive for export 2 to be paid after PR29 incl. financing adjustment (2022-23 FYA CPIH deflated)</v>
      </c>
      <c r="F173" s="55">
        <f t="shared" si="70"/>
        <v>0</v>
      </c>
      <c r="G173" s="46" t="str">
        <f t="shared" si="70"/>
        <v>£m</v>
      </c>
      <c r="H173" s="46">
        <f t="shared" si="70"/>
        <v>0</v>
      </c>
      <c r="I173" s="46">
        <f t="shared" si="70"/>
        <v>0</v>
      </c>
      <c r="J173" s="46">
        <f t="shared" si="70"/>
        <v>0</v>
      </c>
      <c r="K173" s="46">
        <f t="shared" si="70"/>
        <v>0</v>
      </c>
      <c r="L173" s="46">
        <f t="shared" si="70"/>
        <v>0</v>
      </c>
      <c r="M173" s="46">
        <f t="shared" si="70"/>
        <v>0</v>
      </c>
      <c r="N173" s="46">
        <f t="shared" si="70"/>
        <v>0</v>
      </c>
      <c r="O173" s="46">
        <f t="shared" si="70"/>
        <v>0</v>
      </c>
      <c r="P173" s="46">
        <f t="shared" si="70"/>
        <v>0</v>
      </c>
      <c r="Q173" s="46">
        <f t="shared" si="70"/>
        <v>0</v>
      </c>
      <c r="R173" s="46">
        <f t="shared" si="70"/>
        <v>0</v>
      </c>
      <c r="S173" s="46">
        <f t="shared" si="70"/>
        <v>0</v>
      </c>
      <c r="T173" s="46">
        <f t="shared" si="70"/>
        <v>0</v>
      </c>
      <c r="U173" s="46">
        <f t="shared" si="70"/>
        <v>0</v>
      </c>
      <c r="V173" s="46">
        <f t="shared" si="70"/>
        <v>0</v>
      </c>
      <c r="W173" s="46">
        <f t="shared" si="70"/>
        <v>0</v>
      </c>
      <c r="X173" s="46">
        <f t="shared" si="70"/>
        <v>0</v>
      </c>
      <c r="Y173" s="46">
        <f t="shared" si="70"/>
        <v>0</v>
      </c>
      <c r="Z173" s="46">
        <f t="shared" si="70"/>
        <v>0</v>
      </c>
      <c r="AA173" s="46">
        <f t="shared" si="70"/>
        <v>0</v>
      </c>
      <c r="AB173" s="46">
        <f t="shared" si="70"/>
        <v>0</v>
      </c>
      <c r="AC173" s="46">
        <f t="shared" si="70"/>
        <v>0</v>
      </c>
      <c r="AD173" s="46">
        <f t="shared" si="70"/>
        <v>0</v>
      </c>
      <c r="AE173" s="46">
        <f t="shared" si="70"/>
        <v>0</v>
      </c>
      <c r="AF173" s="46">
        <f t="shared" si="70"/>
        <v>0</v>
      </c>
      <c r="AG173" s="46">
        <f t="shared" si="70"/>
        <v>0</v>
      </c>
      <c r="AH173" s="46">
        <f t="shared" si="70"/>
        <v>0</v>
      </c>
      <c r="AI173" s="46">
        <f t="shared" si="70"/>
        <v>0</v>
      </c>
      <c r="AJ173" s="46">
        <f t="shared" si="70"/>
        <v>0</v>
      </c>
      <c r="AK173" s="46">
        <f t="shared" ref="AK173:BI173" si="71" xml:space="preserve"> AK$161</f>
        <v>0</v>
      </c>
      <c r="AL173" s="46">
        <f t="shared" si="71"/>
        <v>0</v>
      </c>
      <c r="AM173" s="46">
        <f t="shared" si="71"/>
        <v>0</v>
      </c>
      <c r="AN173" s="46">
        <f t="shared" si="71"/>
        <v>0</v>
      </c>
      <c r="AO173" s="46">
        <f t="shared" si="71"/>
        <v>0</v>
      </c>
      <c r="AP173" s="46">
        <f t="shared" si="71"/>
        <v>0</v>
      </c>
      <c r="AQ173" s="46">
        <f t="shared" si="71"/>
        <v>0</v>
      </c>
      <c r="AR173" s="46">
        <f t="shared" si="71"/>
        <v>0</v>
      </c>
      <c r="AS173" s="46">
        <f t="shared" si="71"/>
        <v>0</v>
      </c>
      <c r="AT173" s="46">
        <f t="shared" si="71"/>
        <v>0</v>
      </c>
      <c r="AU173" s="46">
        <f t="shared" si="71"/>
        <v>0</v>
      </c>
      <c r="AV173" s="46">
        <f t="shared" si="71"/>
        <v>0</v>
      </c>
      <c r="AW173" s="46">
        <f t="shared" si="71"/>
        <v>0</v>
      </c>
      <c r="AX173" s="46">
        <f t="shared" si="71"/>
        <v>0</v>
      </c>
      <c r="AY173" s="46">
        <f t="shared" si="71"/>
        <v>0</v>
      </c>
      <c r="AZ173" s="46">
        <f t="shared" si="71"/>
        <v>0</v>
      </c>
      <c r="BA173" s="46">
        <f t="shared" si="71"/>
        <v>0</v>
      </c>
      <c r="BB173" s="46">
        <f t="shared" si="71"/>
        <v>0</v>
      </c>
      <c r="BC173" s="46">
        <f t="shared" si="71"/>
        <v>0</v>
      </c>
      <c r="BD173" s="46">
        <f t="shared" si="71"/>
        <v>0</v>
      </c>
      <c r="BE173" s="46">
        <f t="shared" si="71"/>
        <v>0</v>
      </c>
      <c r="BF173" s="46">
        <f t="shared" si="71"/>
        <v>0</v>
      </c>
      <c r="BG173" s="46">
        <f t="shared" si="71"/>
        <v>0</v>
      </c>
      <c r="BH173" s="46">
        <f t="shared" si="71"/>
        <v>0</v>
      </c>
      <c r="BI173" s="46">
        <f t="shared" si="71"/>
        <v>0</v>
      </c>
    </row>
    <row r="174" spans="1:61" s="400" customFormat="1" x14ac:dyDescent="0.35">
      <c r="A174" s="401"/>
      <c r="B174" s="402"/>
      <c r="C174" s="402"/>
      <c r="D174" s="403"/>
      <c r="E174" s="421" t="str">
        <f xml:space="preserve"> Inputs!E$50</f>
        <v>Proportion of the incentive allocated to the water resources control for export 2</v>
      </c>
      <c r="F174" s="405">
        <f xml:space="preserve"> Inputs!F$50</f>
        <v>0</v>
      </c>
      <c r="G174" s="421" t="str">
        <f xml:space="preserve"> Inputs!G$50</f>
        <v>%</v>
      </c>
      <c r="H174" s="421">
        <f xml:space="preserve"> Inputs!H$50</f>
        <v>0</v>
      </c>
      <c r="I174" s="421">
        <f xml:space="preserve"> Inputs!I$50</f>
        <v>0</v>
      </c>
      <c r="J174" s="421">
        <f xml:space="preserve"> Inputs!J$50</f>
        <v>0</v>
      </c>
      <c r="K174" s="421">
        <f xml:space="preserve"> Inputs!K$50</f>
        <v>0</v>
      </c>
      <c r="L174" s="421">
        <f xml:space="preserve"> Inputs!L$50</f>
        <v>0</v>
      </c>
      <c r="M174" s="421">
        <f xml:space="preserve"> Inputs!M$50</f>
        <v>0</v>
      </c>
      <c r="N174" s="421">
        <f xml:space="preserve"> Inputs!N$50</f>
        <v>0</v>
      </c>
      <c r="O174" s="421">
        <f xml:space="preserve"> Inputs!O$50</f>
        <v>0</v>
      </c>
      <c r="P174" s="421">
        <f xml:space="preserve"> Inputs!P$50</f>
        <v>0</v>
      </c>
      <c r="Q174" s="421">
        <f xml:space="preserve"> Inputs!Q$50</f>
        <v>0</v>
      </c>
      <c r="R174" s="421">
        <f xml:space="preserve"> Inputs!R$50</f>
        <v>0</v>
      </c>
      <c r="S174" s="421">
        <f xml:space="preserve"> Inputs!S$50</f>
        <v>0</v>
      </c>
      <c r="T174" s="421">
        <f xml:space="preserve"> Inputs!T$50</f>
        <v>0</v>
      </c>
      <c r="U174" s="421">
        <f xml:space="preserve"> Inputs!U$50</f>
        <v>0</v>
      </c>
      <c r="V174" s="421">
        <f xml:space="preserve"> Inputs!V$50</f>
        <v>0</v>
      </c>
      <c r="W174" s="421">
        <f xml:space="preserve"> Inputs!W$50</f>
        <v>0</v>
      </c>
      <c r="X174" s="421">
        <f xml:space="preserve"> Inputs!X$50</f>
        <v>0</v>
      </c>
      <c r="Y174" s="421">
        <f xml:space="preserve"> Inputs!Y$50</f>
        <v>0</v>
      </c>
      <c r="Z174" s="421">
        <f xml:space="preserve"> Inputs!Z$50</f>
        <v>0</v>
      </c>
      <c r="AA174" s="421">
        <f xml:space="preserve"> Inputs!AA$50</f>
        <v>0</v>
      </c>
      <c r="AB174" s="421">
        <f xml:space="preserve"> Inputs!AB$50</f>
        <v>0</v>
      </c>
      <c r="AC174" s="421">
        <f xml:space="preserve"> Inputs!AC$50</f>
        <v>0</v>
      </c>
      <c r="AD174" s="421">
        <f xml:space="preserve"> Inputs!AD$50</f>
        <v>0</v>
      </c>
      <c r="AE174" s="421">
        <f xml:space="preserve"> Inputs!AE$50</f>
        <v>0</v>
      </c>
      <c r="AF174" s="421">
        <f xml:space="preserve"> Inputs!AF$50</f>
        <v>0</v>
      </c>
      <c r="AG174" s="421">
        <f xml:space="preserve"> Inputs!AG$50</f>
        <v>0</v>
      </c>
      <c r="AH174" s="421">
        <f xml:space="preserve"> Inputs!AH$50</f>
        <v>0</v>
      </c>
      <c r="AI174" s="421">
        <f xml:space="preserve"> Inputs!AI$50</f>
        <v>0</v>
      </c>
      <c r="AJ174" s="421">
        <f xml:space="preserve"> Inputs!AJ$50</f>
        <v>0</v>
      </c>
      <c r="AK174" s="421">
        <f xml:space="preserve"> Inputs!AK$50</f>
        <v>0</v>
      </c>
      <c r="AL174" s="421">
        <f xml:space="preserve"> Inputs!AL$50</f>
        <v>0</v>
      </c>
      <c r="AM174" s="421">
        <f xml:space="preserve"> Inputs!AM$50</f>
        <v>0</v>
      </c>
      <c r="AN174" s="421">
        <f xml:space="preserve"> Inputs!AN$50</f>
        <v>0</v>
      </c>
      <c r="AO174" s="421">
        <f xml:space="preserve"> Inputs!AO$50</f>
        <v>0</v>
      </c>
      <c r="AP174" s="421">
        <f xml:space="preserve"> Inputs!AP$50</f>
        <v>0</v>
      </c>
      <c r="AQ174" s="421">
        <f xml:space="preserve"> Inputs!AQ$50</f>
        <v>0</v>
      </c>
      <c r="AR174" s="421">
        <f xml:space="preserve"> Inputs!AR$50</f>
        <v>0</v>
      </c>
      <c r="AS174" s="421">
        <f xml:space="preserve"> Inputs!AS$50</f>
        <v>0</v>
      </c>
      <c r="AT174" s="421">
        <f xml:space="preserve"> Inputs!AT$50</f>
        <v>0</v>
      </c>
      <c r="AU174" s="421">
        <f xml:space="preserve"> Inputs!AU$50</f>
        <v>0</v>
      </c>
      <c r="AV174" s="421">
        <f xml:space="preserve"> Inputs!AV$50</f>
        <v>0</v>
      </c>
      <c r="AW174" s="421">
        <f xml:space="preserve"> Inputs!AW$50</f>
        <v>0</v>
      </c>
      <c r="AX174" s="421">
        <f xml:space="preserve"> Inputs!AX$50</f>
        <v>0</v>
      </c>
      <c r="AY174" s="421">
        <f xml:space="preserve"> Inputs!AY$50</f>
        <v>0</v>
      </c>
      <c r="AZ174" s="421">
        <f xml:space="preserve"> Inputs!AZ$50</f>
        <v>0</v>
      </c>
      <c r="BA174" s="421">
        <f xml:space="preserve"> Inputs!BA$50</f>
        <v>0</v>
      </c>
      <c r="BB174" s="421">
        <f xml:space="preserve"> Inputs!BB$50</f>
        <v>0</v>
      </c>
      <c r="BC174" s="421">
        <f xml:space="preserve"> Inputs!BC$50</f>
        <v>0</v>
      </c>
      <c r="BD174" s="421">
        <f xml:space="preserve"> Inputs!BD$50</f>
        <v>0</v>
      </c>
      <c r="BE174" s="421">
        <f xml:space="preserve"> Inputs!BE$50</f>
        <v>0</v>
      </c>
      <c r="BF174" s="421">
        <f xml:space="preserve"> Inputs!BF$50</f>
        <v>0</v>
      </c>
      <c r="BG174" s="421">
        <f xml:space="preserve"> Inputs!BG$50</f>
        <v>0</v>
      </c>
      <c r="BH174" s="421">
        <f xml:space="preserve"> Inputs!BH$50</f>
        <v>0</v>
      </c>
      <c r="BI174" s="421">
        <f xml:space="preserve"> Inputs!BI$50</f>
        <v>0</v>
      </c>
    </row>
    <row r="175" spans="1:61" x14ac:dyDescent="0.35">
      <c r="A175" s="48"/>
      <c r="B175" s="43"/>
      <c r="C175" s="43"/>
      <c r="D175" s="49"/>
      <c r="E175" s="46" t="s">
        <v>350</v>
      </c>
      <c r="F175" s="60">
        <f xml:space="preserve"> F173 * F174</f>
        <v>0</v>
      </c>
      <c r="G175" s="46" t="s">
        <v>218</v>
      </c>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row>
    <row r="176" spans="1:61" x14ac:dyDescent="0.35">
      <c r="A176" s="48"/>
      <c r="B176" s="43"/>
      <c r="C176" s="43"/>
      <c r="D176" s="49"/>
      <c r="E176" s="62"/>
      <c r="F176" s="83"/>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row>
    <row r="177" spans="1:61" x14ac:dyDescent="0.35">
      <c r="A177" s="42"/>
      <c r="B177" s="43"/>
      <c r="C177" s="43"/>
      <c r="D177" s="44"/>
      <c r="E177" s="46" t="str">
        <f t="shared" ref="E177:AJ177" si="72" xml:space="preserve"> E$161</f>
        <v>Export incentive for export 2 to be paid after PR29 incl. financing adjustment (2022-23 FYA CPIH deflated)</v>
      </c>
      <c r="F177" s="55">
        <f t="shared" si="72"/>
        <v>0</v>
      </c>
      <c r="G177" s="46" t="str">
        <f t="shared" si="72"/>
        <v>£m</v>
      </c>
      <c r="H177" s="46">
        <f t="shared" si="72"/>
        <v>0</v>
      </c>
      <c r="I177" s="46">
        <f t="shared" si="72"/>
        <v>0</v>
      </c>
      <c r="J177" s="46">
        <f t="shared" si="72"/>
        <v>0</v>
      </c>
      <c r="K177" s="46">
        <f t="shared" si="72"/>
        <v>0</v>
      </c>
      <c r="L177" s="46">
        <f t="shared" si="72"/>
        <v>0</v>
      </c>
      <c r="M177" s="46">
        <f t="shared" si="72"/>
        <v>0</v>
      </c>
      <c r="N177" s="46">
        <f t="shared" si="72"/>
        <v>0</v>
      </c>
      <c r="O177" s="46">
        <f t="shared" si="72"/>
        <v>0</v>
      </c>
      <c r="P177" s="46">
        <f t="shared" si="72"/>
        <v>0</v>
      </c>
      <c r="Q177" s="46">
        <f t="shared" si="72"/>
        <v>0</v>
      </c>
      <c r="R177" s="46">
        <f t="shared" si="72"/>
        <v>0</v>
      </c>
      <c r="S177" s="46">
        <f t="shared" si="72"/>
        <v>0</v>
      </c>
      <c r="T177" s="46">
        <f t="shared" si="72"/>
        <v>0</v>
      </c>
      <c r="U177" s="46">
        <f t="shared" si="72"/>
        <v>0</v>
      </c>
      <c r="V177" s="46">
        <f t="shared" si="72"/>
        <v>0</v>
      </c>
      <c r="W177" s="46">
        <f t="shared" si="72"/>
        <v>0</v>
      </c>
      <c r="X177" s="46">
        <f t="shared" si="72"/>
        <v>0</v>
      </c>
      <c r="Y177" s="46">
        <f t="shared" si="72"/>
        <v>0</v>
      </c>
      <c r="Z177" s="46">
        <f t="shared" si="72"/>
        <v>0</v>
      </c>
      <c r="AA177" s="46">
        <f t="shared" si="72"/>
        <v>0</v>
      </c>
      <c r="AB177" s="46">
        <f t="shared" si="72"/>
        <v>0</v>
      </c>
      <c r="AC177" s="46">
        <f t="shared" si="72"/>
        <v>0</v>
      </c>
      <c r="AD177" s="46">
        <f t="shared" si="72"/>
        <v>0</v>
      </c>
      <c r="AE177" s="46">
        <f t="shared" si="72"/>
        <v>0</v>
      </c>
      <c r="AF177" s="46">
        <f t="shared" si="72"/>
        <v>0</v>
      </c>
      <c r="AG177" s="46">
        <f t="shared" si="72"/>
        <v>0</v>
      </c>
      <c r="AH177" s="46">
        <f t="shared" si="72"/>
        <v>0</v>
      </c>
      <c r="AI177" s="46">
        <f t="shared" si="72"/>
        <v>0</v>
      </c>
      <c r="AJ177" s="46">
        <f t="shared" si="72"/>
        <v>0</v>
      </c>
      <c r="AK177" s="46">
        <f t="shared" ref="AK177:BI177" si="73" xml:space="preserve"> AK$161</f>
        <v>0</v>
      </c>
      <c r="AL177" s="46">
        <f t="shared" si="73"/>
        <v>0</v>
      </c>
      <c r="AM177" s="46">
        <f t="shared" si="73"/>
        <v>0</v>
      </c>
      <c r="AN177" s="46">
        <f t="shared" si="73"/>
        <v>0</v>
      </c>
      <c r="AO177" s="46">
        <f t="shared" si="73"/>
        <v>0</v>
      </c>
      <c r="AP177" s="46">
        <f t="shared" si="73"/>
        <v>0</v>
      </c>
      <c r="AQ177" s="46">
        <f t="shared" si="73"/>
        <v>0</v>
      </c>
      <c r="AR177" s="46">
        <f t="shared" si="73"/>
        <v>0</v>
      </c>
      <c r="AS177" s="46">
        <f t="shared" si="73"/>
        <v>0</v>
      </c>
      <c r="AT177" s="46">
        <f t="shared" si="73"/>
        <v>0</v>
      </c>
      <c r="AU177" s="46">
        <f t="shared" si="73"/>
        <v>0</v>
      </c>
      <c r="AV177" s="46">
        <f t="shared" si="73"/>
        <v>0</v>
      </c>
      <c r="AW177" s="46">
        <f t="shared" si="73"/>
        <v>0</v>
      </c>
      <c r="AX177" s="46">
        <f t="shared" si="73"/>
        <v>0</v>
      </c>
      <c r="AY177" s="46">
        <f t="shared" si="73"/>
        <v>0</v>
      </c>
      <c r="AZ177" s="46">
        <f t="shared" si="73"/>
        <v>0</v>
      </c>
      <c r="BA177" s="46">
        <f t="shared" si="73"/>
        <v>0</v>
      </c>
      <c r="BB177" s="46">
        <f t="shared" si="73"/>
        <v>0</v>
      </c>
      <c r="BC177" s="46">
        <f t="shared" si="73"/>
        <v>0</v>
      </c>
      <c r="BD177" s="46">
        <f t="shared" si="73"/>
        <v>0</v>
      </c>
      <c r="BE177" s="46">
        <f t="shared" si="73"/>
        <v>0</v>
      </c>
      <c r="BF177" s="46">
        <f t="shared" si="73"/>
        <v>0</v>
      </c>
      <c r="BG177" s="46">
        <f t="shared" si="73"/>
        <v>0</v>
      </c>
      <c r="BH177" s="46">
        <f t="shared" si="73"/>
        <v>0</v>
      </c>
      <c r="BI177" s="46">
        <f t="shared" si="73"/>
        <v>0</v>
      </c>
    </row>
    <row r="178" spans="1:61" s="400" customFormat="1" x14ac:dyDescent="0.35">
      <c r="A178" s="401"/>
      <c r="B178" s="402"/>
      <c r="C178" s="402"/>
      <c r="D178" s="403"/>
      <c r="E178" s="421" t="str">
        <f xml:space="preserve"> Inputs!E$50</f>
        <v>Proportion of the incentive allocated to the water resources control for export 2</v>
      </c>
      <c r="F178" s="405">
        <f xml:space="preserve"> Inputs!F$50</f>
        <v>0</v>
      </c>
      <c r="G178" s="421" t="str">
        <f xml:space="preserve"> Inputs!G$50</f>
        <v>%</v>
      </c>
      <c r="H178" s="421">
        <f xml:space="preserve"> Inputs!H$50</f>
        <v>0</v>
      </c>
      <c r="I178" s="421">
        <f xml:space="preserve"> Inputs!I$50</f>
        <v>0</v>
      </c>
      <c r="J178" s="421">
        <f xml:space="preserve"> Inputs!J$50</f>
        <v>0</v>
      </c>
      <c r="K178" s="421">
        <f xml:space="preserve"> Inputs!K$50</f>
        <v>0</v>
      </c>
      <c r="L178" s="421">
        <f xml:space="preserve"> Inputs!L$50</f>
        <v>0</v>
      </c>
      <c r="M178" s="421">
        <f xml:space="preserve"> Inputs!M$50</f>
        <v>0</v>
      </c>
      <c r="N178" s="421">
        <f xml:space="preserve"> Inputs!N$50</f>
        <v>0</v>
      </c>
      <c r="O178" s="421">
        <f xml:space="preserve"> Inputs!O$50</f>
        <v>0</v>
      </c>
      <c r="P178" s="421">
        <f xml:space="preserve"> Inputs!P$50</f>
        <v>0</v>
      </c>
      <c r="Q178" s="421">
        <f xml:space="preserve"> Inputs!Q$50</f>
        <v>0</v>
      </c>
      <c r="R178" s="421">
        <f xml:space="preserve"> Inputs!R$50</f>
        <v>0</v>
      </c>
      <c r="S178" s="421">
        <f xml:space="preserve"> Inputs!S$50</f>
        <v>0</v>
      </c>
      <c r="T178" s="421">
        <f xml:space="preserve"> Inputs!T$50</f>
        <v>0</v>
      </c>
      <c r="U178" s="421">
        <f xml:space="preserve"> Inputs!U$50</f>
        <v>0</v>
      </c>
      <c r="V178" s="421">
        <f xml:space="preserve"> Inputs!V$50</f>
        <v>0</v>
      </c>
      <c r="W178" s="421">
        <f xml:space="preserve"> Inputs!W$50</f>
        <v>0</v>
      </c>
      <c r="X178" s="421">
        <f xml:space="preserve"> Inputs!X$50</f>
        <v>0</v>
      </c>
      <c r="Y178" s="421">
        <f xml:space="preserve"> Inputs!Y$50</f>
        <v>0</v>
      </c>
      <c r="Z178" s="421">
        <f xml:space="preserve"> Inputs!Z$50</f>
        <v>0</v>
      </c>
      <c r="AA178" s="421">
        <f xml:space="preserve"> Inputs!AA$50</f>
        <v>0</v>
      </c>
      <c r="AB178" s="421">
        <f xml:space="preserve"> Inputs!AB$50</f>
        <v>0</v>
      </c>
      <c r="AC178" s="421">
        <f xml:space="preserve"> Inputs!AC$50</f>
        <v>0</v>
      </c>
      <c r="AD178" s="421">
        <f xml:space="preserve"> Inputs!AD$50</f>
        <v>0</v>
      </c>
      <c r="AE178" s="421">
        <f xml:space="preserve"> Inputs!AE$50</f>
        <v>0</v>
      </c>
      <c r="AF178" s="421">
        <f xml:space="preserve"> Inputs!AF$50</f>
        <v>0</v>
      </c>
      <c r="AG178" s="421">
        <f xml:space="preserve"> Inputs!AG$50</f>
        <v>0</v>
      </c>
      <c r="AH178" s="421">
        <f xml:space="preserve"> Inputs!AH$50</f>
        <v>0</v>
      </c>
      <c r="AI178" s="421">
        <f xml:space="preserve"> Inputs!AI$50</f>
        <v>0</v>
      </c>
      <c r="AJ178" s="421">
        <f xml:space="preserve"> Inputs!AJ$50</f>
        <v>0</v>
      </c>
      <c r="AK178" s="421">
        <f xml:space="preserve"> Inputs!AK$50</f>
        <v>0</v>
      </c>
      <c r="AL178" s="421">
        <f xml:space="preserve"> Inputs!AL$50</f>
        <v>0</v>
      </c>
      <c r="AM178" s="421">
        <f xml:space="preserve"> Inputs!AM$50</f>
        <v>0</v>
      </c>
      <c r="AN178" s="421">
        <f xml:space="preserve"> Inputs!AN$50</f>
        <v>0</v>
      </c>
      <c r="AO178" s="421">
        <f xml:space="preserve"> Inputs!AO$50</f>
        <v>0</v>
      </c>
      <c r="AP178" s="421">
        <f xml:space="preserve"> Inputs!AP$50</f>
        <v>0</v>
      </c>
      <c r="AQ178" s="421">
        <f xml:space="preserve"> Inputs!AQ$50</f>
        <v>0</v>
      </c>
      <c r="AR178" s="421">
        <f xml:space="preserve"> Inputs!AR$50</f>
        <v>0</v>
      </c>
      <c r="AS178" s="421">
        <f xml:space="preserve"> Inputs!AS$50</f>
        <v>0</v>
      </c>
      <c r="AT178" s="421">
        <f xml:space="preserve"> Inputs!AT$50</f>
        <v>0</v>
      </c>
      <c r="AU178" s="421">
        <f xml:space="preserve"> Inputs!AU$50</f>
        <v>0</v>
      </c>
      <c r="AV178" s="421">
        <f xml:space="preserve"> Inputs!AV$50</f>
        <v>0</v>
      </c>
      <c r="AW178" s="421">
        <f xml:space="preserve"> Inputs!AW$50</f>
        <v>0</v>
      </c>
      <c r="AX178" s="421">
        <f xml:space="preserve"> Inputs!AX$50</f>
        <v>0</v>
      </c>
      <c r="AY178" s="421">
        <f xml:space="preserve"> Inputs!AY$50</f>
        <v>0</v>
      </c>
      <c r="AZ178" s="421">
        <f xml:space="preserve"> Inputs!AZ$50</f>
        <v>0</v>
      </c>
      <c r="BA178" s="421">
        <f xml:space="preserve"> Inputs!BA$50</f>
        <v>0</v>
      </c>
      <c r="BB178" s="421">
        <f xml:space="preserve"> Inputs!BB$50</f>
        <v>0</v>
      </c>
      <c r="BC178" s="421">
        <f xml:space="preserve"> Inputs!BC$50</f>
        <v>0</v>
      </c>
      <c r="BD178" s="421">
        <f xml:space="preserve"> Inputs!BD$50</f>
        <v>0</v>
      </c>
      <c r="BE178" s="421">
        <f xml:space="preserve"> Inputs!BE$50</f>
        <v>0</v>
      </c>
      <c r="BF178" s="421">
        <f xml:space="preserve"> Inputs!BF$50</f>
        <v>0</v>
      </c>
      <c r="BG178" s="421">
        <f xml:space="preserve"> Inputs!BG$50</f>
        <v>0</v>
      </c>
      <c r="BH178" s="421">
        <f xml:space="preserve"> Inputs!BH$50</f>
        <v>0</v>
      </c>
      <c r="BI178" s="421">
        <f xml:space="preserve"> Inputs!BI$50</f>
        <v>0</v>
      </c>
    </row>
    <row r="179" spans="1:61" x14ac:dyDescent="0.35">
      <c r="A179" s="48"/>
      <c r="B179" s="43"/>
      <c r="C179" s="43"/>
      <c r="D179" s="49"/>
      <c r="E179" s="46" t="s">
        <v>351</v>
      </c>
      <c r="F179" s="45">
        <f xml:space="preserve"> F177 * ( 1 - F178 )</f>
        <v>0</v>
      </c>
      <c r="G179" s="46" t="s">
        <v>218</v>
      </c>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row>
    <row r="180" spans="1:61" x14ac:dyDescent="0.35">
      <c r="A180" s="48"/>
      <c r="B180" s="43"/>
      <c r="C180" s="43"/>
      <c r="D180" s="49"/>
      <c r="E180" s="62"/>
      <c r="F180" s="83"/>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row>
    <row r="181" spans="1:61" x14ac:dyDescent="0.35">
      <c r="A181" s="42"/>
      <c r="B181" s="45"/>
      <c r="C181" s="61" t="s">
        <v>335</v>
      </c>
      <c r="D181" s="44"/>
      <c r="E181" s="46"/>
      <c r="F181" s="45"/>
      <c r="G181" s="46"/>
      <c r="H181" s="45"/>
      <c r="I181" s="46"/>
      <c r="J181" s="45"/>
      <c r="K181" s="45"/>
      <c r="L181" s="45"/>
      <c r="M181" s="45"/>
      <c r="N181" s="45"/>
      <c r="O181" s="45"/>
      <c r="P181" s="45"/>
      <c r="Q181" s="45"/>
      <c r="R181" s="45"/>
      <c r="S181" s="45"/>
      <c r="T181" s="47"/>
      <c r="U181" s="47"/>
      <c r="V181" s="47"/>
      <c r="W181" s="47"/>
      <c r="X181" s="47"/>
      <c r="Y181" s="47"/>
      <c r="Z181" s="47"/>
      <c r="AA181" s="47"/>
      <c r="AB181" s="45"/>
      <c r="AC181" s="45"/>
      <c r="AD181" s="47"/>
      <c r="AE181" s="47"/>
      <c r="AF181" s="45"/>
      <c r="AG181" s="45"/>
      <c r="AH181" s="47"/>
      <c r="AI181" s="47"/>
      <c r="AJ181" s="45"/>
      <c r="AK181" s="45"/>
      <c r="AL181" s="47"/>
      <c r="AM181" s="47"/>
      <c r="AN181" s="45"/>
      <c r="AO181" s="45"/>
      <c r="AP181" s="47"/>
      <c r="AQ181" s="47"/>
      <c r="AR181" s="45"/>
      <c r="AS181" s="47"/>
      <c r="AT181" s="47"/>
      <c r="AU181" s="45"/>
      <c r="AV181" s="47"/>
      <c r="AW181" s="47"/>
      <c r="AX181" s="45"/>
      <c r="AY181" s="47"/>
      <c r="AZ181" s="47"/>
      <c r="BA181" s="45"/>
      <c r="BB181" s="47"/>
      <c r="BC181" s="47"/>
      <c r="BD181" s="45"/>
      <c r="BE181" s="47"/>
      <c r="BF181" s="47"/>
      <c r="BG181" s="45"/>
      <c r="BH181" s="47"/>
      <c r="BI181" s="47"/>
    </row>
    <row r="182" spans="1:61" x14ac:dyDescent="0.35">
      <c r="A182" s="42"/>
      <c r="B182" s="43"/>
      <c r="C182" s="43"/>
      <c r="D182" s="44"/>
      <c r="E182" s="51"/>
      <c r="F182" s="45"/>
      <c r="G182" s="46"/>
      <c r="H182" s="45"/>
      <c r="I182" s="46"/>
      <c r="J182" s="45"/>
      <c r="K182" s="45"/>
      <c r="L182" s="45"/>
      <c r="M182" s="45"/>
      <c r="N182" s="45"/>
      <c r="O182" s="45"/>
      <c r="P182" s="45"/>
      <c r="Q182" s="45"/>
      <c r="R182" s="45"/>
      <c r="S182" s="45"/>
      <c r="T182" s="47"/>
      <c r="U182" s="47"/>
      <c r="V182" s="47"/>
      <c r="W182" s="47"/>
      <c r="X182" s="47"/>
      <c r="Y182" s="47"/>
      <c r="Z182" s="47"/>
      <c r="AA182" s="47"/>
      <c r="AB182" s="45"/>
      <c r="AC182" s="45"/>
      <c r="AD182" s="47"/>
      <c r="AE182" s="47"/>
      <c r="AF182" s="45"/>
      <c r="AG182" s="45"/>
      <c r="AH182" s="47"/>
      <c r="AI182" s="47"/>
      <c r="AJ182" s="45"/>
      <c r="AK182" s="45"/>
      <c r="AL182" s="47"/>
      <c r="AM182" s="47"/>
      <c r="AN182" s="45"/>
      <c r="AO182" s="45"/>
      <c r="AP182" s="47"/>
      <c r="AQ182" s="47"/>
      <c r="AR182" s="45"/>
      <c r="AS182" s="47"/>
      <c r="AT182" s="47"/>
      <c r="AU182" s="45"/>
      <c r="AV182" s="47"/>
      <c r="AW182" s="47"/>
      <c r="AX182" s="45"/>
      <c r="AY182" s="47"/>
      <c r="AZ182" s="47"/>
      <c r="BA182" s="45"/>
      <c r="BB182" s="47"/>
      <c r="BC182" s="47"/>
      <c r="BD182" s="45"/>
      <c r="BE182" s="47"/>
      <c r="BF182" s="47"/>
      <c r="BG182" s="45"/>
      <c r="BH182" s="47"/>
      <c r="BI182" s="47"/>
    </row>
    <row r="183" spans="1:61" s="400" customFormat="1" x14ac:dyDescent="0.35">
      <c r="A183" s="417"/>
      <c r="B183" s="402"/>
      <c r="C183" s="402"/>
      <c r="D183" s="418"/>
      <c r="E183" s="404" t="str">
        <f xml:space="preserve"> Inputs!E$13</f>
        <v>Does the company have an Ofwat-approved trading and procurement code?</v>
      </c>
      <c r="F183" s="404">
        <f xml:space="preserve"> Inputs!F$13</f>
        <v>0</v>
      </c>
      <c r="G183" s="404" t="str">
        <f xml:space="preserve"> Inputs!G$13</f>
        <v>True/false</v>
      </c>
      <c r="H183" s="421">
        <f xml:space="preserve"> Inputs!H$13</f>
        <v>0</v>
      </c>
      <c r="I183" s="421">
        <f xml:space="preserve"> Inputs!I$13</f>
        <v>0</v>
      </c>
      <c r="J183" s="421">
        <f xml:space="preserve"> Inputs!J$13</f>
        <v>0</v>
      </c>
      <c r="K183" s="421">
        <f xml:space="preserve"> Inputs!K$13</f>
        <v>0</v>
      </c>
      <c r="L183" s="421">
        <f xml:space="preserve"> Inputs!L$13</f>
        <v>0</v>
      </c>
      <c r="M183" s="421">
        <f xml:space="preserve"> Inputs!M$13</f>
        <v>0</v>
      </c>
      <c r="N183" s="421">
        <f xml:space="preserve"> Inputs!N$13</f>
        <v>0</v>
      </c>
      <c r="O183" s="421">
        <f xml:space="preserve"> Inputs!O$13</f>
        <v>0</v>
      </c>
      <c r="P183" s="421">
        <f xml:space="preserve"> Inputs!P$13</f>
        <v>0</v>
      </c>
      <c r="Q183" s="421">
        <f xml:space="preserve"> Inputs!Q$13</f>
        <v>0</v>
      </c>
      <c r="R183" s="421">
        <f xml:space="preserve"> Inputs!R$13</f>
        <v>0</v>
      </c>
      <c r="S183" s="421">
        <f xml:space="preserve"> Inputs!S$13</f>
        <v>0</v>
      </c>
      <c r="T183" s="421">
        <f xml:space="preserve"> Inputs!T$13</f>
        <v>0</v>
      </c>
      <c r="U183" s="421">
        <f xml:space="preserve"> Inputs!U$13</f>
        <v>0</v>
      </c>
      <c r="V183" s="421">
        <f xml:space="preserve"> Inputs!V$13</f>
        <v>0</v>
      </c>
      <c r="W183" s="421">
        <f xml:space="preserve"> Inputs!W$13</f>
        <v>0</v>
      </c>
      <c r="X183" s="421">
        <f xml:space="preserve"> Inputs!X$13</f>
        <v>0</v>
      </c>
      <c r="Y183" s="421">
        <f xml:space="preserve"> Inputs!Y$13</f>
        <v>0</v>
      </c>
      <c r="Z183" s="421">
        <f xml:space="preserve"> Inputs!Z$13</f>
        <v>0</v>
      </c>
      <c r="AA183" s="421">
        <f xml:space="preserve"> Inputs!AA$13</f>
        <v>0</v>
      </c>
      <c r="AB183" s="421">
        <f xml:space="preserve"> Inputs!AB$13</f>
        <v>0</v>
      </c>
      <c r="AC183" s="421">
        <f xml:space="preserve"> Inputs!AC$13</f>
        <v>0</v>
      </c>
      <c r="AD183" s="421">
        <f xml:space="preserve"> Inputs!AD$13</f>
        <v>0</v>
      </c>
      <c r="AE183" s="421">
        <f xml:space="preserve"> Inputs!AE$13</f>
        <v>0</v>
      </c>
      <c r="AF183" s="421">
        <f xml:space="preserve"> Inputs!AF$13</f>
        <v>0</v>
      </c>
      <c r="AG183" s="421">
        <f xml:space="preserve"> Inputs!AG$13</f>
        <v>0</v>
      </c>
      <c r="AH183" s="421">
        <f xml:space="preserve"> Inputs!AH$13</f>
        <v>0</v>
      </c>
      <c r="AI183" s="421">
        <f xml:space="preserve"> Inputs!AI$13</f>
        <v>0</v>
      </c>
      <c r="AJ183" s="421">
        <f xml:space="preserve"> Inputs!AJ$13</f>
        <v>0</v>
      </c>
      <c r="AK183" s="421">
        <f xml:space="preserve"> Inputs!AK$13</f>
        <v>0</v>
      </c>
      <c r="AL183" s="421">
        <f xml:space="preserve"> Inputs!AL$13</f>
        <v>0</v>
      </c>
      <c r="AM183" s="421">
        <f xml:space="preserve"> Inputs!AM$13</f>
        <v>0</v>
      </c>
      <c r="AN183" s="421">
        <f xml:space="preserve"> Inputs!AN$13</f>
        <v>0</v>
      </c>
      <c r="AO183" s="421">
        <f xml:space="preserve"> Inputs!AO$13</f>
        <v>0</v>
      </c>
      <c r="AP183" s="421">
        <f xml:space="preserve"> Inputs!AP$13</f>
        <v>0</v>
      </c>
      <c r="AQ183" s="421">
        <f xml:space="preserve"> Inputs!AQ$13</f>
        <v>0</v>
      </c>
      <c r="AR183" s="421">
        <f xml:space="preserve"> Inputs!AR$13</f>
        <v>0</v>
      </c>
      <c r="AS183" s="421">
        <f xml:space="preserve"> Inputs!AS$13</f>
        <v>0</v>
      </c>
      <c r="AT183" s="421">
        <f xml:space="preserve"> Inputs!AT$13</f>
        <v>0</v>
      </c>
      <c r="AU183" s="421">
        <f xml:space="preserve"> Inputs!AU$13</f>
        <v>0</v>
      </c>
      <c r="AV183" s="421">
        <f xml:space="preserve"> Inputs!AV$13</f>
        <v>0</v>
      </c>
      <c r="AW183" s="421">
        <f xml:space="preserve"> Inputs!AW$13</f>
        <v>0</v>
      </c>
      <c r="AX183" s="421">
        <f xml:space="preserve"> Inputs!AX$13</f>
        <v>0</v>
      </c>
      <c r="AY183" s="421">
        <f xml:space="preserve"> Inputs!AY$13</f>
        <v>0</v>
      </c>
      <c r="AZ183" s="421">
        <f xml:space="preserve"> Inputs!AZ$13</f>
        <v>0</v>
      </c>
      <c r="BA183" s="421">
        <f xml:space="preserve"> Inputs!BA$13</f>
        <v>0</v>
      </c>
      <c r="BB183" s="421">
        <f xml:space="preserve"> Inputs!BB$13</f>
        <v>0</v>
      </c>
      <c r="BC183" s="421">
        <f xml:space="preserve"> Inputs!BC$13</f>
        <v>0</v>
      </c>
      <c r="BD183" s="421">
        <f xml:space="preserve"> Inputs!BD$13</f>
        <v>0</v>
      </c>
      <c r="BE183" s="421">
        <f xml:space="preserve"> Inputs!BE$13</f>
        <v>0</v>
      </c>
      <c r="BF183" s="421">
        <f xml:space="preserve"> Inputs!BF$13</f>
        <v>0</v>
      </c>
      <c r="BG183" s="421">
        <f xml:space="preserve"> Inputs!BG$13</f>
        <v>0</v>
      </c>
      <c r="BH183" s="421">
        <f xml:space="preserve"> Inputs!BH$13</f>
        <v>0</v>
      </c>
      <c r="BI183" s="421">
        <f xml:space="preserve"> Inputs!BI$13</f>
        <v>0</v>
      </c>
    </row>
    <row r="184" spans="1:61" s="400" customFormat="1" ht="25.15" customHeight="1" x14ac:dyDescent="0.35">
      <c r="A184" s="417"/>
      <c r="B184" s="402"/>
      <c r="C184" s="402"/>
      <c r="D184" s="418"/>
      <c r="E184" s="414" t="str">
        <f xml:space="preserve"> Inputs!E$48</f>
        <v>Has the company produced a report to evidence that export 2 is a new export and complies with its Ofwat-approved trading and procurement code?</v>
      </c>
      <c r="F184" s="414">
        <f xml:space="preserve"> Inputs!F$48</f>
        <v>0</v>
      </c>
      <c r="G184" s="414" t="str">
        <f xml:space="preserve"> Inputs!G$48</f>
        <v>True/false</v>
      </c>
      <c r="H184" s="414">
        <f xml:space="preserve"> Inputs!H$48</f>
        <v>0</v>
      </c>
      <c r="I184" s="414">
        <f xml:space="preserve"> Inputs!I$48</f>
        <v>0</v>
      </c>
      <c r="J184" s="414">
        <f xml:space="preserve"> Inputs!J$48</f>
        <v>0</v>
      </c>
      <c r="K184" s="414">
        <f xml:space="preserve"> Inputs!K$48</f>
        <v>0</v>
      </c>
      <c r="L184" s="414">
        <f xml:space="preserve"> Inputs!L$48</f>
        <v>0</v>
      </c>
      <c r="M184" s="414">
        <f xml:space="preserve"> Inputs!M$48</f>
        <v>0</v>
      </c>
      <c r="N184" s="414">
        <f xml:space="preserve"> Inputs!N$48</f>
        <v>0</v>
      </c>
      <c r="O184" s="414">
        <f xml:space="preserve"> Inputs!O$48</f>
        <v>0</v>
      </c>
      <c r="P184" s="414">
        <f xml:space="preserve"> Inputs!P$48</f>
        <v>0</v>
      </c>
      <c r="Q184" s="414">
        <f xml:space="preserve"> Inputs!Q$48</f>
        <v>0</v>
      </c>
      <c r="R184" s="414">
        <f xml:space="preserve"> Inputs!R$48</f>
        <v>0</v>
      </c>
      <c r="S184" s="414">
        <f xml:space="preserve"> Inputs!S$48</f>
        <v>0</v>
      </c>
      <c r="T184" s="414">
        <f xml:space="preserve"> Inputs!T$48</f>
        <v>0</v>
      </c>
      <c r="U184" s="414">
        <f xml:space="preserve"> Inputs!U$48</f>
        <v>0</v>
      </c>
      <c r="V184" s="414">
        <f xml:space="preserve"> Inputs!V$48</f>
        <v>0</v>
      </c>
      <c r="W184" s="414">
        <f xml:space="preserve"> Inputs!W$48</f>
        <v>0</v>
      </c>
      <c r="X184" s="414">
        <f xml:space="preserve"> Inputs!X$48</f>
        <v>0</v>
      </c>
      <c r="Y184" s="414">
        <f xml:space="preserve"> Inputs!Y$48</f>
        <v>0</v>
      </c>
      <c r="Z184" s="414">
        <f xml:space="preserve"> Inputs!Z$48</f>
        <v>0</v>
      </c>
      <c r="AA184" s="414">
        <f xml:space="preserve"> Inputs!AA$48</f>
        <v>0</v>
      </c>
      <c r="AB184" s="414">
        <f xml:space="preserve"> Inputs!AB$48</f>
        <v>0</v>
      </c>
      <c r="AC184" s="414">
        <f xml:space="preserve"> Inputs!AC$48</f>
        <v>0</v>
      </c>
      <c r="AD184" s="414">
        <f xml:space="preserve"> Inputs!AD$48</f>
        <v>0</v>
      </c>
      <c r="AE184" s="414">
        <f xml:space="preserve"> Inputs!AE$48</f>
        <v>0</v>
      </c>
      <c r="AF184" s="414">
        <f xml:space="preserve"> Inputs!AF$48</f>
        <v>0</v>
      </c>
      <c r="AG184" s="414">
        <f xml:space="preserve"> Inputs!AG$48</f>
        <v>0</v>
      </c>
      <c r="AH184" s="414">
        <f xml:space="preserve"> Inputs!AH$48</f>
        <v>0</v>
      </c>
      <c r="AI184" s="414">
        <f xml:space="preserve"> Inputs!AI$48</f>
        <v>0</v>
      </c>
      <c r="AJ184" s="414">
        <f xml:space="preserve"> Inputs!AJ$48</f>
        <v>0</v>
      </c>
      <c r="AK184" s="414">
        <f xml:space="preserve"> Inputs!AK$48</f>
        <v>0</v>
      </c>
      <c r="AL184" s="414">
        <f xml:space="preserve"> Inputs!AL$48</f>
        <v>0</v>
      </c>
      <c r="AM184" s="414">
        <f xml:space="preserve"> Inputs!AM$48</f>
        <v>0</v>
      </c>
      <c r="AN184" s="414">
        <f xml:space="preserve"> Inputs!AN$48</f>
        <v>0</v>
      </c>
      <c r="AO184" s="414">
        <f xml:space="preserve"> Inputs!AO$48</f>
        <v>0</v>
      </c>
      <c r="AP184" s="414">
        <f xml:space="preserve"> Inputs!AP$48</f>
        <v>0</v>
      </c>
      <c r="AQ184" s="414">
        <f xml:space="preserve"> Inputs!AQ$48</f>
        <v>0</v>
      </c>
      <c r="AR184" s="414">
        <f xml:space="preserve"> Inputs!AR$48</f>
        <v>0</v>
      </c>
      <c r="AS184" s="414">
        <f xml:space="preserve"> Inputs!AS$48</f>
        <v>0</v>
      </c>
      <c r="AT184" s="414">
        <f xml:space="preserve"> Inputs!AT$48</f>
        <v>0</v>
      </c>
      <c r="AU184" s="414">
        <f xml:space="preserve"> Inputs!AU$48</f>
        <v>0</v>
      </c>
      <c r="AV184" s="414">
        <f xml:space="preserve"> Inputs!AV$48</f>
        <v>0</v>
      </c>
      <c r="AW184" s="414">
        <f xml:space="preserve"> Inputs!AW$48</f>
        <v>0</v>
      </c>
      <c r="AX184" s="414">
        <f xml:space="preserve"> Inputs!AX$48</f>
        <v>0</v>
      </c>
      <c r="AY184" s="414">
        <f xml:space="preserve"> Inputs!AY$48</f>
        <v>0</v>
      </c>
      <c r="AZ184" s="414">
        <f xml:space="preserve"> Inputs!AZ$48</f>
        <v>0</v>
      </c>
      <c r="BA184" s="414">
        <f xml:space="preserve"> Inputs!BA$48</f>
        <v>0</v>
      </c>
      <c r="BB184" s="414">
        <f xml:space="preserve"> Inputs!BB$48</f>
        <v>0</v>
      </c>
      <c r="BC184" s="414">
        <f xml:space="preserve"> Inputs!BC$48</f>
        <v>0</v>
      </c>
      <c r="BD184" s="414">
        <f xml:space="preserve"> Inputs!BD$48</f>
        <v>0</v>
      </c>
      <c r="BE184" s="414">
        <f xml:space="preserve"> Inputs!BE$48</f>
        <v>0</v>
      </c>
      <c r="BF184" s="414">
        <f xml:space="preserve"> Inputs!BF$48</f>
        <v>0</v>
      </c>
      <c r="BG184" s="414">
        <f xml:space="preserve"> Inputs!BG$48</f>
        <v>0</v>
      </c>
      <c r="BH184" s="414">
        <f xml:space="preserve"> Inputs!BH$48</f>
        <v>0</v>
      </c>
      <c r="BI184" s="414">
        <f xml:space="preserve"> Inputs!BI$48</f>
        <v>0</v>
      </c>
    </row>
    <row r="185" spans="1:61" x14ac:dyDescent="0.35">
      <c r="A185" s="80"/>
      <c r="B185" s="43"/>
      <c r="C185" s="43"/>
      <c r="D185" s="44"/>
      <c r="E185" s="46" t="s">
        <v>336</v>
      </c>
      <c r="F185" s="84" t="b">
        <f xml:space="preserve"> IF( AND( F183, F184 ), TRUE, FALSE )</f>
        <v>0</v>
      </c>
      <c r="G185" s="46" t="s">
        <v>210</v>
      </c>
      <c r="H185" s="45"/>
      <c r="I185" s="46"/>
      <c r="J185" s="45"/>
      <c r="K185" s="45"/>
      <c r="L185" s="45"/>
      <c r="M185" s="45"/>
      <c r="N185" s="45"/>
      <c r="O185" s="45"/>
      <c r="P185" s="45"/>
      <c r="Q185" s="45"/>
      <c r="R185" s="45"/>
      <c r="S185" s="45"/>
      <c r="T185" s="47"/>
      <c r="U185" s="47"/>
      <c r="V185" s="47"/>
      <c r="W185" s="47"/>
      <c r="X185" s="47"/>
      <c r="Y185" s="47"/>
      <c r="Z185" s="47"/>
      <c r="AA185" s="47"/>
      <c r="AB185" s="45"/>
      <c r="AC185" s="45"/>
      <c r="AD185" s="47"/>
      <c r="AE185" s="47"/>
      <c r="AF185" s="45"/>
      <c r="AG185" s="45"/>
      <c r="AH185" s="47"/>
      <c r="AI185" s="47"/>
      <c r="AJ185" s="45"/>
      <c r="AK185" s="45"/>
      <c r="AL185" s="47"/>
      <c r="AM185" s="47"/>
      <c r="AN185" s="45"/>
      <c r="AO185" s="45"/>
      <c r="AP185" s="47"/>
      <c r="AQ185" s="47"/>
      <c r="AR185" s="45"/>
      <c r="AS185" s="47"/>
      <c r="AT185" s="47"/>
      <c r="AU185" s="45"/>
      <c r="AV185" s="47"/>
      <c r="AW185" s="47"/>
      <c r="AX185" s="45"/>
      <c r="AY185" s="47"/>
      <c r="AZ185" s="47"/>
      <c r="BA185" s="45"/>
      <c r="BB185" s="47"/>
      <c r="BC185" s="47"/>
      <c r="BD185" s="45"/>
      <c r="BE185" s="47"/>
      <c r="BF185" s="47"/>
      <c r="BG185" s="45"/>
      <c r="BH185" s="47"/>
      <c r="BI185" s="47"/>
    </row>
    <row r="186" spans="1:61" x14ac:dyDescent="0.35">
      <c r="A186" s="42"/>
      <c r="B186" s="43"/>
      <c r="C186" s="43"/>
      <c r="D186" s="44"/>
      <c r="E186" s="46"/>
      <c r="F186" s="45"/>
      <c r="G186" s="51"/>
      <c r="H186" s="45"/>
      <c r="I186" s="46"/>
      <c r="J186" s="45"/>
      <c r="K186" s="45"/>
      <c r="L186" s="45"/>
      <c r="M186" s="45"/>
      <c r="N186" s="45"/>
      <c r="O186" s="45"/>
      <c r="P186" s="45"/>
      <c r="Q186" s="45"/>
      <c r="R186" s="45"/>
      <c r="S186" s="45"/>
      <c r="T186" s="47"/>
      <c r="U186" s="47"/>
      <c r="V186" s="47"/>
      <c r="W186" s="47"/>
      <c r="X186" s="47"/>
      <c r="Y186" s="47"/>
      <c r="Z186" s="47"/>
      <c r="AA186" s="47"/>
      <c r="AB186" s="45"/>
      <c r="AC186" s="45"/>
      <c r="AD186" s="47"/>
      <c r="AE186" s="47"/>
      <c r="AF186" s="45"/>
      <c r="AG186" s="45"/>
      <c r="AH186" s="47"/>
      <c r="AI186" s="47"/>
      <c r="AJ186" s="45"/>
      <c r="AK186" s="45"/>
      <c r="AL186" s="47"/>
      <c r="AM186" s="47"/>
      <c r="AN186" s="45"/>
      <c r="AO186" s="45"/>
      <c r="AP186" s="47"/>
      <c r="AQ186" s="47"/>
      <c r="AR186" s="45"/>
      <c r="AS186" s="47"/>
      <c r="AT186" s="47"/>
      <c r="AU186" s="45"/>
      <c r="AV186" s="47"/>
      <c r="AW186" s="47"/>
      <c r="AX186" s="45"/>
      <c r="AY186" s="47"/>
      <c r="AZ186" s="47"/>
      <c r="BA186" s="45"/>
      <c r="BB186" s="47"/>
      <c r="BC186" s="47"/>
      <c r="BD186" s="45"/>
      <c r="BE186" s="47"/>
      <c r="BF186" s="47"/>
      <c r="BG186" s="45"/>
      <c r="BH186" s="47"/>
      <c r="BI186" s="47"/>
    </row>
    <row r="187" spans="1:61" x14ac:dyDescent="0.35">
      <c r="A187" s="42"/>
      <c r="B187" s="45"/>
      <c r="C187" s="61" t="s">
        <v>179</v>
      </c>
      <c r="D187" s="44"/>
      <c r="E187" s="46"/>
      <c r="F187" s="81"/>
      <c r="G187" s="51"/>
      <c r="H187" s="45"/>
      <c r="I187" s="46"/>
      <c r="J187" s="45"/>
      <c r="K187" s="45"/>
      <c r="L187" s="45"/>
      <c r="M187" s="45"/>
      <c r="N187" s="45"/>
      <c r="O187" s="45"/>
      <c r="P187" s="45"/>
      <c r="Q187" s="45"/>
      <c r="R187" s="45"/>
      <c r="S187" s="45"/>
      <c r="T187" s="47"/>
      <c r="U187" s="47"/>
      <c r="V187" s="47"/>
      <c r="W187" s="47"/>
      <c r="X187" s="47"/>
      <c r="Y187" s="47"/>
      <c r="Z187" s="47"/>
      <c r="AA187" s="47"/>
      <c r="AB187" s="45"/>
      <c r="AC187" s="45"/>
      <c r="AD187" s="47"/>
      <c r="AE187" s="47"/>
      <c r="AF187" s="45"/>
      <c r="AG187" s="45"/>
      <c r="AH187" s="47"/>
      <c r="AI187" s="47"/>
      <c r="AJ187" s="45"/>
      <c r="AK187" s="45"/>
      <c r="AL187" s="47"/>
      <c r="AM187" s="47"/>
      <c r="AN187" s="45"/>
      <c r="AO187" s="45"/>
      <c r="AP187" s="47"/>
      <c r="AQ187" s="47"/>
      <c r="AR187" s="45"/>
      <c r="AS187" s="47"/>
      <c r="AT187" s="47"/>
      <c r="AU187" s="45"/>
      <c r="AV187" s="47"/>
      <c r="AW187" s="47"/>
      <c r="AX187" s="45"/>
      <c r="AY187" s="47"/>
      <c r="AZ187" s="47"/>
      <c r="BA187" s="45"/>
      <c r="BB187" s="47"/>
      <c r="BC187" s="47"/>
      <c r="BD187" s="45"/>
      <c r="BE187" s="47"/>
      <c r="BF187" s="47"/>
      <c r="BG187" s="45"/>
      <c r="BH187" s="47"/>
      <c r="BI187" s="47"/>
    </row>
    <row r="188" spans="1:61" x14ac:dyDescent="0.35">
      <c r="A188" s="42"/>
      <c r="B188" s="45"/>
      <c r="C188" s="43"/>
      <c r="D188" s="44"/>
      <c r="E188" s="46"/>
      <c r="F188" s="81"/>
      <c r="G188" s="51"/>
      <c r="H188" s="45"/>
      <c r="I188" s="46"/>
      <c r="J188" s="45"/>
      <c r="K188" s="45"/>
      <c r="L188" s="45"/>
      <c r="M188" s="45"/>
      <c r="N188" s="45"/>
      <c r="O188" s="45"/>
      <c r="P188" s="45"/>
      <c r="Q188" s="45"/>
      <c r="R188" s="45"/>
      <c r="S188" s="45"/>
      <c r="T188" s="47"/>
      <c r="U188" s="47"/>
      <c r="V188" s="47"/>
      <c r="W188" s="47"/>
      <c r="X188" s="47"/>
      <c r="Y188" s="47"/>
      <c r="Z188" s="47"/>
      <c r="AA188" s="47"/>
      <c r="AB188" s="45"/>
      <c r="AC188" s="45"/>
      <c r="AD188" s="47"/>
      <c r="AE188" s="47"/>
      <c r="AF188" s="45"/>
      <c r="AG188" s="45"/>
      <c r="AH188" s="47"/>
      <c r="AI188" s="47"/>
      <c r="AJ188" s="45"/>
      <c r="AK188" s="45"/>
      <c r="AL188" s="47"/>
      <c r="AM188" s="47"/>
      <c r="AN188" s="45"/>
      <c r="AO188" s="45"/>
      <c r="AP188" s="47"/>
      <c r="AQ188" s="47"/>
      <c r="AR188" s="45"/>
      <c r="AS188" s="47"/>
      <c r="AT188" s="47"/>
      <c r="AU188" s="45"/>
      <c r="AV188" s="47"/>
      <c r="AW188" s="47"/>
      <c r="AX188" s="45"/>
      <c r="AY188" s="47"/>
      <c r="AZ188" s="47"/>
      <c r="BA188" s="45"/>
      <c r="BB188" s="47"/>
      <c r="BC188" s="47"/>
      <c r="BD188" s="45"/>
      <c r="BE188" s="47"/>
      <c r="BF188" s="47"/>
      <c r="BG188" s="45"/>
      <c r="BH188" s="47"/>
      <c r="BI188" s="47"/>
    </row>
    <row r="189" spans="1:61" x14ac:dyDescent="0.35">
      <c r="A189" s="42"/>
      <c r="B189" s="43"/>
      <c r="C189" s="43"/>
      <c r="D189" s="44"/>
      <c r="E189" s="46" t="str">
        <f t="shared" ref="E189:AJ189" si="74" xml:space="preserve"> E$185</f>
        <v>Compliance with trading and procurement code</v>
      </c>
      <c r="F189" s="46" t="b">
        <f t="shared" si="74"/>
        <v>0</v>
      </c>
      <c r="G189" s="46" t="str">
        <f t="shared" si="74"/>
        <v>True/false</v>
      </c>
      <c r="H189" s="46">
        <f t="shared" si="74"/>
        <v>0</v>
      </c>
      <c r="I189" s="46">
        <f t="shared" si="74"/>
        <v>0</v>
      </c>
      <c r="J189" s="46">
        <f t="shared" si="74"/>
        <v>0</v>
      </c>
      <c r="K189" s="46">
        <f t="shared" si="74"/>
        <v>0</v>
      </c>
      <c r="L189" s="46">
        <f t="shared" si="74"/>
        <v>0</v>
      </c>
      <c r="M189" s="46">
        <f t="shared" si="74"/>
        <v>0</v>
      </c>
      <c r="N189" s="46">
        <f t="shared" si="74"/>
        <v>0</v>
      </c>
      <c r="O189" s="46">
        <f t="shared" si="74"/>
        <v>0</v>
      </c>
      <c r="P189" s="46">
        <f t="shared" si="74"/>
        <v>0</v>
      </c>
      <c r="Q189" s="46">
        <f t="shared" si="74"/>
        <v>0</v>
      </c>
      <c r="R189" s="46">
        <f t="shared" si="74"/>
        <v>0</v>
      </c>
      <c r="S189" s="46">
        <f t="shared" si="74"/>
        <v>0</v>
      </c>
      <c r="T189" s="46">
        <f t="shared" si="74"/>
        <v>0</v>
      </c>
      <c r="U189" s="46">
        <f t="shared" si="74"/>
        <v>0</v>
      </c>
      <c r="V189" s="46">
        <f t="shared" si="74"/>
        <v>0</v>
      </c>
      <c r="W189" s="46">
        <f t="shared" si="74"/>
        <v>0</v>
      </c>
      <c r="X189" s="46">
        <f t="shared" si="74"/>
        <v>0</v>
      </c>
      <c r="Y189" s="46">
        <f t="shared" si="74"/>
        <v>0</v>
      </c>
      <c r="Z189" s="46">
        <f t="shared" si="74"/>
        <v>0</v>
      </c>
      <c r="AA189" s="46">
        <f t="shared" si="74"/>
        <v>0</v>
      </c>
      <c r="AB189" s="46">
        <f t="shared" si="74"/>
        <v>0</v>
      </c>
      <c r="AC189" s="46">
        <f t="shared" si="74"/>
        <v>0</v>
      </c>
      <c r="AD189" s="46">
        <f t="shared" si="74"/>
        <v>0</v>
      </c>
      <c r="AE189" s="46">
        <f t="shared" si="74"/>
        <v>0</v>
      </c>
      <c r="AF189" s="46">
        <f t="shared" si="74"/>
        <v>0</v>
      </c>
      <c r="AG189" s="46">
        <f t="shared" si="74"/>
        <v>0</v>
      </c>
      <c r="AH189" s="46">
        <f t="shared" si="74"/>
        <v>0</v>
      </c>
      <c r="AI189" s="46">
        <f t="shared" si="74"/>
        <v>0</v>
      </c>
      <c r="AJ189" s="46">
        <f t="shared" si="74"/>
        <v>0</v>
      </c>
      <c r="AK189" s="46">
        <f t="shared" ref="AK189:BI189" si="75" xml:space="preserve"> AK$185</f>
        <v>0</v>
      </c>
      <c r="AL189" s="46">
        <f t="shared" si="75"/>
        <v>0</v>
      </c>
      <c r="AM189" s="46">
        <f t="shared" si="75"/>
        <v>0</v>
      </c>
      <c r="AN189" s="46">
        <f t="shared" si="75"/>
        <v>0</v>
      </c>
      <c r="AO189" s="46">
        <f t="shared" si="75"/>
        <v>0</v>
      </c>
      <c r="AP189" s="46">
        <f t="shared" si="75"/>
        <v>0</v>
      </c>
      <c r="AQ189" s="46">
        <f t="shared" si="75"/>
        <v>0</v>
      </c>
      <c r="AR189" s="46">
        <f t="shared" si="75"/>
        <v>0</v>
      </c>
      <c r="AS189" s="46">
        <f t="shared" si="75"/>
        <v>0</v>
      </c>
      <c r="AT189" s="46">
        <f t="shared" si="75"/>
        <v>0</v>
      </c>
      <c r="AU189" s="46">
        <f t="shared" si="75"/>
        <v>0</v>
      </c>
      <c r="AV189" s="46">
        <f t="shared" si="75"/>
        <v>0</v>
      </c>
      <c r="AW189" s="46">
        <f t="shared" si="75"/>
        <v>0</v>
      </c>
      <c r="AX189" s="46">
        <f t="shared" si="75"/>
        <v>0</v>
      </c>
      <c r="AY189" s="46">
        <f t="shared" si="75"/>
        <v>0</v>
      </c>
      <c r="AZ189" s="46">
        <f t="shared" si="75"/>
        <v>0</v>
      </c>
      <c r="BA189" s="46">
        <f t="shared" si="75"/>
        <v>0</v>
      </c>
      <c r="BB189" s="46">
        <f t="shared" si="75"/>
        <v>0</v>
      </c>
      <c r="BC189" s="46">
        <f t="shared" si="75"/>
        <v>0</v>
      </c>
      <c r="BD189" s="46">
        <f t="shared" si="75"/>
        <v>0</v>
      </c>
      <c r="BE189" s="46">
        <f t="shared" si="75"/>
        <v>0</v>
      </c>
      <c r="BF189" s="46">
        <f t="shared" si="75"/>
        <v>0</v>
      </c>
      <c r="BG189" s="46">
        <f t="shared" si="75"/>
        <v>0</v>
      </c>
      <c r="BH189" s="46">
        <f t="shared" si="75"/>
        <v>0</v>
      </c>
      <c r="BI189" s="46">
        <f t="shared" si="75"/>
        <v>0</v>
      </c>
    </row>
    <row r="190" spans="1:61" x14ac:dyDescent="0.35">
      <c r="A190" s="42"/>
      <c r="B190" s="43"/>
      <c r="C190" s="43"/>
      <c r="D190" s="44"/>
      <c r="E190" s="46" t="str">
        <f t="shared" ref="E190:AJ190" si="76" xml:space="preserve"> E$167</f>
        <v>Export incentive for export 2 to be paid to the water resources control at PR29 (2022-23 FYA CPIH deflated)</v>
      </c>
      <c r="F190" s="55">
        <f t="shared" si="76"/>
        <v>0</v>
      </c>
      <c r="G190" s="46" t="str">
        <f t="shared" si="76"/>
        <v>£m</v>
      </c>
      <c r="H190" s="46">
        <f t="shared" si="76"/>
        <v>0</v>
      </c>
      <c r="I190" s="46">
        <f t="shared" si="76"/>
        <v>0</v>
      </c>
      <c r="J190" s="46">
        <f t="shared" si="76"/>
        <v>0</v>
      </c>
      <c r="K190" s="46">
        <f t="shared" si="76"/>
        <v>0</v>
      </c>
      <c r="L190" s="46">
        <f t="shared" si="76"/>
        <v>0</v>
      </c>
      <c r="M190" s="46">
        <f t="shared" si="76"/>
        <v>0</v>
      </c>
      <c r="N190" s="46">
        <f t="shared" si="76"/>
        <v>0</v>
      </c>
      <c r="O190" s="46">
        <f t="shared" si="76"/>
        <v>0</v>
      </c>
      <c r="P190" s="46">
        <f t="shared" si="76"/>
        <v>0</v>
      </c>
      <c r="Q190" s="46">
        <f t="shared" si="76"/>
        <v>0</v>
      </c>
      <c r="R190" s="46">
        <f t="shared" si="76"/>
        <v>0</v>
      </c>
      <c r="S190" s="46">
        <f t="shared" si="76"/>
        <v>0</v>
      </c>
      <c r="T190" s="46">
        <f t="shared" si="76"/>
        <v>0</v>
      </c>
      <c r="U190" s="46">
        <f t="shared" si="76"/>
        <v>0</v>
      </c>
      <c r="V190" s="46">
        <f t="shared" si="76"/>
        <v>0</v>
      </c>
      <c r="W190" s="46">
        <f t="shared" si="76"/>
        <v>0</v>
      </c>
      <c r="X190" s="46">
        <f t="shared" si="76"/>
        <v>0</v>
      </c>
      <c r="Y190" s="46">
        <f t="shared" si="76"/>
        <v>0</v>
      </c>
      <c r="Z190" s="46">
        <f t="shared" si="76"/>
        <v>0</v>
      </c>
      <c r="AA190" s="46">
        <f t="shared" si="76"/>
        <v>0</v>
      </c>
      <c r="AB190" s="46">
        <f t="shared" si="76"/>
        <v>0</v>
      </c>
      <c r="AC190" s="46">
        <f t="shared" si="76"/>
        <v>0</v>
      </c>
      <c r="AD190" s="46">
        <f t="shared" si="76"/>
        <v>0</v>
      </c>
      <c r="AE190" s="46">
        <f t="shared" si="76"/>
        <v>0</v>
      </c>
      <c r="AF190" s="46">
        <f t="shared" si="76"/>
        <v>0</v>
      </c>
      <c r="AG190" s="46">
        <f t="shared" si="76"/>
        <v>0</v>
      </c>
      <c r="AH190" s="46">
        <f t="shared" si="76"/>
        <v>0</v>
      </c>
      <c r="AI190" s="46">
        <f t="shared" si="76"/>
        <v>0</v>
      </c>
      <c r="AJ190" s="46">
        <f t="shared" si="76"/>
        <v>0</v>
      </c>
      <c r="AK190" s="46">
        <f t="shared" ref="AK190:BI190" si="77" xml:space="preserve"> AK$167</f>
        <v>0</v>
      </c>
      <c r="AL190" s="46">
        <f t="shared" si="77"/>
        <v>0</v>
      </c>
      <c r="AM190" s="46">
        <f t="shared" si="77"/>
        <v>0</v>
      </c>
      <c r="AN190" s="46">
        <f t="shared" si="77"/>
        <v>0</v>
      </c>
      <c r="AO190" s="46">
        <f t="shared" si="77"/>
        <v>0</v>
      </c>
      <c r="AP190" s="46">
        <f t="shared" si="77"/>
        <v>0</v>
      </c>
      <c r="AQ190" s="46">
        <f t="shared" si="77"/>
        <v>0</v>
      </c>
      <c r="AR190" s="46">
        <f t="shared" si="77"/>
        <v>0</v>
      </c>
      <c r="AS190" s="46">
        <f t="shared" si="77"/>
        <v>0</v>
      </c>
      <c r="AT190" s="46">
        <f t="shared" si="77"/>
        <v>0</v>
      </c>
      <c r="AU190" s="46">
        <f t="shared" si="77"/>
        <v>0</v>
      </c>
      <c r="AV190" s="46">
        <f t="shared" si="77"/>
        <v>0</v>
      </c>
      <c r="AW190" s="46">
        <f t="shared" si="77"/>
        <v>0</v>
      </c>
      <c r="AX190" s="46">
        <f t="shared" si="77"/>
        <v>0</v>
      </c>
      <c r="AY190" s="46">
        <f t="shared" si="77"/>
        <v>0</v>
      </c>
      <c r="AZ190" s="46">
        <f t="shared" si="77"/>
        <v>0</v>
      </c>
      <c r="BA190" s="46">
        <f t="shared" si="77"/>
        <v>0</v>
      </c>
      <c r="BB190" s="46">
        <f t="shared" si="77"/>
        <v>0</v>
      </c>
      <c r="BC190" s="46">
        <f t="shared" si="77"/>
        <v>0</v>
      </c>
      <c r="BD190" s="46">
        <f t="shared" si="77"/>
        <v>0</v>
      </c>
      <c r="BE190" s="46">
        <f t="shared" si="77"/>
        <v>0</v>
      </c>
      <c r="BF190" s="46">
        <f t="shared" si="77"/>
        <v>0</v>
      </c>
      <c r="BG190" s="46">
        <f t="shared" si="77"/>
        <v>0</v>
      </c>
      <c r="BH190" s="46">
        <f t="shared" si="77"/>
        <v>0</v>
      </c>
      <c r="BI190" s="46">
        <f t="shared" si="77"/>
        <v>0</v>
      </c>
    </row>
    <row r="191" spans="1:61" x14ac:dyDescent="0.35">
      <c r="A191" s="42"/>
      <c r="B191" s="43"/>
      <c r="C191" s="43"/>
      <c r="D191" s="44"/>
      <c r="E191" s="46" t="s">
        <v>348</v>
      </c>
      <c r="F191" s="55">
        <f xml:space="preserve"> IF( F189, F190, 0)</f>
        <v>0</v>
      </c>
      <c r="G191" s="46" t="s">
        <v>218</v>
      </c>
      <c r="H191" s="45"/>
      <c r="I191" s="46"/>
      <c r="J191" s="45"/>
      <c r="K191" s="45"/>
      <c r="L191" s="45"/>
      <c r="M191" s="45"/>
      <c r="N191" s="45"/>
      <c r="O191" s="45"/>
      <c r="P191" s="45"/>
      <c r="Q191" s="45"/>
      <c r="R191" s="45"/>
      <c r="S191" s="45"/>
      <c r="T191" s="47"/>
      <c r="U191" s="47"/>
      <c r="V191" s="47"/>
      <c r="W191" s="47"/>
      <c r="X191" s="47"/>
      <c r="Y191" s="47"/>
      <c r="Z191" s="47"/>
      <c r="AA191" s="47"/>
      <c r="AB191" s="45"/>
      <c r="AC191" s="45"/>
      <c r="AD191" s="47"/>
      <c r="AE191" s="47"/>
      <c r="AF191" s="45"/>
      <c r="AG191" s="45"/>
      <c r="AH191" s="47"/>
      <c r="AI191" s="47"/>
      <c r="AJ191" s="45"/>
      <c r="AK191" s="45"/>
      <c r="AL191" s="47"/>
      <c r="AM191" s="47"/>
      <c r="AN191" s="45"/>
      <c r="AO191" s="45"/>
      <c r="AP191" s="47"/>
      <c r="AQ191" s="47"/>
      <c r="AR191" s="45"/>
      <c r="AS191" s="47"/>
      <c r="AT191" s="47"/>
      <c r="AU191" s="45"/>
      <c r="AV191" s="47"/>
      <c r="AW191" s="47"/>
      <c r="AX191" s="45"/>
      <c r="AY191" s="47"/>
      <c r="AZ191" s="47"/>
      <c r="BA191" s="45"/>
      <c r="BB191" s="47"/>
      <c r="BC191" s="47"/>
      <c r="BD191" s="45"/>
      <c r="BE191" s="47"/>
      <c r="BF191" s="47"/>
      <c r="BG191" s="45"/>
      <c r="BH191" s="47"/>
      <c r="BI191" s="47"/>
    </row>
    <row r="192" spans="1:61" x14ac:dyDescent="0.35">
      <c r="A192" s="42"/>
      <c r="B192" s="43"/>
      <c r="C192" s="43"/>
      <c r="D192" s="44"/>
      <c r="E192" s="46" t="str">
        <f t="shared" ref="E192:AJ192" si="78" xml:space="preserve"> E$171</f>
        <v>Export incentive for export 2 to be paid to the network plus water control at PR29 (2022-23 FYA CPIH deflated)</v>
      </c>
      <c r="F192" s="55">
        <f t="shared" si="78"/>
        <v>0</v>
      </c>
      <c r="G192" s="46" t="str">
        <f t="shared" si="78"/>
        <v>£m</v>
      </c>
      <c r="H192" s="46">
        <f t="shared" si="78"/>
        <v>0</v>
      </c>
      <c r="I192" s="46">
        <f t="shared" si="78"/>
        <v>0</v>
      </c>
      <c r="J192" s="46">
        <f t="shared" si="78"/>
        <v>0</v>
      </c>
      <c r="K192" s="46">
        <f t="shared" si="78"/>
        <v>0</v>
      </c>
      <c r="L192" s="46">
        <f t="shared" si="78"/>
        <v>0</v>
      </c>
      <c r="M192" s="46">
        <f t="shared" si="78"/>
        <v>0</v>
      </c>
      <c r="N192" s="46">
        <f t="shared" si="78"/>
        <v>0</v>
      </c>
      <c r="O192" s="46">
        <f t="shared" si="78"/>
        <v>0</v>
      </c>
      <c r="P192" s="46">
        <f t="shared" si="78"/>
        <v>0</v>
      </c>
      <c r="Q192" s="46">
        <f t="shared" si="78"/>
        <v>0</v>
      </c>
      <c r="R192" s="46">
        <f t="shared" si="78"/>
        <v>0</v>
      </c>
      <c r="S192" s="46">
        <f t="shared" si="78"/>
        <v>0</v>
      </c>
      <c r="T192" s="46">
        <f t="shared" si="78"/>
        <v>0</v>
      </c>
      <c r="U192" s="46">
        <f t="shared" si="78"/>
        <v>0</v>
      </c>
      <c r="V192" s="46">
        <f t="shared" si="78"/>
        <v>0</v>
      </c>
      <c r="W192" s="46">
        <f t="shared" si="78"/>
        <v>0</v>
      </c>
      <c r="X192" s="46">
        <f t="shared" si="78"/>
        <v>0</v>
      </c>
      <c r="Y192" s="46">
        <f t="shared" si="78"/>
        <v>0</v>
      </c>
      <c r="Z192" s="46">
        <f t="shared" si="78"/>
        <v>0</v>
      </c>
      <c r="AA192" s="46">
        <f t="shared" si="78"/>
        <v>0</v>
      </c>
      <c r="AB192" s="46">
        <f t="shared" si="78"/>
        <v>0</v>
      </c>
      <c r="AC192" s="46">
        <f t="shared" si="78"/>
        <v>0</v>
      </c>
      <c r="AD192" s="46">
        <f t="shared" si="78"/>
        <v>0</v>
      </c>
      <c r="AE192" s="46">
        <f t="shared" si="78"/>
        <v>0</v>
      </c>
      <c r="AF192" s="46">
        <f t="shared" si="78"/>
        <v>0</v>
      </c>
      <c r="AG192" s="46">
        <f t="shared" si="78"/>
        <v>0</v>
      </c>
      <c r="AH192" s="46">
        <f t="shared" si="78"/>
        <v>0</v>
      </c>
      <c r="AI192" s="46">
        <f t="shared" si="78"/>
        <v>0</v>
      </c>
      <c r="AJ192" s="46">
        <f t="shared" si="78"/>
        <v>0</v>
      </c>
      <c r="AK192" s="46">
        <f t="shared" ref="AK192:BI192" si="79" xml:space="preserve"> AK$171</f>
        <v>0</v>
      </c>
      <c r="AL192" s="46">
        <f t="shared" si="79"/>
        <v>0</v>
      </c>
      <c r="AM192" s="46">
        <f t="shared" si="79"/>
        <v>0</v>
      </c>
      <c r="AN192" s="46">
        <f t="shared" si="79"/>
        <v>0</v>
      </c>
      <c r="AO192" s="46">
        <f t="shared" si="79"/>
        <v>0</v>
      </c>
      <c r="AP192" s="46">
        <f t="shared" si="79"/>
        <v>0</v>
      </c>
      <c r="AQ192" s="46">
        <f t="shared" si="79"/>
        <v>0</v>
      </c>
      <c r="AR192" s="46">
        <f t="shared" si="79"/>
        <v>0</v>
      </c>
      <c r="AS192" s="46">
        <f t="shared" si="79"/>
        <v>0</v>
      </c>
      <c r="AT192" s="46">
        <f t="shared" si="79"/>
        <v>0</v>
      </c>
      <c r="AU192" s="46">
        <f t="shared" si="79"/>
        <v>0</v>
      </c>
      <c r="AV192" s="46">
        <f t="shared" si="79"/>
        <v>0</v>
      </c>
      <c r="AW192" s="46">
        <f t="shared" si="79"/>
        <v>0</v>
      </c>
      <c r="AX192" s="46">
        <f t="shared" si="79"/>
        <v>0</v>
      </c>
      <c r="AY192" s="46">
        <f t="shared" si="79"/>
        <v>0</v>
      </c>
      <c r="AZ192" s="46">
        <f t="shared" si="79"/>
        <v>0</v>
      </c>
      <c r="BA192" s="46">
        <f t="shared" si="79"/>
        <v>0</v>
      </c>
      <c r="BB192" s="46">
        <f t="shared" si="79"/>
        <v>0</v>
      </c>
      <c r="BC192" s="46">
        <f t="shared" si="79"/>
        <v>0</v>
      </c>
      <c r="BD192" s="46">
        <f t="shared" si="79"/>
        <v>0</v>
      </c>
      <c r="BE192" s="46">
        <f t="shared" si="79"/>
        <v>0</v>
      </c>
      <c r="BF192" s="46">
        <f t="shared" si="79"/>
        <v>0</v>
      </c>
      <c r="BG192" s="46">
        <f t="shared" si="79"/>
        <v>0</v>
      </c>
      <c r="BH192" s="46">
        <f t="shared" si="79"/>
        <v>0</v>
      </c>
      <c r="BI192" s="46">
        <f t="shared" si="79"/>
        <v>0</v>
      </c>
    </row>
    <row r="193" spans="1:61" x14ac:dyDescent="0.35">
      <c r="A193" s="42"/>
      <c r="B193" s="43"/>
      <c r="C193" s="43"/>
      <c r="D193" s="44"/>
      <c r="E193" s="46" t="s">
        <v>349</v>
      </c>
      <c r="F193" s="55">
        <f xml:space="preserve"> IF( F189, F192, 0)</f>
        <v>0</v>
      </c>
      <c r="G193" s="46" t="s">
        <v>218</v>
      </c>
      <c r="H193" s="45"/>
      <c r="I193" s="46"/>
      <c r="J193" s="45"/>
      <c r="K193" s="45"/>
      <c r="L193" s="45"/>
      <c r="M193" s="45"/>
      <c r="N193" s="45"/>
      <c r="O193" s="45"/>
      <c r="P193" s="45"/>
      <c r="Q193" s="45"/>
      <c r="R193" s="45"/>
      <c r="S193" s="45"/>
      <c r="T193" s="47"/>
      <c r="U193" s="47"/>
      <c r="V193" s="47"/>
      <c r="W193" s="47"/>
      <c r="X193" s="47"/>
      <c r="Y193" s="47"/>
      <c r="Z193" s="47"/>
      <c r="AA193" s="47"/>
      <c r="AB193" s="45"/>
      <c r="AC193" s="45"/>
      <c r="AD193" s="47"/>
      <c r="AE193" s="47"/>
      <c r="AF193" s="45"/>
      <c r="AG193" s="45"/>
      <c r="AH193" s="47"/>
      <c r="AI193" s="47"/>
      <c r="AJ193" s="45"/>
      <c r="AK193" s="45"/>
      <c r="AL193" s="47"/>
      <c r="AM193" s="47"/>
      <c r="AN193" s="45"/>
      <c r="AO193" s="45"/>
      <c r="AP193" s="47"/>
      <c r="AQ193" s="47"/>
      <c r="AR193" s="45"/>
      <c r="AS193" s="47"/>
      <c r="AT193" s="47"/>
      <c r="AU193" s="45"/>
      <c r="AV193" s="47"/>
      <c r="AW193" s="47"/>
      <c r="AX193" s="45"/>
      <c r="AY193" s="47"/>
      <c r="AZ193" s="47"/>
      <c r="BA193" s="45"/>
      <c r="BB193" s="47"/>
      <c r="BC193" s="47"/>
      <c r="BD193" s="45"/>
      <c r="BE193" s="47"/>
      <c r="BF193" s="47"/>
      <c r="BG193" s="45"/>
      <c r="BH193" s="47"/>
      <c r="BI193" s="47"/>
    </row>
    <row r="194" spans="1:61" x14ac:dyDescent="0.35">
      <c r="A194" s="42"/>
      <c r="B194" s="43"/>
      <c r="C194" s="43"/>
      <c r="D194" s="44"/>
      <c r="E194" s="46" t="str">
        <f t="shared" ref="E194:AJ194" si="80" xml:space="preserve"> E$175</f>
        <v>Export incentive for export 2 to be paid to the water resources control after PR29 (2022-23 FYA CPIH deflated)</v>
      </c>
      <c r="F194" s="55">
        <f t="shared" si="80"/>
        <v>0</v>
      </c>
      <c r="G194" s="46" t="str">
        <f t="shared" si="80"/>
        <v>£m</v>
      </c>
      <c r="H194" s="46">
        <f t="shared" si="80"/>
        <v>0</v>
      </c>
      <c r="I194" s="46">
        <f t="shared" si="80"/>
        <v>0</v>
      </c>
      <c r="J194" s="46">
        <f t="shared" si="80"/>
        <v>0</v>
      </c>
      <c r="K194" s="46">
        <f t="shared" si="80"/>
        <v>0</v>
      </c>
      <c r="L194" s="46">
        <f t="shared" si="80"/>
        <v>0</v>
      </c>
      <c r="M194" s="46">
        <f t="shared" si="80"/>
        <v>0</v>
      </c>
      <c r="N194" s="46">
        <f t="shared" si="80"/>
        <v>0</v>
      </c>
      <c r="O194" s="46">
        <f t="shared" si="80"/>
        <v>0</v>
      </c>
      <c r="P194" s="46">
        <f t="shared" si="80"/>
        <v>0</v>
      </c>
      <c r="Q194" s="46">
        <f t="shared" si="80"/>
        <v>0</v>
      </c>
      <c r="R194" s="46">
        <f t="shared" si="80"/>
        <v>0</v>
      </c>
      <c r="S194" s="46">
        <f t="shared" si="80"/>
        <v>0</v>
      </c>
      <c r="T194" s="46">
        <f t="shared" si="80"/>
        <v>0</v>
      </c>
      <c r="U194" s="46">
        <f t="shared" si="80"/>
        <v>0</v>
      </c>
      <c r="V194" s="46">
        <f t="shared" si="80"/>
        <v>0</v>
      </c>
      <c r="W194" s="46">
        <f t="shared" si="80"/>
        <v>0</v>
      </c>
      <c r="X194" s="46">
        <f t="shared" si="80"/>
        <v>0</v>
      </c>
      <c r="Y194" s="46">
        <f t="shared" si="80"/>
        <v>0</v>
      </c>
      <c r="Z194" s="46">
        <f t="shared" si="80"/>
        <v>0</v>
      </c>
      <c r="AA194" s="46">
        <f t="shared" si="80"/>
        <v>0</v>
      </c>
      <c r="AB194" s="46">
        <f t="shared" si="80"/>
        <v>0</v>
      </c>
      <c r="AC194" s="46">
        <f t="shared" si="80"/>
        <v>0</v>
      </c>
      <c r="AD194" s="46">
        <f t="shared" si="80"/>
        <v>0</v>
      </c>
      <c r="AE194" s="46">
        <f t="shared" si="80"/>
        <v>0</v>
      </c>
      <c r="AF194" s="46">
        <f t="shared" si="80"/>
        <v>0</v>
      </c>
      <c r="AG194" s="46">
        <f t="shared" si="80"/>
        <v>0</v>
      </c>
      <c r="AH194" s="46">
        <f t="shared" si="80"/>
        <v>0</v>
      </c>
      <c r="AI194" s="46">
        <f t="shared" si="80"/>
        <v>0</v>
      </c>
      <c r="AJ194" s="46">
        <f t="shared" si="80"/>
        <v>0</v>
      </c>
      <c r="AK194" s="46">
        <f t="shared" ref="AK194:BI194" si="81" xml:space="preserve"> AK$175</f>
        <v>0</v>
      </c>
      <c r="AL194" s="46">
        <f t="shared" si="81"/>
        <v>0</v>
      </c>
      <c r="AM194" s="46">
        <f t="shared" si="81"/>
        <v>0</v>
      </c>
      <c r="AN194" s="46">
        <f t="shared" si="81"/>
        <v>0</v>
      </c>
      <c r="AO194" s="46">
        <f t="shared" si="81"/>
        <v>0</v>
      </c>
      <c r="AP194" s="46">
        <f t="shared" si="81"/>
        <v>0</v>
      </c>
      <c r="AQ194" s="46">
        <f t="shared" si="81"/>
        <v>0</v>
      </c>
      <c r="AR194" s="46">
        <f t="shared" si="81"/>
        <v>0</v>
      </c>
      <c r="AS194" s="46">
        <f t="shared" si="81"/>
        <v>0</v>
      </c>
      <c r="AT194" s="46">
        <f t="shared" si="81"/>
        <v>0</v>
      </c>
      <c r="AU194" s="46">
        <f t="shared" si="81"/>
        <v>0</v>
      </c>
      <c r="AV194" s="46">
        <f t="shared" si="81"/>
        <v>0</v>
      </c>
      <c r="AW194" s="46">
        <f t="shared" si="81"/>
        <v>0</v>
      </c>
      <c r="AX194" s="46">
        <f t="shared" si="81"/>
        <v>0</v>
      </c>
      <c r="AY194" s="46">
        <f t="shared" si="81"/>
        <v>0</v>
      </c>
      <c r="AZ194" s="46">
        <f t="shared" si="81"/>
        <v>0</v>
      </c>
      <c r="BA194" s="46">
        <f t="shared" si="81"/>
        <v>0</v>
      </c>
      <c r="BB194" s="46">
        <f t="shared" si="81"/>
        <v>0</v>
      </c>
      <c r="BC194" s="46">
        <f t="shared" si="81"/>
        <v>0</v>
      </c>
      <c r="BD194" s="46">
        <f t="shared" si="81"/>
        <v>0</v>
      </c>
      <c r="BE194" s="46">
        <f t="shared" si="81"/>
        <v>0</v>
      </c>
      <c r="BF194" s="46">
        <f t="shared" si="81"/>
        <v>0</v>
      </c>
      <c r="BG194" s="46">
        <f t="shared" si="81"/>
        <v>0</v>
      </c>
      <c r="BH194" s="46">
        <f t="shared" si="81"/>
        <v>0</v>
      </c>
      <c r="BI194" s="46">
        <f t="shared" si="81"/>
        <v>0</v>
      </c>
    </row>
    <row r="195" spans="1:61" x14ac:dyDescent="0.35">
      <c r="A195" s="80"/>
      <c r="B195" s="43"/>
      <c r="C195" s="43"/>
      <c r="D195" s="44"/>
      <c r="E195" s="46" t="s">
        <v>350</v>
      </c>
      <c r="F195" s="55">
        <f xml:space="preserve"> IF( F189, F194, 0)</f>
        <v>0</v>
      </c>
      <c r="G195" s="46" t="s">
        <v>218</v>
      </c>
      <c r="H195" s="45"/>
      <c r="I195" s="46"/>
      <c r="J195" s="45"/>
      <c r="K195" s="45"/>
      <c r="L195" s="45"/>
      <c r="M195" s="45"/>
      <c r="N195" s="45"/>
      <c r="O195" s="45"/>
      <c r="P195" s="45"/>
      <c r="Q195" s="45"/>
      <c r="R195" s="45"/>
      <c r="S195" s="45"/>
      <c r="T195" s="47"/>
      <c r="U195" s="47"/>
      <c r="V195" s="47"/>
      <c r="W195" s="47"/>
      <c r="X195" s="47"/>
      <c r="Y195" s="47"/>
      <c r="Z195" s="47"/>
      <c r="AA195" s="47"/>
      <c r="AB195" s="45"/>
      <c r="AC195" s="45"/>
      <c r="AD195" s="47"/>
      <c r="AE195" s="47"/>
      <c r="AF195" s="45"/>
      <c r="AG195" s="45"/>
      <c r="AH195" s="47"/>
      <c r="AI195" s="47"/>
      <c r="AJ195" s="45"/>
      <c r="AK195" s="45"/>
      <c r="AL195" s="47"/>
      <c r="AM195" s="47"/>
      <c r="AN195" s="45"/>
      <c r="AO195" s="45"/>
      <c r="AP195" s="47"/>
      <c r="AQ195" s="47"/>
      <c r="AR195" s="45"/>
      <c r="AS195" s="47"/>
      <c r="AT195" s="47"/>
      <c r="AU195" s="45"/>
      <c r="AV195" s="47"/>
      <c r="AW195" s="47"/>
      <c r="AX195" s="45"/>
      <c r="AY195" s="47"/>
      <c r="AZ195" s="47"/>
      <c r="BA195" s="45"/>
      <c r="BB195" s="47"/>
      <c r="BC195" s="47"/>
      <c r="BD195" s="45"/>
      <c r="BE195" s="47"/>
      <c r="BF195" s="47"/>
      <c r="BG195" s="45"/>
      <c r="BH195" s="47"/>
      <c r="BI195" s="47"/>
    </row>
    <row r="196" spans="1:61" x14ac:dyDescent="0.35">
      <c r="A196" s="42"/>
      <c r="B196" s="43"/>
      <c r="C196" s="43"/>
      <c r="D196" s="44"/>
      <c r="E196" s="46" t="str">
        <f t="shared" ref="E196:AJ196" si="82" xml:space="preserve"> E$179</f>
        <v>Export incentive for export 2 to be paid to the network plus water control after PR29 (2022-23 FYA CPIH deflated)</v>
      </c>
      <c r="F196" s="55">
        <f t="shared" si="82"/>
        <v>0</v>
      </c>
      <c r="G196" s="46" t="str">
        <f t="shared" si="82"/>
        <v>£m</v>
      </c>
      <c r="H196" s="46">
        <f t="shared" si="82"/>
        <v>0</v>
      </c>
      <c r="I196" s="46">
        <f t="shared" si="82"/>
        <v>0</v>
      </c>
      <c r="J196" s="46">
        <f t="shared" si="82"/>
        <v>0</v>
      </c>
      <c r="K196" s="46">
        <f t="shared" si="82"/>
        <v>0</v>
      </c>
      <c r="L196" s="46">
        <f t="shared" si="82"/>
        <v>0</v>
      </c>
      <c r="M196" s="46">
        <f t="shared" si="82"/>
        <v>0</v>
      </c>
      <c r="N196" s="46">
        <f t="shared" si="82"/>
        <v>0</v>
      </c>
      <c r="O196" s="46">
        <f t="shared" si="82"/>
        <v>0</v>
      </c>
      <c r="P196" s="46">
        <f t="shared" si="82"/>
        <v>0</v>
      </c>
      <c r="Q196" s="46">
        <f t="shared" si="82"/>
        <v>0</v>
      </c>
      <c r="R196" s="46">
        <f t="shared" si="82"/>
        <v>0</v>
      </c>
      <c r="S196" s="46">
        <f t="shared" si="82"/>
        <v>0</v>
      </c>
      <c r="T196" s="46">
        <f t="shared" si="82"/>
        <v>0</v>
      </c>
      <c r="U196" s="46">
        <f t="shared" si="82"/>
        <v>0</v>
      </c>
      <c r="V196" s="46">
        <f t="shared" si="82"/>
        <v>0</v>
      </c>
      <c r="W196" s="46">
        <f t="shared" si="82"/>
        <v>0</v>
      </c>
      <c r="X196" s="46">
        <f t="shared" si="82"/>
        <v>0</v>
      </c>
      <c r="Y196" s="46">
        <f t="shared" si="82"/>
        <v>0</v>
      </c>
      <c r="Z196" s="46">
        <f t="shared" si="82"/>
        <v>0</v>
      </c>
      <c r="AA196" s="46">
        <f t="shared" si="82"/>
        <v>0</v>
      </c>
      <c r="AB196" s="46">
        <f t="shared" si="82"/>
        <v>0</v>
      </c>
      <c r="AC196" s="46">
        <f t="shared" si="82"/>
        <v>0</v>
      </c>
      <c r="AD196" s="46">
        <f t="shared" si="82"/>
        <v>0</v>
      </c>
      <c r="AE196" s="46">
        <f t="shared" si="82"/>
        <v>0</v>
      </c>
      <c r="AF196" s="46">
        <f t="shared" si="82"/>
        <v>0</v>
      </c>
      <c r="AG196" s="46">
        <f t="shared" si="82"/>
        <v>0</v>
      </c>
      <c r="AH196" s="46">
        <f t="shared" si="82"/>
        <v>0</v>
      </c>
      <c r="AI196" s="46">
        <f t="shared" si="82"/>
        <v>0</v>
      </c>
      <c r="AJ196" s="46">
        <f t="shared" si="82"/>
        <v>0</v>
      </c>
      <c r="AK196" s="46">
        <f t="shared" ref="AK196:BI196" si="83" xml:space="preserve"> AK$179</f>
        <v>0</v>
      </c>
      <c r="AL196" s="46">
        <f t="shared" si="83"/>
        <v>0</v>
      </c>
      <c r="AM196" s="46">
        <f t="shared" si="83"/>
        <v>0</v>
      </c>
      <c r="AN196" s="46">
        <f t="shared" si="83"/>
        <v>0</v>
      </c>
      <c r="AO196" s="46">
        <f t="shared" si="83"/>
        <v>0</v>
      </c>
      <c r="AP196" s="46">
        <f t="shared" si="83"/>
        <v>0</v>
      </c>
      <c r="AQ196" s="46">
        <f t="shared" si="83"/>
        <v>0</v>
      </c>
      <c r="AR196" s="46">
        <f t="shared" si="83"/>
        <v>0</v>
      </c>
      <c r="AS196" s="46">
        <f t="shared" si="83"/>
        <v>0</v>
      </c>
      <c r="AT196" s="46">
        <f t="shared" si="83"/>
        <v>0</v>
      </c>
      <c r="AU196" s="46">
        <f t="shared" si="83"/>
        <v>0</v>
      </c>
      <c r="AV196" s="46">
        <f t="shared" si="83"/>
        <v>0</v>
      </c>
      <c r="AW196" s="46">
        <f t="shared" si="83"/>
        <v>0</v>
      </c>
      <c r="AX196" s="46">
        <f t="shared" si="83"/>
        <v>0</v>
      </c>
      <c r="AY196" s="46">
        <f t="shared" si="83"/>
        <v>0</v>
      </c>
      <c r="AZ196" s="46">
        <f t="shared" si="83"/>
        <v>0</v>
      </c>
      <c r="BA196" s="46">
        <f t="shared" si="83"/>
        <v>0</v>
      </c>
      <c r="BB196" s="46">
        <f t="shared" si="83"/>
        <v>0</v>
      </c>
      <c r="BC196" s="46">
        <f t="shared" si="83"/>
        <v>0</v>
      </c>
      <c r="BD196" s="46">
        <f t="shared" si="83"/>
        <v>0</v>
      </c>
      <c r="BE196" s="46">
        <f t="shared" si="83"/>
        <v>0</v>
      </c>
      <c r="BF196" s="46">
        <f t="shared" si="83"/>
        <v>0</v>
      </c>
      <c r="BG196" s="46">
        <f t="shared" si="83"/>
        <v>0</v>
      </c>
      <c r="BH196" s="46">
        <f t="shared" si="83"/>
        <v>0</v>
      </c>
      <c r="BI196" s="46">
        <f t="shared" si="83"/>
        <v>0</v>
      </c>
    </row>
    <row r="197" spans="1:61" x14ac:dyDescent="0.35">
      <c r="A197" s="42"/>
      <c r="B197" s="43"/>
      <c r="C197" s="43"/>
      <c r="D197" s="44"/>
      <c r="E197" s="46" t="s">
        <v>351</v>
      </c>
      <c r="F197" s="55">
        <f xml:space="preserve"> IF( F189, F196, 0)</f>
        <v>0</v>
      </c>
      <c r="G197" s="46" t="s">
        <v>218</v>
      </c>
      <c r="H197" s="45"/>
      <c r="I197" s="46"/>
      <c r="J197" s="45"/>
      <c r="K197" s="45"/>
      <c r="L197" s="45"/>
      <c r="M197" s="45"/>
      <c r="N197" s="45"/>
      <c r="O197" s="45"/>
      <c r="P197" s="45"/>
      <c r="Q197" s="45"/>
      <c r="R197" s="45"/>
      <c r="S197" s="45"/>
      <c r="T197" s="47"/>
      <c r="U197" s="47"/>
      <c r="V197" s="47"/>
      <c r="W197" s="47"/>
      <c r="X197" s="47"/>
      <c r="Y197" s="47"/>
      <c r="Z197" s="47"/>
      <c r="AA197" s="47"/>
      <c r="AB197" s="45"/>
      <c r="AC197" s="45"/>
      <c r="AD197" s="47"/>
      <c r="AE197" s="47"/>
      <c r="AF197" s="45"/>
      <c r="AG197" s="45"/>
      <c r="AH197" s="47"/>
      <c r="AI197" s="47"/>
      <c r="AJ197" s="45"/>
      <c r="AK197" s="45"/>
      <c r="AL197" s="47"/>
      <c r="AM197" s="47"/>
      <c r="AN197" s="45"/>
      <c r="AO197" s="45"/>
      <c r="AP197" s="47"/>
      <c r="AQ197" s="47"/>
      <c r="AR197" s="45"/>
      <c r="AS197" s="47"/>
      <c r="AT197" s="47"/>
      <c r="AU197" s="45"/>
      <c r="AV197" s="47"/>
      <c r="AW197" s="47"/>
      <c r="AX197" s="45"/>
      <c r="AY197" s="47"/>
      <c r="AZ197" s="47"/>
      <c r="BA197" s="45"/>
      <c r="BB197" s="47"/>
      <c r="BC197" s="47"/>
      <c r="BD197" s="45"/>
      <c r="BE197" s="47"/>
      <c r="BF197" s="47"/>
      <c r="BG197" s="45"/>
      <c r="BH197" s="47"/>
      <c r="BI197" s="47"/>
    </row>
    <row r="198" spans="1:61" x14ac:dyDescent="0.35">
      <c r="A198" s="42"/>
      <c r="B198" s="43"/>
      <c r="C198" s="43"/>
      <c r="D198" s="44"/>
      <c r="E198" s="46"/>
      <c r="F198" s="46"/>
      <c r="G198" s="46"/>
      <c r="H198" s="45"/>
      <c r="I198" s="46"/>
      <c r="J198" s="45"/>
      <c r="K198" s="45"/>
      <c r="L198" s="45"/>
      <c r="M198" s="45"/>
      <c r="N198" s="45"/>
      <c r="O198" s="45"/>
      <c r="P198" s="45"/>
      <c r="Q198" s="45"/>
      <c r="R198" s="45"/>
      <c r="S198" s="45"/>
      <c r="T198" s="47"/>
      <c r="U198" s="47"/>
      <c r="V198" s="47"/>
      <c r="W198" s="47"/>
      <c r="X198" s="47"/>
      <c r="Y198" s="47"/>
      <c r="Z198" s="47"/>
      <c r="AA198" s="47"/>
      <c r="AB198" s="45"/>
      <c r="AC198" s="45"/>
      <c r="AD198" s="47"/>
      <c r="AE198" s="47"/>
      <c r="AF198" s="45"/>
      <c r="AG198" s="45"/>
      <c r="AH198" s="47"/>
      <c r="AI198" s="47"/>
      <c r="AJ198" s="45"/>
      <c r="AK198" s="45"/>
      <c r="AL198" s="47"/>
      <c r="AM198" s="47"/>
      <c r="AN198" s="45"/>
      <c r="AO198" s="45"/>
      <c r="AP198" s="47"/>
      <c r="AQ198" s="47"/>
      <c r="AR198" s="45"/>
      <c r="AS198" s="47"/>
      <c r="AT198" s="47"/>
      <c r="AU198" s="45"/>
      <c r="AV198" s="47"/>
      <c r="AW198" s="47"/>
      <c r="AX198" s="45"/>
      <c r="AY198" s="47"/>
      <c r="AZ198" s="47"/>
      <c r="BA198" s="45"/>
      <c r="BB198" s="47"/>
      <c r="BC198" s="47"/>
      <c r="BD198" s="45"/>
      <c r="BE198" s="47"/>
      <c r="BF198" s="47"/>
      <c r="BG198" s="45"/>
      <c r="BH198" s="47"/>
      <c r="BI198" s="47"/>
    </row>
    <row r="199" spans="1:61" x14ac:dyDescent="0.35">
      <c r="A199" s="47"/>
      <c r="B199" s="48" t="s">
        <v>237</v>
      </c>
      <c r="C199" s="43"/>
      <c r="D199" s="49"/>
      <c r="E199" s="47"/>
      <c r="F199" s="47"/>
      <c r="G199" s="47"/>
      <c r="H199" s="47"/>
      <c r="I199" s="54"/>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row>
    <row r="200" spans="1:61" x14ac:dyDescent="0.35">
      <c r="A200" s="42"/>
      <c r="B200" s="43"/>
      <c r="C200" s="43"/>
      <c r="D200" s="44"/>
      <c r="E200" s="45"/>
      <c r="F200" s="45"/>
      <c r="G200" s="45"/>
      <c r="H200" s="45"/>
      <c r="I200" s="46"/>
      <c r="J200" s="45"/>
      <c r="K200" s="45"/>
      <c r="L200" s="45"/>
      <c r="M200" s="45"/>
      <c r="N200" s="45"/>
      <c r="O200" s="45"/>
      <c r="P200" s="45"/>
      <c r="Q200" s="45"/>
      <c r="R200" s="45"/>
      <c r="S200" s="45"/>
      <c r="T200" s="47"/>
      <c r="U200" s="47"/>
      <c r="V200" s="47"/>
      <c r="W200" s="47"/>
      <c r="X200" s="47"/>
      <c r="Y200" s="47"/>
      <c r="Z200" s="47"/>
      <c r="AA200" s="47"/>
      <c r="AB200" s="45"/>
      <c r="AC200" s="45"/>
      <c r="AD200" s="47"/>
      <c r="AE200" s="47"/>
      <c r="AF200" s="45"/>
      <c r="AG200" s="45"/>
      <c r="AH200" s="47"/>
      <c r="AI200" s="47"/>
      <c r="AJ200" s="45"/>
      <c r="AK200" s="45"/>
      <c r="AL200" s="47"/>
      <c r="AM200" s="47"/>
      <c r="AN200" s="45"/>
      <c r="AO200" s="45"/>
      <c r="AP200" s="47"/>
      <c r="AQ200" s="47"/>
      <c r="AR200" s="45"/>
      <c r="AS200" s="47"/>
      <c r="AT200" s="47"/>
      <c r="AU200" s="45"/>
      <c r="AV200" s="47"/>
      <c r="AW200" s="47"/>
      <c r="AX200" s="45"/>
      <c r="AY200" s="47"/>
      <c r="AZ200" s="47"/>
      <c r="BA200" s="45"/>
      <c r="BB200" s="47"/>
      <c r="BC200" s="47"/>
      <c r="BD200" s="45"/>
      <c r="BE200" s="47"/>
      <c r="BF200" s="47"/>
      <c r="BG200" s="45"/>
      <c r="BH200" s="47"/>
      <c r="BI200" s="47"/>
    </row>
    <row r="201" spans="1:61" s="400" customFormat="1" x14ac:dyDescent="0.35">
      <c r="A201" s="401"/>
      <c r="B201" s="402"/>
      <c r="C201" s="402"/>
      <c r="D201" s="403"/>
      <c r="E201" s="404" t="str">
        <f xml:space="preserve"> Inputs!E$60</f>
        <v>Name/reference of export trade 3</v>
      </c>
      <c r="F201" s="404" t="str">
        <f xml:space="preserve"> Inputs!F$60</f>
        <v>Text 3</v>
      </c>
      <c r="G201" s="404" t="str">
        <f xml:space="preserve"> Inputs!G$60</f>
        <v>Text</v>
      </c>
      <c r="H201" s="404">
        <f xml:space="preserve"> Inputs!H$60</f>
        <v>0</v>
      </c>
      <c r="I201" s="404">
        <f xml:space="preserve"> Inputs!I$60</f>
        <v>0</v>
      </c>
      <c r="J201" s="404">
        <f xml:space="preserve"> Inputs!J$60</f>
        <v>0</v>
      </c>
      <c r="K201" s="404">
        <f xml:space="preserve"> Inputs!K$60</f>
        <v>0</v>
      </c>
      <c r="L201" s="404">
        <f xml:space="preserve"> Inputs!L$60</f>
        <v>0</v>
      </c>
      <c r="M201" s="404">
        <f xml:space="preserve"> Inputs!M$60</f>
        <v>0</v>
      </c>
      <c r="N201" s="404">
        <f xml:space="preserve"> Inputs!N$60</f>
        <v>0</v>
      </c>
      <c r="O201" s="404">
        <f xml:space="preserve"> Inputs!O$60</f>
        <v>0</v>
      </c>
      <c r="P201" s="404">
        <f xml:space="preserve"> Inputs!P$60</f>
        <v>0</v>
      </c>
      <c r="Q201" s="404">
        <f xml:space="preserve"> Inputs!Q$60</f>
        <v>0</v>
      </c>
      <c r="R201" s="404">
        <f xml:space="preserve"> Inputs!R$60</f>
        <v>0</v>
      </c>
      <c r="S201" s="404">
        <f xml:space="preserve"> Inputs!S$60</f>
        <v>0</v>
      </c>
      <c r="T201" s="404">
        <f xml:space="preserve"> Inputs!T$60</f>
        <v>0</v>
      </c>
      <c r="U201" s="404">
        <f xml:space="preserve"> Inputs!U$60</f>
        <v>0</v>
      </c>
      <c r="V201" s="404">
        <f xml:space="preserve"> Inputs!V$60</f>
        <v>0</v>
      </c>
      <c r="W201" s="404">
        <f xml:space="preserve"> Inputs!W$60</f>
        <v>0</v>
      </c>
      <c r="X201" s="404">
        <f xml:space="preserve"> Inputs!X$60</f>
        <v>0</v>
      </c>
      <c r="Y201" s="404">
        <f xml:space="preserve"> Inputs!Y$60</f>
        <v>0</v>
      </c>
      <c r="Z201" s="404">
        <f xml:space="preserve"> Inputs!Z$60</f>
        <v>0</v>
      </c>
      <c r="AA201" s="404">
        <f xml:space="preserve"> Inputs!AA$60</f>
        <v>0</v>
      </c>
      <c r="AB201" s="404">
        <f xml:space="preserve"> Inputs!AB$60</f>
        <v>0</v>
      </c>
      <c r="AC201" s="404">
        <f xml:space="preserve"> Inputs!AC$60</f>
        <v>0</v>
      </c>
      <c r="AD201" s="404">
        <f xml:space="preserve"> Inputs!AD$60</f>
        <v>0</v>
      </c>
      <c r="AE201" s="404">
        <f xml:space="preserve"> Inputs!AE$60</f>
        <v>0</v>
      </c>
      <c r="AF201" s="404">
        <f xml:space="preserve"> Inputs!AF$60</f>
        <v>0</v>
      </c>
      <c r="AG201" s="404">
        <f xml:space="preserve"> Inputs!AG$60</f>
        <v>0</v>
      </c>
      <c r="AH201" s="404">
        <f xml:space="preserve"> Inputs!AH$60</f>
        <v>0</v>
      </c>
      <c r="AI201" s="404">
        <f xml:space="preserve"> Inputs!AI$60</f>
        <v>0</v>
      </c>
      <c r="AJ201" s="404">
        <f xml:space="preserve"> Inputs!AJ$60</f>
        <v>0</v>
      </c>
      <c r="AK201" s="404">
        <f xml:space="preserve"> Inputs!AK$60</f>
        <v>0</v>
      </c>
      <c r="AL201" s="404">
        <f xml:space="preserve"> Inputs!AL$60</f>
        <v>0</v>
      </c>
      <c r="AM201" s="404">
        <f xml:space="preserve"> Inputs!AM$60</f>
        <v>0</v>
      </c>
      <c r="AN201" s="404">
        <f xml:space="preserve"> Inputs!AN$60</f>
        <v>0</v>
      </c>
      <c r="AO201" s="404">
        <f xml:space="preserve"> Inputs!AO$60</f>
        <v>0</v>
      </c>
      <c r="AP201" s="404">
        <f xml:space="preserve"> Inputs!AP$60</f>
        <v>0</v>
      </c>
      <c r="AQ201" s="404">
        <f xml:space="preserve"> Inputs!AQ$60</f>
        <v>0</v>
      </c>
      <c r="AR201" s="404">
        <f xml:space="preserve"> Inputs!AR$60</f>
        <v>0</v>
      </c>
      <c r="AS201" s="404">
        <f xml:space="preserve"> Inputs!AS$60</f>
        <v>0</v>
      </c>
      <c r="AT201" s="404">
        <f xml:space="preserve"> Inputs!AT$60</f>
        <v>0</v>
      </c>
      <c r="AU201" s="404">
        <f xml:space="preserve"> Inputs!AU$60</f>
        <v>0</v>
      </c>
      <c r="AV201" s="404">
        <f xml:space="preserve"> Inputs!AV$60</f>
        <v>0</v>
      </c>
      <c r="AW201" s="404">
        <f xml:space="preserve"> Inputs!AW$60</f>
        <v>0</v>
      </c>
      <c r="AX201" s="404">
        <f xml:space="preserve"> Inputs!AX$60</f>
        <v>0</v>
      </c>
      <c r="AY201" s="404">
        <f xml:space="preserve"> Inputs!AY$60</f>
        <v>0</v>
      </c>
      <c r="AZ201" s="404">
        <f xml:space="preserve"> Inputs!AZ$60</f>
        <v>0</v>
      </c>
      <c r="BA201" s="404">
        <f xml:space="preserve"> Inputs!BA$60</f>
        <v>0</v>
      </c>
      <c r="BB201" s="404">
        <f xml:space="preserve"> Inputs!BB$60</f>
        <v>0</v>
      </c>
      <c r="BC201" s="404">
        <f xml:space="preserve"> Inputs!BC$60</f>
        <v>0</v>
      </c>
      <c r="BD201" s="404">
        <f xml:space="preserve"> Inputs!BD$60</f>
        <v>0</v>
      </c>
      <c r="BE201" s="404">
        <f xml:space="preserve"> Inputs!BE$60</f>
        <v>0</v>
      </c>
      <c r="BF201" s="404">
        <f xml:space="preserve"> Inputs!BF$60</f>
        <v>0</v>
      </c>
      <c r="BG201" s="404">
        <f xml:space="preserve"> Inputs!BG$60</f>
        <v>0</v>
      </c>
      <c r="BH201" s="404">
        <f xml:space="preserve"> Inputs!BH$60</f>
        <v>0</v>
      </c>
      <c r="BI201" s="404">
        <f xml:space="preserve"> Inputs!BI$60</f>
        <v>0</v>
      </c>
    </row>
    <row r="202" spans="1:61" s="400" customFormat="1" x14ac:dyDescent="0.35">
      <c r="A202" s="417"/>
      <c r="B202" s="402"/>
      <c r="C202" s="402"/>
      <c r="D202" s="418"/>
      <c r="E202" s="428"/>
      <c r="F202" s="428"/>
      <c r="G202" s="428"/>
      <c r="H202" s="428"/>
      <c r="I202" s="419"/>
      <c r="J202" s="428"/>
      <c r="K202" s="428"/>
      <c r="L202" s="428"/>
      <c r="M202" s="428"/>
      <c r="N202" s="428"/>
      <c r="O202" s="428"/>
      <c r="P202" s="428"/>
      <c r="Q202" s="428"/>
      <c r="R202" s="428"/>
      <c r="S202" s="428"/>
      <c r="T202" s="404"/>
      <c r="U202" s="404"/>
      <c r="V202" s="404"/>
      <c r="W202" s="404"/>
      <c r="X202" s="404"/>
      <c r="Y202" s="404"/>
      <c r="Z202" s="404"/>
      <c r="AA202" s="404"/>
      <c r="AB202" s="428"/>
      <c r="AC202" s="428"/>
      <c r="AD202" s="404"/>
      <c r="AE202" s="404"/>
      <c r="AF202" s="428"/>
      <c r="AG202" s="428"/>
      <c r="AH202" s="404"/>
      <c r="AI202" s="404"/>
      <c r="AJ202" s="428"/>
      <c r="AK202" s="428"/>
      <c r="AL202" s="404"/>
      <c r="AM202" s="404"/>
      <c r="AN202" s="428"/>
      <c r="AO202" s="428"/>
      <c r="AP202" s="404"/>
      <c r="AQ202" s="404"/>
      <c r="AR202" s="428"/>
      <c r="AS202" s="404"/>
      <c r="AT202" s="404"/>
      <c r="AU202" s="428"/>
      <c r="AV202" s="404"/>
      <c r="AW202" s="404"/>
      <c r="AX202" s="428"/>
      <c r="AY202" s="404"/>
      <c r="AZ202" s="404"/>
      <c r="BA202" s="428"/>
      <c r="BB202" s="404"/>
      <c r="BC202" s="404"/>
      <c r="BD202" s="428"/>
      <c r="BE202" s="404"/>
      <c r="BF202" s="404"/>
      <c r="BG202" s="428"/>
      <c r="BH202" s="404"/>
      <c r="BI202" s="404"/>
    </row>
    <row r="203" spans="1:61" s="400" customFormat="1" ht="25.15" customHeight="1" x14ac:dyDescent="0.35">
      <c r="A203" s="417"/>
      <c r="B203" s="402"/>
      <c r="C203" s="402"/>
      <c r="D203" s="418"/>
      <c r="E203" s="414" t="str">
        <f xml:space="preserve"> Inputs!E$62</f>
        <v>Has the company produced a report to evidence that export 3 is a new export and complies with its Ofwat-approved trading and procurement code?</v>
      </c>
      <c r="F203" s="414">
        <f xml:space="preserve"> Inputs!F$62</f>
        <v>0</v>
      </c>
      <c r="G203" s="414" t="str">
        <f xml:space="preserve"> Inputs!G$62</f>
        <v>True/false</v>
      </c>
      <c r="H203" s="414">
        <f xml:space="preserve"> Inputs!H$62</f>
        <v>0</v>
      </c>
      <c r="I203" s="414">
        <f xml:space="preserve"> Inputs!I$62</f>
        <v>0</v>
      </c>
      <c r="J203" s="414">
        <f xml:space="preserve"> Inputs!J$62</f>
        <v>0</v>
      </c>
      <c r="K203" s="414">
        <f xml:space="preserve"> Inputs!K$62</f>
        <v>0</v>
      </c>
      <c r="L203" s="414">
        <f xml:space="preserve"> Inputs!L$62</f>
        <v>0</v>
      </c>
      <c r="M203" s="414">
        <f xml:space="preserve"> Inputs!M$62</f>
        <v>0</v>
      </c>
      <c r="N203" s="414">
        <f xml:space="preserve"> Inputs!N$62</f>
        <v>0</v>
      </c>
      <c r="O203" s="414">
        <f xml:space="preserve"> Inputs!O$62</f>
        <v>0</v>
      </c>
      <c r="P203" s="414">
        <f xml:space="preserve"> Inputs!P$62</f>
        <v>0</v>
      </c>
      <c r="Q203" s="414">
        <f xml:space="preserve"> Inputs!Q$62</f>
        <v>0</v>
      </c>
      <c r="R203" s="414">
        <f xml:space="preserve"> Inputs!R$62</f>
        <v>0</v>
      </c>
      <c r="S203" s="414">
        <f xml:space="preserve"> Inputs!S$62</f>
        <v>0</v>
      </c>
      <c r="T203" s="414">
        <f xml:space="preserve"> Inputs!T$62</f>
        <v>0</v>
      </c>
      <c r="U203" s="414">
        <f xml:space="preserve"> Inputs!U$62</f>
        <v>0</v>
      </c>
      <c r="V203" s="414">
        <f xml:space="preserve"> Inputs!V$62</f>
        <v>0</v>
      </c>
      <c r="W203" s="414">
        <f xml:space="preserve"> Inputs!W$62</f>
        <v>0</v>
      </c>
      <c r="X203" s="414">
        <f xml:space="preserve"> Inputs!X$62</f>
        <v>0</v>
      </c>
      <c r="Y203" s="414">
        <f xml:space="preserve"> Inputs!Y$62</f>
        <v>0</v>
      </c>
      <c r="Z203" s="414">
        <f xml:space="preserve"> Inputs!Z$62</f>
        <v>0</v>
      </c>
      <c r="AA203" s="414">
        <f xml:space="preserve"> Inputs!AA$62</f>
        <v>0</v>
      </c>
      <c r="AB203" s="414">
        <f xml:space="preserve"> Inputs!AB$62</f>
        <v>0</v>
      </c>
      <c r="AC203" s="414">
        <f xml:space="preserve"> Inputs!AC$62</f>
        <v>0</v>
      </c>
      <c r="AD203" s="414">
        <f xml:space="preserve"> Inputs!AD$62</f>
        <v>0</v>
      </c>
      <c r="AE203" s="414">
        <f xml:space="preserve"> Inputs!AE$62</f>
        <v>0</v>
      </c>
      <c r="AF203" s="414">
        <f xml:space="preserve"> Inputs!AF$62</f>
        <v>0</v>
      </c>
      <c r="AG203" s="414">
        <f xml:space="preserve"> Inputs!AG$62</f>
        <v>0</v>
      </c>
      <c r="AH203" s="414">
        <f xml:space="preserve"> Inputs!AH$62</f>
        <v>0</v>
      </c>
      <c r="AI203" s="414">
        <f xml:space="preserve"> Inputs!AI$62</f>
        <v>0</v>
      </c>
      <c r="AJ203" s="414">
        <f xml:space="preserve"> Inputs!AJ$62</f>
        <v>0</v>
      </c>
      <c r="AK203" s="414">
        <f xml:space="preserve"> Inputs!AK$62</f>
        <v>0</v>
      </c>
      <c r="AL203" s="414">
        <f xml:space="preserve"> Inputs!AL$62</f>
        <v>0</v>
      </c>
      <c r="AM203" s="414">
        <f xml:space="preserve"> Inputs!AM$62</f>
        <v>0</v>
      </c>
      <c r="AN203" s="414">
        <f xml:space="preserve"> Inputs!AN$62</f>
        <v>0</v>
      </c>
      <c r="AO203" s="414">
        <f xml:space="preserve"> Inputs!AO$62</f>
        <v>0</v>
      </c>
      <c r="AP203" s="414">
        <f xml:space="preserve"> Inputs!AP$62</f>
        <v>0</v>
      </c>
      <c r="AQ203" s="414">
        <f xml:space="preserve"> Inputs!AQ$62</f>
        <v>0</v>
      </c>
      <c r="AR203" s="414">
        <f xml:space="preserve"> Inputs!AR$62</f>
        <v>0</v>
      </c>
      <c r="AS203" s="414">
        <f xml:space="preserve"> Inputs!AS$62</f>
        <v>0</v>
      </c>
      <c r="AT203" s="414">
        <f xml:space="preserve"> Inputs!AT$62</f>
        <v>0</v>
      </c>
      <c r="AU203" s="414">
        <f xml:space="preserve"> Inputs!AU$62</f>
        <v>0</v>
      </c>
      <c r="AV203" s="414">
        <f xml:space="preserve"> Inputs!AV$62</f>
        <v>0</v>
      </c>
      <c r="AW203" s="414">
        <f xml:space="preserve"> Inputs!AW$62</f>
        <v>0</v>
      </c>
      <c r="AX203" s="414">
        <f xml:space="preserve"> Inputs!AX$62</f>
        <v>0</v>
      </c>
      <c r="AY203" s="414">
        <f xml:space="preserve"> Inputs!AY$62</f>
        <v>0</v>
      </c>
      <c r="AZ203" s="414">
        <f xml:space="preserve"> Inputs!AZ$62</f>
        <v>0</v>
      </c>
      <c r="BA203" s="414">
        <f xml:space="preserve"> Inputs!BA$62</f>
        <v>0</v>
      </c>
      <c r="BB203" s="414">
        <f xml:space="preserve"> Inputs!BB$62</f>
        <v>0</v>
      </c>
      <c r="BC203" s="414">
        <f xml:space="preserve"> Inputs!BC$62</f>
        <v>0</v>
      </c>
      <c r="BD203" s="414">
        <f xml:space="preserve"> Inputs!BD$62</f>
        <v>0</v>
      </c>
      <c r="BE203" s="414">
        <f xml:space="preserve"> Inputs!BE$62</f>
        <v>0</v>
      </c>
      <c r="BF203" s="414">
        <f xml:space="preserve"> Inputs!BF$62</f>
        <v>0</v>
      </c>
      <c r="BG203" s="414">
        <f xml:space="preserve"> Inputs!BG$62</f>
        <v>0</v>
      </c>
      <c r="BH203" s="414">
        <f xml:space="preserve"> Inputs!BH$62</f>
        <v>0</v>
      </c>
      <c r="BI203" s="414">
        <f xml:space="preserve"> Inputs!BI$62</f>
        <v>0</v>
      </c>
    </row>
    <row r="204" spans="1:61" s="400" customFormat="1" x14ac:dyDescent="0.35">
      <c r="A204" s="417"/>
      <c r="B204" s="402"/>
      <c r="C204" s="402"/>
      <c r="D204" s="418"/>
      <c r="E204" s="419"/>
      <c r="F204" s="428"/>
      <c r="G204" s="428"/>
      <c r="H204" s="428"/>
      <c r="I204" s="419"/>
      <c r="J204" s="428"/>
      <c r="K204" s="428"/>
      <c r="L204" s="428"/>
      <c r="M204" s="428"/>
      <c r="N204" s="428"/>
      <c r="O204" s="428"/>
      <c r="P204" s="428"/>
      <c r="Q204" s="428"/>
      <c r="R204" s="428"/>
      <c r="S204" s="428"/>
      <c r="T204" s="404"/>
      <c r="U204" s="404"/>
      <c r="V204" s="404"/>
      <c r="W204" s="404"/>
      <c r="X204" s="404"/>
      <c r="Y204" s="404"/>
      <c r="Z204" s="404"/>
      <c r="AA204" s="404"/>
      <c r="AB204" s="428"/>
      <c r="AC204" s="428"/>
      <c r="AD204" s="404"/>
      <c r="AE204" s="404"/>
      <c r="AF204" s="428"/>
      <c r="AG204" s="428"/>
      <c r="AH204" s="404"/>
      <c r="AI204" s="404"/>
      <c r="AJ204" s="428"/>
      <c r="AK204" s="428"/>
      <c r="AL204" s="404"/>
      <c r="AM204" s="404"/>
      <c r="AN204" s="428"/>
      <c r="AO204" s="428"/>
      <c r="AP204" s="404"/>
      <c r="AQ204" s="404"/>
      <c r="AR204" s="428"/>
      <c r="AS204" s="404"/>
      <c r="AT204" s="404"/>
      <c r="AU204" s="428"/>
      <c r="AV204" s="404"/>
      <c r="AW204" s="404"/>
      <c r="AX204" s="428"/>
      <c r="AY204" s="404"/>
      <c r="AZ204" s="404"/>
      <c r="BA204" s="428"/>
      <c r="BB204" s="404"/>
      <c r="BC204" s="404"/>
      <c r="BD204" s="428"/>
      <c r="BE204" s="404"/>
      <c r="BF204" s="404"/>
      <c r="BG204" s="428"/>
      <c r="BH204" s="404"/>
      <c r="BI204" s="404"/>
    </row>
    <row r="205" spans="1:61" s="400" customFormat="1" x14ac:dyDescent="0.4">
      <c r="A205" s="401"/>
      <c r="B205" s="402"/>
      <c r="C205" s="402"/>
      <c r="D205" s="403"/>
      <c r="E205" s="415" t="str">
        <f xml:space="preserve"> Inputs!E$66</f>
        <v>Outturn revenue from export 3 (2022-23 FYA CPIH deflated)</v>
      </c>
      <c r="F205" s="415">
        <f xml:space="preserve"> Inputs!F$66</f>
        <v>0</v>
      </c>
      <c r="G205" s="415" t="str">
        <f xml:space="preserve"> Inputs!G$66</f>
        <v xml:space="preserve">£m </v>
      </c>
      <c r="H205" s="416">
        <f xml:space="preserve"> Inputs!H$66</f>
        <v>0</v>
      </c>
      <c r="I205" s="416">
        <f xml:space="preserve"> Inputs!I$66</f>
        <v>0</v>
      </c>
      <c r="J205" s="416">
        <f xml:space="preserve"> Inputs!J$66</f>
        <v>0</v>
      </c>
      <c r="K205" s="416">
        <f xml:space="preserve"> Inputs!K$66</f>
        <v>0</v>
      </c>
      <c r="L205" s="416">
        <f xml:space="preserve"> Inputs!L$66</f>
        <v>0</v>
      </c>
      <c r="M205" s="416">
        <f xml:space="preserve"> Inputs!M$66</f>
        <v>0</v>
      </c>
      <c r="N205" s="416">
        <f xml:space="preserve"> Inputs!N$66</f>
        <v>0</v>
      </c>
      <c r="O205" s="416">
        <f xml:space="preserve"> Inputs!O$66</f>
        <v>0</v>
      </c>
      <c r="P205" s="416">
        <f xml:space="preserve"> Inputs!P$66</f>
        <v>0</v>
      </c>
      <c r="Q205" s="416">
        <f xml:space="preserve"> Inputs!Q$66</f>
        <v>0</v>
      </c>
      <c r="R205" s="416">
        <f xml:space="preserve"> Inputs!R$66</f>
        <v>0</v>
      </c>
      <c r="S205" s="416">
        <f xml:space="preserve"> Inputs!S$66</f>
        <v>0</v>
      </c>
      <c r="T205" s="416">
        <f xml:space="preserve"> Inputs!T$66</f>
        <v>0</v>
      </c>
      <c r="U205" s="416">
        <f xml:space="preserve"> Inputs!U$66</f>
        <v>0</v>
      </c>
      <c r="V205" s="416">
        <f xml:space="preserve"> Inputs!V$66</f>
        <v>0</v>
      </c>
      <c r="W205" s="416">
        <f xml:space="preserve"> Inputs!W$66</f>
        <v>0</v>
      </c>
      <c r="X205" s="416">
        <f xml:space="preserve"> Inputs!X$66</f>
        <v>0</v>
      </c>
      <c r="Y205" s="416">
        <f xml:space="preserve"> Inputs!Y$66</f>
        <v>0</v>
      </c>
      <c r="Z205" s="416">
        <f xml:space="preserve"> Inputs!Z$66</f>
        <v>0</v>
      </c>
      <c r="AA205" s="416">
        <f xml:space="preserve"> Inputs!AA$66</f>
        <v>0</v>
      </c>
      <c r="AB205" s="416">
        <f xml:space="preserve"> Inputs!AB$66</f>
        <v>0</v>
      </c>
      <c r="AC205" s="416">
        <f xml:space="preserve"> Inputs!AC$66</f>
        <v>0</v>
      </c>
      <c r="AD205" s="416">
        <f xml:space="preserve"> Inputs!AD$66</f>
        <v>0</v>
      </c>
      <c r="AE205" s="416">
        <f xml:space="preserve"> Inputs!AE$66</f>
        <v>0</v>
      </c>
      <c r="AF205" s="416">
        <f xml:space="preserve"> Inputs!AF$66</f>
        <v>0</v>
      </c>
      <c r="AG205" s="416">
        <f xml:space="preserve"> Inputs!AG$66</f>
        <v>0</v>
      </c>
      <c r="AH205" s="416">
        <f xml:space="preserve"> Inputs!AH$66</f>
        <v>0</v>
      </c>
      <c r="AI205" s="416">
        <f xml:space="preserve"> Inputs!AI$66</f>
        <v>0</v>
      </c>
      <c r="AJ205" s="416">
        <f xml:space="preserve"> Inputs!AJ$66</f>
        <v>0</v>
      </c>
      <c r="AK205" s="416">
        <f xml:space="preserve"> Inputs!AK$66</f>
        <v>0</v>
      </c>
      <c r="AL205" s="416">
        <f xml:space="preserve"> Inputs!AL$66</f>
        <v>0</v>
      </c>
      <c r="AM205" s="416">
        <f xml:space="preserve"> Inputs!AM$66</f>
        <v>0</v>
      </c>
      <c r="AN205" s="416">
        <f xml:space="preserve"> Inputs!AN$66</f>
        <v>0</v>
      </c>
      <c r="AO205" s="416">
        <f xml:space="preserve"> Inputs!AO$66</f>
        <v>0</v>
      </c>
      <c r="AP205" s="416">
        <f xml:space="preserve"> Inputs!AP$66</f>
        <v>0</v>
      </c>
      <c r="AQ205" s="416">
        <f xml:space="preserve"> Inputs!AQ$66</f>
        <v>0</v>
      </c>
      <c r="AR205" s="416">
        <f xml:space="preserve"> Inputs!AR$66</f>
        <v>0</v>
      </c>
      <c r="AS205" s="416">
        <f xml:space="preserve"> Inputs!AS$66</f>
        <v>0</v>
      </c>
      <c r="AT205" s="416">
        <f xml:space="preserve"> Inputs!AT$66</f>
        <v>0</v>
      </c>
      <c r="AU205" s="416">
        <f xml:space="preserve"> Inputs!AU$66</f>
        <v>0</v>
      </c>
      <c r="AV205" s="416">
        <f xml:space="preserve"> Inputs!AV$66</f>
        <v>0</v>
      </c>
      <c r="AW205" s="416">
        <f xml:space="preserve"> Inputs!AW$66</f>
        <v>0</v>
      </c>
      <c r="AX205" s="416">
        <f xml:space="preserve"> Inputs!AX$66</f>
        <v>0</v>
      </c>
      <c r="AY205" s="416">
        <f xml:space="preserve"> Inputs!AY$66</f>
        <v>0</v>
      </c>
      <c r="AZ205" s="416">
        <f xml:space="preserve"> Inputs!AZ$66</f>
        <v>0</v>
      </c>
      <c r="BA205" s="416">
        <f xml:space="preserve"> Inputs!BA$66</f>
        <v>0</v>
      </c>
      <c r="BB205" s="416">
        <f xml:space="preserve"> Inputs!BB$66</f>
        <v>0</v>
      </c>
      <c r="BC205" s="416">
        <f xml:space="preserve"> Inputs!BC$66</f>
        <v>0</v>
      </c>
      <c r="BD205" s="416">
        <f xml:space="preserve"> Inputs!BD$66</f>
        <v>0</v>
      </c>
      <c r="BE205" s="416">
        <f xml:space="preserve"> Inputs!BE$66</f>
        <v>0</v>
      </c>
      <c r="BF205" s="416">
        <f xml:space="preserve"> Inputs!BF$66</f>
        <v>0</v>
      </c>
      <c r="BG205" s="416">
        <f xml:space="preserve"> Inputs!BG$66</f>
        <v>0</v>
      </c>
      <c r="BH205" s="416">
        <f xml:space="preserve"> Inputs!BH$66</f>
        <v>0</v>
      </c>
      <c r="BI205" s="416">
        <f xml:space="preserve"> Inputs!BI$66</f>
        <v>0</v>
      </c>
    </row>
    <row r="206" spans="1:61" s="400" customFormat="1" x14ac:dyDescent="0.4">
      <c r="A206" s="401"/>
      <c r="B206" s="402"/>
      <c r="C206" s="402"/>
      <c r="D206" s="403"/>
      <c r="E206" s="415" t="str">
        <f xml:space="preserve"> Inputs!E$67</f>
        <v>Outturn cost (inclusive of return on capital) of export 3 (2022-23 FYA CPIH deflated)</v>
      </c>
      <c r="F206" s="415">
        <f xml:space="preserve"> Inputs!F$67</f>
        <v>0</v>
      </c>
      <c r="G206" s="415" t="str">
        <f xml:space="preserve"> Inputs!G$67</f>
        <v xml:space="preserve">£m </v>
      </c>
      <c r="H206" s="416">
        <f xml:space="preserve"> Inputs!H$67</f>
        <v>0</v>
      </c>
      <c r="I206" s="416">
        <f xml:space="preserve"> Inputs!I$67</f>
        <v>0</v>
      </c>
      <c r="J206" s="416">
        <f xml:space="preserve"> Inputs!J$67</f>
        <v>0</v>
      </c>
      <c r="K206" s="416">
        <f xml:space="preserve"> Inputs!K$67</f>
        <v>0</v>
      </c>
      <c r="L206" s="416">
        <f xml:space="preserve"> Inputs!L$67</f>
        <v>0</v>
      </c>
      <c r="M206" s="416">
        <f xml:space="preserve"> Inputs!M$67</f>
        <v>0</v>
      </c>
      <c r="N206" s="416">
        <f xml:space="preserve"> Inputs!N$67</f>
        <v>0</v>
      </c>
      <c r="O206" s="416">
        <f xml:space="preserve"> Inputs!O$67</f>
        <v>0</v>
      </c>
      <c r="P206" s="416">
        <f xml:space="preserve"> Inputs!P$67</f>
        <v>0</v>
      </c>
      <c r="Q206" s="416">
        <f xml:space="preserve"> Inputs!Q$67</f>
        <v>0</v>
      </c>
      <c r="R206" s="416">
        <f xml:space="preserve"> Inputs!R$67</f>
        <v>0</v>
      </c>
      <c r="S206" s="416">
        <f xml:space="preserve"> Inputs!S$67</f>
        <v>0</v>
      </c>
      <c r="T206" s="416">
        <f xml:space="preserve"> Inputs!T$67</f>
        <v>0</v>
      </c>
      <c r="U206" s="416">
        <f xml:space="preserve"> Inputs!U$67</f>
        <v>0</v>
      </c>
      <c r="V206" s="416">
        <f xml:space="preserve"> Inputs!V$67</f>
        <v>0</v>
      </c>
      <c r="W206" s="416">
        <f xml:space="preserve"> Inputs!W$67</f>
        <v>0</v>
      </c>
      <c r="X206" s="416">
        <f xml:space="preserve"> Inputs!X$67</f>
        <v>0</v>
      </c>
      <c r="Y206" s="416">
        <f xml:space="preserve"> Inputs!Y$67</f>
        <v>0</v>
      </c>
      <c r="Z206" s="416">
        <f xml:space="preserve"> Inputs!Z$67</f>
        <v>0</v>
      </c>
      <c r="AA206" s="416">
        <f xml:space="preserve"> Inputs!AA$67</f>
        <v>0</v>
      </c>
      <c r="AB206" s="416">
        <f xml:space="preserve"> Inputs!AB$67</f>
        <v>0</v>
      </c>
      <c r="AC206" s="416">
        <f xml:space="preserve"> Inputs!AC$67</f>
        <v>0</v>
      </c>
      <c r="AD206" s="416">
        <f xml:space="preserve"> Inputs!AD$67</f>
        <v>0</v>
      </c>
      <c r="AE206" s="416">
        <f xml:space="preserve"> Inputs!AE$67</f>
        <v>0</v>
      </c>
      <c r="AF206" s="416">
        <f xml:space="preserve"> Inputs!AF$67</f>
        <v>0</v>
      </c>
      <c r="AG206" s="416">
        <f xml:space="preserve"> Inputs!AG$67</f>
        <v>0</v>
      </c>
      <c r="AH206" s="416">
        <f xml:space="preserve"> Inputs!AH$67</f>
        <v>0</v>
      </c>
      <c r="AI206" s="416">
        <f xml:space="preserve"> Inputs!AI$67</f>
        <v>0</v>
      </c>
      <c r="AJ206" s="416">
        <f xml:space="preserve"> Inputs!AJ$67</f>
        <v>0</v>
      </c>
      <c r="AK206" s="416">
        <f xml:space="preserve"> Inputs!AK$67</f>
        <v>0</v>
      </c>
      <c r="AL206" s="416">
        <f xml:space="preserve"> Inputs!AL$67</f>
        <v>0</v>
      </c>
      <c r="AM206" s="416">
        <f xml:space="preserve"> Inputs!AM$67</f>
        <v>0</v>
      </c>
      <c r="AN206" s="416">
        <f xml:space="preserve"> Inputs!AN$67</f>
        <v>0</v>
      </c>
      <c r="AO206" s="416">
        <f xml:space="preserve"> Inputs!AO$67</f>
        <v>0</v>
      </c>
      <c r="AP206" s="416">
        <f xml:space="preserve"> Inputs!AP$67</f>
        <v>0</v>
      </c>
      <c r="AQ206" s="416">
        <f xml:space="preserve"> Inputs!AQ$67</f>
        <v>0</v>
      </c>
      <c r="AR206" s="416">
        <f xml:space="preserve"> Inputs!AR$67</f>
        <v>0</v>
      </c>
      <c r="AS206" s="416">
        <f xml:space="preserve"> Inputs!AS$67</f>
        <v>0</v>
      </c>
      <c r="AT206" s="416">
        <f xml:space="preserve"> Inputs!AT$67</f>
        <v>0</v>
      </c>
      <c r="AU206" s="416">
        <f xml:space="preserve"> Inputs!AU$67</f>
        <v>0</v>
      </c>
      <c r="AV206" s="416">
        <f xml:space="preserve"> Inputs!AV$67</f>
        <v>0</v>
      </c>
      <c r="AW206" s="416">
        <f xml:space="preserve"> Inputs!AW$67</f>
        <v>0</v>
      </c>
      <c r="AX206" s="416">
        <f xml:space="preserve"> Inputs!AX$67</f>
        <v>0</v>
      </c>
      <c r="AY206" s="416">
        <f xml:space="preserve"> Inputs!AY$67</f>
        <v>0</v>
      </c>
      <c r="AZ206" s="416">
        <f xml:space="preserve"> Inputs!AZ$67</f>
        <v>0</v>
      </c>
      <c r="BA206" s="416">
        <f xml:space="preserve"> Inputs!BA$67</f>
        <v>0</v>
      </c>
      <c r="BB206" s="416">
        <f xml:space="preserve"> Inputs!BB$67</f>
        <v>0</v>
      </c>
      <c r="BC206" s="416">
        <f xml:space="preserve"> Inputs!BC$67</f>
        <v>0</v>
      </c>
      <c r="BD206" s="416">
        <f xml:space="preserve"> Inputs!BD$67</f>
        <v>0</v>
      </c>
      <c r="BE206" s="416">
        <f xml:space="preserve"> Inputs!BE$67</f>
        <v>0</v>
      </c>
      <c r="BF206" s="416">
        <f xml:space="preserve"> Inputs!BF$67</f>
        <v>0</v>
      </c>
      <c r="BG206" s="416">
        <f xml:space="preserve"> Inputs!BG$67</f>
        <v>0</v>
      </c>
      <c r="BH206" s="416">
        <f xml:space="preserve"> Inputs!BH$67</f>
        <v>0</v>
      </c>
      <c r="BI206" s="416">
        <f xml:space="preserve"> Inputs!BI$67</f>
        <v>0</v>
      </c>
    </row>
    <row r="207" spans="1:61" x14ac:dyDescent="0.35">
      <c r="A207" s="48"/>
      <c r="B207" s="43"/>
      <c r="C207" s="43"/>
      <c r="D207" s="49"/>
      <c r="E207" s="54" t="s">
        <v>352</v>
      </c>
      <c r="F207" s="47"/>
      <c r="G207" s="47" t="s">
        <v>218</v>
      </c>
      <c r="H207" s="58">
        <f xml:space="preserve"> SUM( K207:BI207 )</f>
        <v>0</v>
      </c>
      <c r="I207" s="59"/>
      <c r="J207" s="59">
        <f xml:space="preserve"> J205 - J206</f>
        <v>0</v>
      </c>
      <c r="K207" s="59">
        <f xml:space="preserve"> K205 - K206</f>
        <v>0</v>
      </c>
      <c r="L207" s="59">
        <f t="shared" ref="L207:BI207" si="84" xml:space="preserve"> L205 - L206</f>
        <v>0</v>
      </c>
      <c r="M207" s="59">
        <f t="shared" si="84"/>
        <v>0</v>
      </c>
      <c r="N207" s="59">
        <f t="shared" si="84"/>
        <v>0</v>
      </c>
      <c r="O207" s="59">
        <f t="shared" si="84"/>
        <v>0</v>
      </c>
      <c r="P207" s="59">
        <f t="shared" si="84"/>
        <v>0</v>
      </c>
      <c r="Q207" s="59">
        <f t="shared" si="84"/>
        <v>0</v>
      </c>
      <c r="R207" s="59">
        <f t="shared" si="84"/>
        <v>0</v>
      </c>
      <c r="S207" s="59">
        <f t="shared" si="84"/>
        <v>0</v>
      </c>
      <c r="T207" s="59">
        <f t="shared" si="84"/>
        <v>0</v>
      </c>
      <c r="U207" s="59">
        <f t="shared" si="84"/>
        <v>0</v>
      </c>
      <c r="V207" s="59">
        <f t="shared" si="84"/>
        <v>0</v>
      </c>
      <c r="W207" s="59">
        <f t="shared" si="84"/>
        <v>0</v>
      </c>
      <c r="X207" s="59">
        <f t="shared" si="84"/>
        <v>0</v>
      </c>
      <c r="Y207" s="59">
        <f t="shared" si="84"/>
        <v>0</v>
      </c>
      <c r="Z207" s="59">
        <f t="shared" si="84"/>
        <v>0</v>
      </c>
      <c r="AA207" s="59">
        <f t="shared" si="84"/>
        <v>0</v>
      </c>
      <c r="AB207" s="59">
        <f t="shared" si="84"/>
        <v>0</v>
      </c>
      <c r="AC207" s="59">
        <f t="shared" si="84"/>
        <v>0</v>
      </c>
      <c r="AD207" s="59">
        <f t="shared" si="84"/>
        <v>0</v>
      </c>
      <c r="AE207" s="59">
        <f t="shared" si="84"/>
        <v>0</v>
      </c>
      <c r="AF207" s="59">
        <f t="shared" si="84"/>
        <v>0</v>
      </c>
      <c r="AG207" s="59">
        <f t="shared" si="84"/>
        <v>0</v>
      </c>
      <c r="AH207" s="59">
        <f t="shared" si="84"/>
        <v>0</v>
      </c>
      <c r="AI207" s="59">
        <f t="shared" si="84"/>
        <v>0</v>
      </c>
      <c r="AJ207" s="59">
        <f t="shared" si="84"/>
        <v>0</v>
      </c>
      <c r="AK207" s="59">
        <f t="shared" si="84"/>
        <v>0</v>
      </c>
      <c r="AL207" s="59">
        <f t="shared" si="84"/>
        <v>0</v>
      </c>
      <c r="AM207" s="59">
        <f t="shared" si="84"/>
        <v>0</v>
      </c>
      <c r="AN207" s="59">
        <f t="shared" si="84"/>
        <v>0</v>
      </c>
      <c r="AO207" s="59">
        <f t="shared" si="84"/>
        <v>0</v>
      </c>
      <c r="AP207" s="59">
        <f t="shared" si="84"/>
        <v>0</v>
      </c>
      <c r="AQ207" s="59">
        <f t="shared" si="84"/>
        <v>0</v>
      </c>
      <c r="AR207" s="59">
        <f t="shared" si="84"/>
        <v>0</v>
      </c>
      <c r="AS207" s="59">
        <f t="shared" si="84"/>
        <v>0</v>
      </c>
      <c r="AT207" s="59">
        <f t="shared" si="84"/>
        <v>0</v>
      </c>
      <c r="AU207" s="59">
        <f t="shared" si="84"/>
        <v>0</v>
      </c>
      <c r="AV207" s="59">
        <f t="shared" si="84"/>
        <v>0</v>
      </c>
      <c r="AW207" s="59">
        <f t="shared" si="84"/>
        <v>0</v>
      </c>
      <c r="AX207" s="59">
        <f t="shared" si="84"/>
        <v>0</v>
      </c>
      <c r="AY207" s="59">
        <f t="shared" si="84"/>
        <v>0</v>
      </c>
      <c r="AZ207" s="59">
        <f t="shared" si="84"/>
        <v>0</v>
      </c>
      <c r="BA207" s="59">
        <f t="shared" si="84"/>
        <v>0</v>
      </c>
      <c r="BB207" s="59">
        <f t="shared" si="84"/>
        <v>0</v>
      </c>
      <c r="BC207" s="59">
        <f t="shared" si="84"/>
        <v>0</v>
      </c>
      <c r="BD207" s="59">
        <f t="shared" si="84"/>
        <v>0</v>
      </c>
      <c r="BE207" s="59">
        <f t="shared" si="84"/>
        <v>0</v>
      </c>
      <c r="BF207" s="59">
        <f t="shared" si="84"/>
        <v>0</v>
      </c>
      <c r="BG207" s="59">
        <f t="shared" si="84"/>
        <v>0</v>
      </c>
      <c r="BH207" s="59">
        <f t="shared" si="84"/>
        <v>0</v>
      </c>
      <c r="BI207" s="59">
        <f t="shared" si="84"/>
        <v>0</v>
      </c>
    </row>
    <row r="208" spans="1:61" x14ac:dyDescent="0.35">
      <c r="A208" s="42"/>
      <c r="B208" s="43"/>
      <c r="C208" s="43"/>
      <c r="D208" s="44"/>
      <c r="E208" s="46"/>
      <c r="F208" s="45"/>
      <c r="G208" s="45"/>
      <c r="H208" s="45"/>
      <c r="I208" s="46"/>
      <c r="J208" s="45"/>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c r="BC208" s="46"/>
      <c r="BD208" s="46"/>
      <c r="BE208" s="46"/>
      <c r="BF208" s="46"/>
      <c r="BG208" s="46"/>
      <c r="BH208" s="46"/>
      <c r="BI208" s="46"/>
    </row>
    <row r="209" spans="1:61" x14ac:dyDescent="0.35">
      <c r="A209" s="42"/>
      <c r="B209" s="43"/>
      <c r="C209" s="43"/>
      <c r="D209" s="44"/>
      <c r="E209" s="46" t="str">
        <f t="shared" ref="E209:AJ209" si="85" xml:space="preserve"> E$207</f>
        <v>Economic profit for export 3 (2022-23 FYA CPIH deflated)</v>
      </c>
      <c r="F209" s="46">
        <f t="shared" si="85"/>
        <v>0</v>
      </c>
      <c r="G209" s="46" t="str">
        <f t="shared" si="85"/>
        <v>£m</v>
      </c>
      <c r="H209" s="55">
        <f t="shared" si="85"/>
        <v>0</v>
      </c>
      <c r="I209" s="46">
        <f t="shared" si="85"/>
        <v>0</v>
      </c>
      <c r="J209" s="55">
        <f t="shared" si="85"/>
        <v>0</v>
      </c>
      <c r="K209" s="55">
        <f t="shared" si="85"/>
        <v>0</v>
      </c>
      <c r="L209" s="55">
        <f t="shared" si="85"/>
        <v>0</v>
      </c>
      <c r="M209" s="55">
        <f t="shared" si="85"/>
        <v>0</v>
      </c>
      <c r="N209" s="55">
        <f t="shared" si="85"/>
        <v>0</v>
      </c>
      <c r="O209" s="55">
        <f t="shared" si="85"/>
        <v>0</v>
      </c>
      <c r="P209" s="55">
        <f t="shared" si="85"/>
        <v>0</v>
      </c>
      <c r="Q209" s="55">
        <f t="shared" si="85"/>
        <v>0</v>
      </c>
      <c r="R209" s="55">
        <f t="shared" si="85"/>
        <v>0</v>
      </c>
      <c r="S209" s="55">
        <f t="shared" si="85"/>
        <v>0</v>
      </c>
      <c r="T209" s="55">
        <f t="shared" si="85"/>
        <v>0</v>
      </c>
      <c r="U209" s="55">
        <f t="shared" si="85"/>
        <v>0</v>
      </c>
      <c r="V209" s="55">
        <f t="shared" si="85"/>
        <v>0</v>
      </c>
      <c r="W209" s="55">
        <f t="shared" si="85"/>
        <v>0</v>
      </c>
      <c r="X209" s="55">
        <f t="shared" si="85"/>
        <v>0</v>
      </c>
      <c r="Y209" s="55">
        <f t="shared" si="85"/>
        <v>0</v>
      </c>
      <c r="Z209" s="55">
        <f t="shared" si="85"/>
        <v>0</v>
      </c>
      <c r="AA209" s="55">
        <f t="shared" si="85"/>
        <v>0</v>
      </c>
      <c r="AB209" s="55">
        <f t="shared" si="85"/>
        <v>0</v>
      </c>
      <c r="AC209" s="55">
        <f t="shared" si="85"/>
        <v>0</v>
      </c>
      <c r="AD209" s="55">
        <f t="shared" si="85"/>
        <v>0</v>
      </c>
      <c r="AE209" s="55">
        <f t="shared" si="85"/>
        <v>0</v>
      </c>
      <c r="AF209" s="55">
        <f t="shared" si="85"/>
        <v>0</v>
      </c>
      <c r="AG209" s="55">
        <f t="shared" si="85"/>
        <v>0</v>
      </c>
      <c r="AH209" s="55">
        <f t="shared" si="85"/>
        <v>0</v>
      </c>
      <c r="AI209" s="55">
        <f t="shared" si="85"/>
        <v>0</v>
      </c>
      <c r="AJ209" s="55">
        <f t="shared" si="85"/>
        <v>0</v>
      </c>
      <c r="AK209" s="55">
        <f t="shared" ref="AK209:BI209" si="86" xml:space="preserve"> AK$207</f>
        <v>0</v>
      </c>
      <c r="AL209" s="55">
        <f t="shared" si="86"/>
        <v>0</v>
      </c>
      <c r="AM209" s="55">
        <f t="shared" si="86"/>
        <v>0</v>
      </c>
      <c r="AN209" s="55">
        <f t="shared" si="86"/>
        <v>0</v>
      </c>
      <c r="AO209" s="55">
        <f t="shared" si="86"/>
        <v>0</v>
      </c>
      <c r="AP209" s="55">
        <f t="shared" si="86"/>
        <v>0</v>
      </c>
      <c r="AQ209" s="55">
        <f t="shared" si="86"/>
        <v>0</v>
      </c>
      <c r="AR209" s="55">
        <f t="shared" si="86"/>
        <v>0</v>
      </c>
      <c r="AS209" s="55">
        <f t="shared" si="86"/>
        <v>0</v>
      </c>
      <c r="AT209" s="55">
        <f t="shared" si="86"/>
        <v>0</v>
      </c>
      <c r="AU209" s="55">
        <f t="shared" si="86"/>
        <v>0</v>
      </c>
      <c r="AV209" s="55">
        <f t="shared" si="86"/>
        <v>0</v>
      </c>
      <c r="AW209" s="55">
        <f t="shared" si="86"/>
        <v>0</v>
      </c>
      <c r="AX209" s="55">
        <f t="shared" si="86"/>
        <v>0</v>
      </c>
      <c r="AY209" s="55">
        <f t="shared" si="86"/>
        <v>0</v>
      </c>
      <c r="AZ209" s="55">
        <f t="shared" si="86"/>
        <v>0</v>
      </c>
      <c r="BA209" s="55">
        <f t="shared" si="86"/>
        <v>0</v>
      </c>
      <c r="BB209" s="55">
        <f t="shared" si="86"/>
        <v>0</v>
      </c>
      <c r="BC209" s="55">
        <f t="shared" si="86"/>
        <v>0</v>
      </c>
      <c r="BD209" s="55">
        <f t="shared" si="86"/>
        <v>0</v>
      </c>
      <c r="BE209" s="55">
        <f t="shared" si="86"/>
        <v>0</v>
      </c>
      <c r="BF209" s="55">
        <f t="shared" si="86"/>
        <v>0</v>
      </c>
      <c r="BG209" s="55">
        <f t="shared" si="86"/>
        <v>0</v>
      </c>
      <c r="BH209" s="55">
        <f t="shared" si="86"/>
        <v>0</v>
      </c>
      <c r="BI209" s="55">
        <f t="shared" si="86"/>
        <v>0</v>
      </c>
    </row>
    <row r="210" spans="1:61" x14ac:dyDescent="0.35">
      <c r="A210" s="51"/>
      <c r="B210" s="52"/>
      <c r="C210" s="52"/>
      <c r="D210" s="53"/>
      <c r="E210" s="46" t="str">
        <f xml:space="preserve"> E$13</f>
        <v>Discount factor for year</v>
      </c>
      <c r="F210" s="46">
        <f t="shared" ref="F210:BI210" si="87" xml:space="preserve"> F$13</f>
        <v>0</v>
      </c>
      <c r="G210" s="46" t="str">
        <f t="shared" si="87"/>
        <v>Factor</v>
      </c>
      <c r="H210" s="46">
        <f t="shared" si="87"/>
        <v>0</v>
      </c>
      <c r="I210" s="46">
        <f t="shared" si="87"/>
        <v>0</v>
      </c>
      <c r="J210" s="55">
        <f t="shared" si="87"/>
        <v>1</v>
      </c>
      <c r="K210" s="55">
        <f t="shared" si="87"/>
        <v>1</v>
      </c>
      <c r="L210" s="55">
        <f t="shared" si="87"/>
        <v>1</v>
      </c>
      <c r="M210" s="55">
        <f t="shared" si="87"/>
        <v>1</v>
      </c>
      <c r="N210" s="55">
        <f t="shared" si="87"/>
        <v>1</v>
      </c>
      <c r="O210" s="55">
        <f t="shared" si="87"/>
        <v>1</v>
      </c>
      <c r="P210" s="55">
        <f t="shared" si="87"/>
        <v>1</v>
      </c>
      <c r="Q210" s="55">
        <f t="shared" si="87"/>
        <v>1</v>
      </c>
      <c r="R210" s="55">
        <f t="shared" si="87"/>
        <v>1</v>
      </c>
      <c r="S210" s="55">
        <f t="shared" si="87"/>
        <v>1</v>
      </c>
      <c r="T210" s="55">
        <f t="shared" si="87"/>
        <v>1</v>
      </c>
      <c r="U210" s="55">
        <f t="shared" si="87"/>
        <v>1</v>
      </c>
      <c r="V210" s="55">
        <f t="shared" si="87"/>
        <v>1</v>
      </c>
      <c r="W210" s="55">
        <f t="shared" si="87"/>
        <v>1</v>
      </c>
      <c r="X210" s="55">
        <f t="shared" si="87"/>
        <v>1</v>
      </c>
      <c r="Y210" s="55">
        <f t="shared" si="87"/>
        <v>1</v>
      </c>
      <c r="Z210" s="55">
        <f t="shared" si="87"/>
        <v>1</v>
      </c>
      <c r="AA210" s="55">
        <f t="shared" si="87"/>
        <v>1</v>
      </c>
      <c r="AB210" s="55">
        <f t="shared" si="87"/>
        <v>1</v>
      </c>
      <c r="AC210" s="55">
        <f t="shared" si="87"/>
        <v>1</v>
      </c>
      <c r="AD210" s="55">
        <f t="shared" si="87"/>
        <v>1</v>
      </c>
      <c r="AE210" s="55">
        <f t="shared" si="87"/>
        <v>1</v>
      </c>
      <c r="AF210" s="55">
        <f t="shared" si="87"/>
        <v>1</v>
      </c>
      <c r="AG210" s="55">
        <f t="shared" si="87"/>
        <v>1</v>
      </c>
      <c r="AH210" s="55">
        <f t="shared" si="87"/>
        <v>1</v>
      </c>
      <c r="AI210" s="55">
        <f t="shared" si="87"/>
        <v>1</v>
      </c>
      <c r="AJ210" s="55">
        <f t="shared" si="87"/>
        <v>1</v>
      </c>
      <c r="AK210" s="55">
        <f t="shared" si="87"/>
        <v>1</v>
      </c>
      <c r="AL210" s="55">
        <f t="shared" si="87"/>
        <v>1</v>
      </c>
      <c r="AM210" s="55">
        <f t="shared" si="87"/>
        <v>1</v>
      </c>
      <c r="AN210" s="55">
        <f t="shared" si="87"/>
        <v>1</v>
      </c>
      <c r="AO210" s="55">
        <f t="shared" si="87"/>
        <v>1</v>
      </c>
      <c r="AP210" s="55">
        <f t="shared" si="87"/>
        <v>1</v>
      </c>
      <c r="AQ210" s="55">
        <f t="shared" si="87"/>
        <v>1</v>
      </c>
      <c r="AR210" s="55">
        <f t="shared" si="87"/>
        <v>1</v>
      </c>
      <c r="AS210" s="55">
        <f t="shared" si="87"/>
        <v>1</v>
      </c>
      <c r="AT210" s="55">
        <f t="shared" si="87"/>
        <v>1</v>
      </c>
      <c r="AU210" s="55">
        <f t="shared" si="87"/>
        <v>1</v>
      </c>
      <c r="AV210" s="55">
        <f t="shared" si="87"/>
        <v>1</v>
      </c>
      <c r="AW210" s="55">
        <f t="shared" si="87"/>
        <v>1</v>
      </c>
      <c r="AX210" s="55">
        <f t="shared" si="87"/>
        <v>1</v>
      </c>
      <c r="AY210" s="55">
        <f t="shared" si="87"/>
        <v>1</v>
      </c>
      <c r="AZ210" s="55">
        <f t="shared" si="87"/>
        <v>1</v>
      </c>
      <c r="BA210" s="55">
        <f t="shared" si="87"/>
        <v>1</v>
      </c>
      <c r="BB210" s="55">
        <f t="shared" si="87"/>
        <v>1</v>
      </c>
      <c r="BC210" s="55">
        <f t="shared" si="87"/>
        <v>1</v>
      </c>
      <c r="BD210" s="55">
        <f t="shared" si="87"/>
        <v>1</v>
      </c>
      <c r="BE210" s="55">
        <f t="shared" si="87"/>
        <v>1</v>
      </c>
      <c r="BF210" s="55">
        <f t="shared" si="87"/>
        <v>1</v>
      </c>
      <c r="BG210" s="55">
        <f t="shared" si="87"/>
        <v>1</v>
      </c>
      <c r="BH210" s="55">
        <f t="shared" si="87"/>
        <v>1</v>
      </c>
      <c r="BI210" s="55">
        <f t="shared" si="87"/>
        <v>1</v>
      </c>
    </row>
    <row r="211" spans="1:61" x14ac:dyDescent="0.35">
      <c r="A211" s="42"/>
      <c r="B211" s="43"/>
      <c r="C211" s="43"/>
      <c r="D211" s="44"/>
      <c r="E211" s="46" t="s">
        <v>353</v>
      </c>
      <c r="F211" s="45"/>
      <c r="G211" s="45" t="s">
        <v>218</v>
      </c>
      <c r="H211" s="55">
        <f>SUM(K211:BI211)</f>
        <v>0</v>
      </c>
      <c r="I211" s="55"/>
      <c r="J211" s="55">
        <f xml:space="preserve"> J209 * J210</f>
        <v>0</v>
      </c>
      <c r="K211" s="55">
        <f t="shared" ref="K211:BI211" si="88" xml:space="preserve"> K209 * K210</f>
        <v>0</v>
      </c>
      <c r="L211" s="55">
        <f t="shared" si="88"/>
        <v>0</v>
      </c>
      <c r="M211" s="55">
        <f t="shared" si="88"/>
        <v>0</v>
      </c>
      <c r="N211" s="55">
        <f t="shared" si="88"/>
        <v>0</v>
      </c>
      <c r="O211" s="55">
        <f t="shared" si="88"/>
        <v>0</v>
      </c>
      <c r="P211" s="55">
        <f t="shared" si="88"/>
        <v>0</v>
      </c>
      <c r="Q211" s="55">
        <f t="shared" si="88"/>
        <v>0</v>
      </c>
      <c r="R211" s="55">
        <f t="shared" si="88"/>
        <v>0</v>
      </c>
      <c r="S211" s="55">
        <f t="shared" si="88"/>
        <v>0</v>
      </c>
      <c r="T211" s="55">
        <f t="shared" si="88"/>
        <v>0</v>
      </c>
      <c r="U211" s="55">
        <f t="shared" si="88"/>
        <v>0</v>
      </c>
      <c r="V211" s="55">
        <f t="shared" si="88"/>
        <v>0</v>
      </c>
      <c r="W211" s="55">
        <f t="shared" si="88"/>
        <v>0</v>
      </c>
      <c r="X211" s="55">
        <f t="shared" si="88"/>
        <v>0</v>
      </c>
      <c r="Y211" s="55">
        <f t="shared" si="88"/>
        <v>0</v>
      </c>
      <c r="Z211" s="55">
        <f t="shared" si="88"/>
        <v>0</v>
      </c>
      <c r="AA211" s="55">
        <f t="shared" si="88"/>
        <v>0</v>
      </c>
      <c r="AB211" s="55">
        <f t="shared" si="88"/>
        <v>0</v>
      </c>
      <c r="AC211" s="55">
        <f t="shared" si="88"/>
        <v>0</v>
      </c>
      <c r="AD211" s="55">
        <f t="shared" si="88"/>
        <v>0</v>
      </c>
      <c r="AE211" s="55">
        <f t="shared" si="88"/>
        <v>0</v>
      </c>
      <c r="AF211" s="55">
        <f t="shared" si="88"/>
        <v>0</v>
      </c>
      <c r="AG211" s="55">
        <f t="shared" si="88"/>
        <v>0</v>
      </c>
      <c r="AH211" s="55">
        <f t="shared" si="88"/>
        <v>0</v>
      </c>
      <c r="AI211" s="55">
        <f t="shared" si="88"/>
        <v>0</v>
      </c>
      <c r="AJ211" s="55">
        <f t="shared" si="88"/>
        <v>0</v>
      </c>
      <c r="AK211" s="55">
        <f t="shared" si="88"/>
        <v>0</v>
      </c>
      <c r="AL211" s="55">
        <f t="shared" si="88"/>
        <v>0</v>
      </c>
      <c r="AM211" s="55">
        <f t="shared" si="88"/>
        <v>0</v>
      </c>
      <c r="AN211" s="55">
        <f t="shared" si="88"/>
        <v>0</v>
      </c>
      <c r="AO211" s="55">
        <f t="shared" si="88"/>
        <v>0</v>
      </c>
      <c r="AP211" s="55">
        <f t="shared" si="88"/>
        <v>0</v>
      </c>
      <c r="AQ211" s="55">
        <f t="shared" si="88"/>
        <v>0</v>
      </c>
      <c r="AR211" s="55">
        <f t="shared" si="88"/>
        <v>0</v>
      </c>
      <c r="AS211" s="55">
        <f t="shared" si="88"/>
        <v>0</v>
      </c>
      <c r="AT211" s="55">
        <f t="shared" si="88"/>
        <v>0</v>
      </c>
      <c r="AU211" s="55">
        <f t="shared" si="88"/>
        <v>0</v>
      </c>
      <c r="AV211" s="55">
        <f t="shared" si="88"/>
        <v>0</v>
      </c>
      <c r="AW211" s="55">
        <f t="shared" si="88"/>
        <v>0</v>
      </c>
      <c r="AX211" s="55">
        <f t="shared" si="88"/>
        <v>0</v>
      </c>
      <c r="AY211" s="55">
        <f t="shared" si="88"/>
        <v>0</v>
      </c>
      <c r="AZ211" s="55">
        <f t="shared" si="88"/>
        <v>0</v>
      </c>
      <c r="BA211" s="55">
        <f t="shared" si="88"/>
        <v>0</v>
      </c>
      <c r="BB211" s="55">
        <f t="shared" si="88"/>
        <v>0</v>
      </c>
      <c r="BC211" s="55">
        <f t="shared" si="88"/>
        <v>0</v>
      </c>
      <c r="BD211" s="55">
        <f t="shared" si="88"/>
        <v>0</v>
      </c>
      <c r="BE211" s="55">
        <f t="shared" si="88"/>
        <v>0</v>
      </c>
      <c r="BF211" s="55">
        <f t="shared" si="88"/>
        <v>0</v>
      </c>
      <c r="BG211" s="55">
        <f t="shared" si="88"/>
        <v>0</v>
      </c>
      <c r="BH211" s="55">
        <f t="shared" si="88"/>
        <v>0</v>
      </c>
      <c r="BI211" s="55">
        <f t="shared" si="88"/>
        <v>0</v>
      </c>
    </row>
    <row r="212" spans="1:61" x14ac:dyDescent="0.35">
      <c r="A212" s="42"/>
      <c r="B212" s="43"/>
      <c r="C212" s="43"/>
      <c r="D212" s="44"/>
      <c r="E212" s="45"/>
      <c r="F212" s="45"/>
      <c r="G212" s="45"/>
      <c r="H212" s="45"/>
      <c r="I212" s="46"/>
      <c r="J212" s="45"/>
      <c r="K212" s="45"/>
      <c r="L212" s="45"/>
      <c r="M212" s="45"/>
      <c r="N212" s="45"/>
      <c r="O212" s="45"/>
      <c r="P212" s="45"/>
      <c r="Q212" s="45"/>
      <c r="R212" s="45"/>
      <c r="S212" s="45"/>
      <c r="T212" s="47"/>
      <c r="U212" s="47"/>
      <c r="V212" s="47"/>
      <c r="W212" s="47"/>
      <c r="X212" s="47"/>
      <c r="Y212" s="47"/>
      <c r="Z212" s="47"/>
      <c r="AA212" s="47"/>
      <c r="AB212" s="45"/>
      <c r="AC212" s="45"/>
      <c r="AD212" s="47"/>
      <c r="AE212" s="47"/>
      <c r="AF212" s="45"/>
      <c r="AG212" s="45"/>
      <c r="AH212" s="47"/>
      <c r="AI212" s="47"/>
      <c r="AJ212" s="45"/>
      <c r="AK212" s="45"/>
      <c r="AL212" s="47"/>
      <c r="AM212" s="47"/>
      <c r="AN212" s="45"/>
      <c r="AO212" s="45"/>
      <c r="AP212" s="47"/>
      <c r="AQ212" s="47"/>
      <c r="AR212" s="45"/>
      <c r="AS212" s="47"/>
      <c r="AT212" s="47"/>
      <c r="AU212" s="45"/>
      <c r="AV212" s="47"/>
      <c r="AW212" s="47"/>
      <c r="AX212" s="45"/>
      <c r="AY212" s="47"/>
      <c r="AZ212" s="47"/>
      <c r="BA212" s="45"/>
      <c r="BB212" s="47"/>
      <c r="BC212" s="47"/>
      <c r="BD212" s="45"/>
      <c r="BE212" s="47"/>
      <c r="BF212" s="47"/>
      <c r="BG212" s="45"/>
      <c r="BH212" s="47"/>
      <c r="BI212" s="47"/>
    </row>
    <row r="213" spans="1:61" x14ac:dyDescent="0.35">
      <c r="A213" s="42"/>
      <c r="B213" s="43"/>
      <c r="C213" s="43"/>
      <c r="D213" s="44"/>
      <c r="E213" s="46" t="str">
        <f t="shared" ref="E213:AJ213" si="89" xml:space="preserve"> E$211</f>
        <v>Discounted economic profit for export 3 (2022-23 FYA CPIH deflated)</v>
      </c>
      <c r="F213" s="46">
        <f t="shared" si="89"/>
        <v>0</v>
      </c>
      <c r="G213" s="46" t="str">
        <f t="shared" si="89"/>
        <v>£m</v>
      </c>
      <c r="H213" s="55">
        <f t="shared" si="89"/>
        <v>0</v>
      </c>
      <c r="I213" s="55">
        <f t="shared" si="89"/>
        <v>0</v>
      </c>
      <c r="J213" s="55">
        <f t="shared" si="89"/>
        <v>0</v>
      </c>
      <c r="K213" s="55">
        <f t="shared" si="89"/>
        <v>0</v>
      </c>
      <c r="L213" s="55">
        <f t="shared" si="89"/>
        <v>0</v>
      </c>
      <c r="M213" s="55">
        <f t="shared" si="89"/>
        <v>0</v>
      </c>
      <c r="N213" s="55">
        <f t="shared" si="89"/>
        <v>0</v>
      </c>
      <c r="O213" s="55">
        <f t="shared" si="89"/>
        <v>0</v>
      </c>
      <c r="P213" s="55">
        <f t="shared" si="89"/>
        <v>0</v>
      </c>
      <c r="Q213" s="55">
        <f t="shared" si="89"/>
        <v>0</v>
      </c>
      <c r="R213" s="55">
        <f t="shared" si="89"/>
        <v>0</v>
      </c>
      <c r="S213" s="55">
        <f t="shared" si="89"/>
        <v>0</v>
      </c>
      <c r="T213" s="55">
        <f t="shared" si="89"/>
        <v>0</v>
      </c>
      <c r="U213" s="55">
        <f t="shared" si="89"/>
        <v>0</v>
      </c>
      <c r="V213" s="55">
        <f t="shared" si="89"/>
        <v>0</v>
      </c>
      <c r="W213" s="55">
        <f t="shared" si="89"/>
        <v>0</v>
      </c>
      <c r="X213" s="55">
        <f t="shared" si="89"/>
        <v>0</v>
      </c>
      <c r="Y213" s="55">
        <f t="shared" si="89"/>
        <v>0</v>
      </c>
      <c r="Z213" s="55">
        <f t="shared" si="89"/>
        <v>0</v>
      </c>
      <c r="AA213" s="55">
        <f t="shared" si="89"/>
        <v>0</v>
      </c>
      <c r="AB213" s="55">
        <f t="shared" si="89"/>
        <v>0</v>
      </c>
      <c r="AC213" s="55">
        <f t="shared" si="89"/>
        <v>0</v>
      </c>
      <c r="AD213" s="55">
        <f t="shared" si="89"/>
        <v>0</v>
      </c>
      <c r="AE213" s="55">
        <f t="shared" si="89"/>
        <v>0</v>
      </c>
      <c r="AF213" s="55">
        <f t="shared" si="89"/>
        <v>0</v>
      </c>
      <c r="AG213" s="55">
        <f t="shared" si="89"/>
        <v>0</v>
      </c>
      <c r="AH213" s="55">
        <f t="shared" si="89"/>
        <v>0</v>
      </c>
      <c r="AI213" s="55">
        <f t="shared" si="89"/>
        <v>0</v>
      </c>
      <c r="AJ213" s="55">
        <f t="shared" si="89"/>
        <v>0</v>
      </c>
      <c r="AK213" s="55">
        <f t="shared" ref="AK213:BI213" si="90" xml:space="preserve"> AK$211</f>
        <v>0</v>
      </c>
      <c r="AL213" s="55">
        <f t="shared" si="90"/>
        <v>0</v>
      </c>
      <c r="AM213" s="55">
        <f t="shared" si="90"/>
        <v>0</v>
      </c>
      <c r="AN213" s="55">
        <f t="shared" si="90"/>
        <v>0</v>
      </c>
      <c r="AO213" s="55">
        <f t="shared" si="90"/>
        <v>0</v>
      </c>
      <c r="AP213" s="55">
        <f t="shared" si="90"/>
        <v>0</v>
      </c>
      <c r="AQ213" s="55">
        <f t="shared" si="90"/>
        <v>0</v>
      </c>
      <c r="AR213" s="55">
        <f t="shared" si="90"/>
        <v>0</v>
      </c>
      <c r="AS213" s="55">
        <f t="shared" si="90"/>
        <v>0</v>
      </c>
      <c r="AT213" s="55">
        <f t="shared" si="90"/>
        <v>0</v>
      </c>
      <c r="AU213" s="55">
        <f t="shared" si="90"/>
        <v>0</v>
      </c>
      <c r="AV213" s="55">
        <f t="shared" si="90"/>
        <v>0</v>
      </c>
      <c r="AW213" s="55">
        <f t="shared" si="90"/>
        <v>0</v>
      </c>
      <c r="AX213" s="55">
        <f t="shared" si="90"/>
        <v>0</v>
      </c>
      <c r="AY213" s="55">
        <f t="shared" si="90"/>
        <v>0</v>
      </c>
      <c r="AZ213" s="55">
        <f t="shared" si="90"/>
        <v>0</v>
      </c>
      <c r="BA213" s="55">
        <f t="shared" si="90"/>
        <v>0</v>
      </c>
      <c r="BB213" s="55">
        <f t="shared" si="90"/>
        <v>0</v>
      </c>
      <c r="BC213" s="55">
        <f t="shared" si="90"/>
        <v>0</v>
      </c>
      <c r="BD213" s="55">
        <f t="shared" si="90"/>
        <v>0</v>
      </c>
      <c r="BE213" s="55">
        <f t="shared" si="90"/>
        <v>0</v>
      </c>
      <c r="BF213" s="55">
        <f t="shared" si="90"/>
        <v>0</v>
      </c>
      <c r="BG213" s="55">
        <f t="shared" si="90"/>
        <v>0</v>
      </c>
      <c r="BH213" s="55">
        <f t="shared" si="90"/>
        <v>0</v>
      </c>
      <c r="BI213" s="55">
        <f t="shared" si="90"/>
        <v>0</v>
      </c>
    </row>
    <row r="214" spans="1:61" x14ac:dyDescent="0.35">
      <c r="A214" s="42"/>
      <c r="B214" s="43"/>
      <c r="C214" s="43"/>
      <c r="D214" s="44"/>
      <c r="E214" s="46" t="s">
        <v>354</v>
      </c>
      <c r="F214" s="60">
        <f xml:space="preserve"> SUM(J213:BI213)</f>
        <v>0</v>
      </c>
      <c r="G214" s="45" t="s">
        <v>218</v>
      </c>
      <c r="H214" s="45"/>
      <c r="I214" s="46"/>
      <c r="J214" s="45"/>
      <c r="K214" s="45"/>
      <c r="L214" s="45"/>
      <c r="M214" s="45"/>
      <c r="N214" s="45"/>
      <c r="O214" s="45"/>
      <c r="P214" s="45"/>
      <c r="Q214" s="45"/>
      <c r="R214" s="45"/>
      <c r="S214" s="45"/>
      <c r="T214" s="47"/>
      <c r="U214" s="47"/>
      <c r="V214" s="47"/>
      <c r="W214" s="47"/>
      <c r="X214" s="47"/>
      <c r="Y214" s="47"/>
      <c r="Z214" s="47"/>
      <c r="AA214" s="47"/>
      <c r="AB214" s="45"/>
      <c r="AC214" s="45"/>
      <c r="AD214" s="47"/>
      <c r="AE214" s="47"/>
      <c r="AF214" s="45"/>
      <c r="AG214" s="45"/>
      <c r="AH214" s="47"/>
      <c r="AI214" s="47"/>
      <c r="AJ214" s="45"/>
      <c r="AK214" s="45"/>
      <c r="AL214" s="47"/>
      <c r="AM214" s="47"/>
      <c r="AN214" s="45"/>
      <c r="AO214" s="45"/>
      <c r="AP214" s="47"/>
      <c r="AQ214" s="47"/>
      <c r="AR214" s="45"/>
      <c r="AS214" s="47"/>
      <c r="AT214" s="47"/>
      <c r="AU214" s="45"/>
      <c r="AV214" s="47"/>
      <c r="AW214" s="47"/>
      <c r="AX214" s="45"/>
      <c r="AY214" s="47"/>
      <c r="AZ214" s="47"/>
      <c r="BA214" s="45"/>
      <c r="BB214" s="47"/>
      <c r="BC214" s="47"/>
      <c r="BD214" s="45"/>
      <c r="BE214" s="47"/>
      <c r="BF214" s="47"/>
      <c r="BG214" s="45"/>
      <c r="BH214" s="47"/>
      <c r="BI214" s="47"/>
    </row>
    <row r="215" spans="1:61" x14ac:dyDescent="0.35">
      <c r="A215" s="42"/>
      <c r="B215" s="43"/>
      <c r="C215" s="43"/>
      <c r="D215" s="44"/>
      <c r="E215" s="45"/>
      <c r="F215" s="45"/>
      <c r="G215" s="45"/>
      <c r="H215" s="45"/>
      <c r="I215" s="46"/>
      <c r="J215" s="45"/>
      <c r="K215" s="45"/>
      <c r="L215" s="45"/>
      <c r="M215" s="45"/>
      <c r="N215" s="45"/>
      <c r="O215" s="45"/>
      <c r="P215" s="45"/>
      <c r="Q215" s="45"/>
      <c r="R215" s="45"/>
      <c r="S215" s="45"/>
      <c r="T215" s="47"/>
      <c r="U215" s="47"/>
      <c r="V215" s="47"/>
      <c r="W215" s="47"/>
      <c r="X215" s="47"/>
      <c r="Y215" s="47"/>
      <c r="Z215" s="47"/>
      <c r="AA215" s="47"/>
      <c r="AB215" s="45"/>
      <c r="AC215" s="45"/>
      <c r="AD215" s="47"/>
      <c r="AE215" s="47"/>
      <c r="AF215" s="45"/>
      <c r="AG215" s="45"/>
      <c r="AH215" s="47"/>
      <c r="AI215" s="47"/>
      <c r="AJ215" s="45"/>
      <c r="AK215" s="45"/>
      <c r="AL215" s="47"/>
      <c r="AM215" s="47"/>
      <c r="AN215" s="45"/>
      <c r="AO215" s="45"/>
      <c r="AP215" s="47"/>
      <c r="AQ215" s="47"/>
      <c r="AR215" s="45"/>
      <c r="AS215" s="47"/>
      <c r="AT215" s="47"/>
      <c r="AU215" s="45"/>
      <c r="AV215" s="47"/>
      <c r="AW215" s="47"/>
      <c r="AX215" s="45"/>
      <c r="AY215" s="47"/>
      <c r="AZ215" s="47"/>
      <c r="BA215" s="45"/>
      <c r="BB215" s="47"/>
      <c r="BC215" s="47"/>
      <c r="BD215" s="45"/>
      <c r="BE215" s="47"/>
      <c r="BF215" s="47"/>
      <c r="BG215" s="45"/>
      <c r="BH215" s="47"/>
      <c r="BI215" s="47"/>
    </row>
    <row r="216" spans="1:61" x14ac:dyDescent="0.35">
      <c r="A216" s="42"/>
      <c r="B216" s="43"/>
      <c r="C216" s="43"/>
      <c r="D216" s="44"/>
      <c r="E216" s="46" t="str">
        <f t="shared" ref="E216:AJ216" si="91" xml:space="preserve"> E$214</f>
        <v>Total NPV of economic profit for export 3 (2022-23 FYA CPIH deflated)</v>
      </c>
      <c r="F216" s="55">
        <f t="shared" si="91"/>
        <v>0</v>
      </c>
      <c r="G216" s="46" t="str">
        <f t="shared" si="91"/>
        <v>£m</v>
      </c>
      <c r="H216" s="46">
        <f t="shared" si="91"/>
        <v>0</v>
      </c>
      <c r="I216" s="46">
        <f t="shared" si="91"/>
        <v>0</v>
      </c>
      <c r="J216" s="46">
        <f t="shared" si="91"/>
        <v>0</v>
      </c>
      <c r="K216" s="46">
        <f t="shared" si="91"/>
        <v>0</v>
      </c>
      <c r="L216" s="46">
        <f t="shared" si="91"/>
        <v>0</v>
      </c>
      <c r="M216" s="46">
        <f t="shared" si="91"/>
        <v>0</v>
      </c>
      <c r="N216" s="46">
        <f t="shared" si="91"/>
        <v>0</v>
      </c>
      <c r="O216" s="46">
        <f t="shared" si="91"/>
        <v>0</v>
      </c>
      <c r="P216" s="46">
        <f t="shared" si="91"/>
        <v>0</v>
      </c>
      <c r="Q216" s="46">
        <f t="shared" si="91"/>
        <v>0</v>
      </c>
      <c r="R216" s="46">
        <f t="shared" si="91"/>
        <v>0</v>
      </c>
      <c r="S216" s="46">
        <f t="shared" si="91"/>
        <v>0</v>
      </c>
      <c r="T216" s="46">
        <f t="shared" si="91"/>
        <v>0</v>
      </c>
      <c r="U216" s="46">
        <f t="shared" si="91"/>
        <v>0</v>
      </c>
      <c r="V216" s="46">
        <f t="shared" si="91"/>
        <v>0</v>
      </c>
      <c r="W216" s="46">
        <f t="shared" si="91"/>
        <v>0</v>
      </c>
      <c r="X216" s="46">
        <f t="shared" si="91"/>
        <v>0</v>
      </c>
      <c r="Y216" s="46">
        <f t="shared" si="91"/>
        <v>0</v>
      </c>
      <c r="Z216" s="46">
        <f t="shared" si="91"/>
        <v>0</v>
      </c>
      <c r="AA216" s="46">
        <f t="shared" si="91"/>
        <v>0</v>
      </c>
      <c r="AB216" s="46">
        <f t="shared" si="91"/>
        <v>0</v>
      </c>
      <c r="AC216" s="46">
        <f t="shared" si="91"/>
        <v>0</v>
      </c>
      <c r="AD216" s="46">
        <f t="shared" si="91"/>
        <v>0</v>
      </c>
      <c r="AE216" s="46">
        <f t="shared" si="91"/>
        <v>0</v>
      </c>
      <c r="AF216" s="46">
        <f t="shared" si="91"/>
        <v>0</v>
      </c>
      <c r="AG216" s="46">
        <f t="shared" si="91"/>
        <v>0</v>
      </c>
      <c r="AH216" s="46">
        <f t="shared" si="91"/>
        <v>0</v>
      </c>
      <c r="AI216" s="46">
        <f t="shared" si="91"/>
        <v>0</v>
      </c>
      <c r="AJ216" s="46">
        <f t="shared" si="91"/>
        <v>0</v>
      </c>
      <c r="AK216" s="46">
        <f t="shared" ref="AK216:BI216" si="92" xml:space="preserve"> AK$214</f>
        <v>0</v>
      </c>
      <c r="AL216" s="46">
        <f t="shared" si="92"/>
        <v>0</v>
      </c>
      <c r="AM216" s="46">
        <f t="shared" si="92"/>
        <v>0</v>
      </c>
      <c r="AN216" s="46">
        <f t="shared" si="92"/>
        <v>0</v>
      </c>
      <c r="AO216" s="46">
        <f t="shared" si="92"/>
        <v>0</v>
      </c>
      <c r="AP216" s="46">
        <f t="shared" si="92"/>
        <v>0</v>
      </c>
      <c r="AQ216" s="46">
        <f t="shared" si="92"/>
        <v>0</v>
      </c>
      <c r="AR216" s="46">
        <f t="shared" si="92"/>
        <v>0</v>
      </c>
      <c r="AS216" s="46">
        <f t="shared" si="92"/>
        <v>0</v>
      </c>
      <c r="AT216" s="46">
        <f t="shared" si="92"/>
        <v>0</v>
      </c>
      <c r="AU216" s="46">
        <f t="shared" si="92"/>
        <v>0</v>
      </c>
      <c r="AV216" s="46">
        <f t="shared" si="92"/>
        <v>0</v>
      </c>
      <c r="AW216" s="46">
        <f t="shared" si="92"/>
        <v>0</v>
      </c>
      <c r="AX216" s="46">
        <f t="shared" si="92"/>
        <v>0</v>
      </c>
      <c r="AY216" s="46">
        <f t="shared" si="92"/>
        <v>0</v>
      </c>
      <c r="AZ216" s="46">
        <f t="shared" si="92"/>
        <v>0</v>
      </c>
      <c r="BA216" s="46">
        <f t="shared" si="92"/>
        <v>0</v>
      </c>
      <c r="BB216" s="46">
        <f t="shared" si="92"/>
        <v>0</v>
      </c>
      <c r="BC216" s="46">
        <f t="shared" si="92"/>
        <v>0</v>
      </c>
      <c r="BD216" s="46">
        <f t="shared" si="92"/>
        <v>0</v>
      </c>
      <c r="BE216" s="46">
        <f t="shared" si="92"/>
        <v>0</v>
      </c>
      <c r="BF216" s="46">
        <f t="shared" si="92"/>
        <v>0</v>
      </c>
      <c r="BG216" s="46">
        <f t="shared" si="92"/>
        <v>0</v>
      </c>
      <c r="BH216" s="46">
        <f t="shared" si="92"/>
        <v>0</v>
      </c>
      <c r="BI216" s="46">
        <f t="shared" si="92"/>
        <v>0</v>
      </c>
    </row>
    <row r="217" spans="1:61" s="400" customFormat="1" x14ac:dyDescent="0.35">
      <c r="A217" s="417"/>
      <c r="B217" s="402"/>
      <c r="C217" s="402"/>
      <c r="D217" s="418"/>
      <c r="E217" s="419" t="str">
        <f xml:space="preserve"> Inputs!E$23</f>
        <v>Proportion of NPV of economic profit for the company</v>
      </c>
      <c r="F217" s="420">
        <f xml:space="preserve"> Inputs!F$23</f>
        <v>0.5</v>
      </c>
      <c r="G217" s="419" t="str">
        <f xml:space="preserve"> Inputs!G$23</f>
        <v>%</v>
      </c>
      <c r="H217" s="419"/>
      <c r="I217" s="419"/>
      <c r="J217" s="419"/>
      <c r="K217" s="419"/>
      <c r="L217" s="419"/>
      <c r="M217" s="419"/>
      <c r="N217" s="419"/>
      <c r="O217" s="419"/>
      <c r="P217" s="419"/>
      <c r="Q217" s="419"/>
      <c r="R217" s="419"/>
      <c r="S217" s="419"/>
      <c r="T217" s="419"/>
      <c r="U217" s="419"/>
      <c r="V217" s="419"/>
      <c r="W217" s="419"/>
      <c r="X217" s="419"/>
      <c r="Y217" s="419"/>
      <c r="Z217" s="419"/>
      <c r="AA217" s="419"/>
      <c r="AB217" s="419"/>
      <c r="AC217" s="419"/>
      <c r="AD217" s="419"/>
      <c r="AE217" s="419"/>
      <c r="AF217" s="419"/>
      <c r="AG217" s="419"/>
      <c r="AH217" s="419"/>
      <c r="AI217" s="419"/>
      <c r="AJ217" s="419"/>
      <c r="AK217" s="419"/>
      <c r="AL217" s="419"/>
      <c r="AM217" s="419"/>
      <c r="AN217" s="419"/>
      <c r="AO217" s="419"/>
      <c r="AP217" s="419"/>
      <c r="AQ217" s="419"/>
      <c r="AR217" s="419"/>
      <c r="AS217" s="419"/>
      <c r="AT217" s="419"/>
      <c r="AU217" s="419"/>
      <c r="AV217" s="419"/>
      <c r="AW217" s="419"/>
      <c r="AX217" s="419"/>
      <c r="AY217" s="419"/>
      <c r="AZ217" s="419"/>
      <c r="BA217" s="419"/>
      <c r="BB217" s="419"/>
      <c r="BC217" s="419"/>
      <c r="BD217" s="419"/>
      <c r="BE217" s="419"/>
      <c r="BF217" s="419"/>
      <c r="BG217" s="419"/>
      <c r="BH217" s="419"/>
      <c r="BI217" s="419"/>
    </row>
    <row r="218" spans="1:61" x14ac:dyDescent="0.35">
      <c r="A218" s="42"/>
      <c r="B218" s="43"/>
      <c r="C218" s="43"/>
      <c r="D218" s="44"/>
      <c r="E218" s="46" t="s">
        <v>355</v>
      </c>
      <c r="F218" s="60">
        <f xml:space="preserve"> F216 * F217</f>
        <v>0</v>
      </c>
      <c r="G218" s="45" t="s">
        <v>218</v>
      </c>
      <c r="H218" s="45"/>
      <c r="I218" s="46"/>
      <c r="J218" s="45"/>
      <c r="K218" s="45"/>
      <c r="L218" s="45"/>
      <c r="M218" s="45"/>
      <c r="N218" s="45"/>
      <c r="O218" s="45"/>
      <c r="P218" s="45"/>
      <c r="Q218" s="45"/>
      <c r="R218" s="45"/>
      <c r="S218" s="45"/>
      <c r="T218" s="47"/>
      <c r="U218" s="47"/>
      <c r="V218" s="47"/>
      <c r="W218" s="47"/>
      <c r="X218" s="47"/>
      <c r="Y218" s="47"/>
      <c r="Z218" s="47"/>
      <c r="AA218" s="47"/>
      <c r="AB218" s="45"/>
      <c r="AC218" s="45"/>
      <c r="AD218" s="47"/>
      <c r="AE218" s="47"/>
      <c r="AF218" s="45"/>
      <c r="AG218" s="45"/>
      <c r="AH218" s="47"/>
      <c r="AI218" s="47"/>
      <c r="AJ218" s="45"/>
      <c r="AK218" s="45"/>
      <c r="AL218" s="47"/>
      <c r="AM218" s="47"/>
      <c r="AN218" s="45"/>
      <c r="AO218" s="45"/>
      <c r="AP218" s="47"/>
      <c r="AQ218" s="47"/>
      <c r="AR218" s="45"/>
      <c r="AS218" s="47"/>
      <c r="AT218" s="47"/>
      <c r="AU218" s="45"/>
      <c r="AV218" s="47"/>
      <c r="AW218" s="47"/>
      <c r="AX218" s="45"/>
      <c r="AY218" s="47"/>
      <c r="AZ218" s="47"/>
      <c r="BA218" s="45"/>
      <c r="BB218" s="47"/>
      <c r="BC218" s="47"/>
      <c r="BD218" s="45"/>
      <c r="BE218" s="47"/>
      <c r="BF218" s="47"/>
      <c r="BG218" s="45"/>
      <c r="BH218" s="47"/>
      <c r="BI218" s="47"/>
    </row>
    <row r="219" spans="1:61" x14ac:dyDescent="0.35">
      <c r="A219" s="42"/>
      <c r="B219" s="43"/>
      <c r="C219" s="43"/>
      <c r="D219" s="44"/>
      <c r="E219" s="46"/>
      <c r="F219" s="45"/>
      <c r="G219" s="45"/>
      <c r="H219" s="45"/>
      <c r="I219" s="46"/>
      <c r="J219" s="45"/>
      <c r="K219" s="45"/>
      <c r="L219" s="45"/>
      <c r="M219" s="45"/>
      <c r="N219" s="45"/>
      <c r="O219" s="45"/>
      <c r="P219" s="45"/>
      <c r="Q219" s="45"/>
      <c r="R219" s="45"/>
      <c r="S219" s="45"/>
      <c r="T219" s="47"/>
      <c r="U219" s="47"/>
      <c r="V219" s="47"/>
      <c r="W219" s="47"/>
      <c r="X219" s="47"/>
      <c r="Y219" s="47"/>
      <c r="Z219" s="47"/>
      <c r="AA219" s="47"/>
      <c r="AB219" s="45"/>
      <c r="AC219" s="45"/>
      <c r="AD219" s="47"/>
      <c r="AE219" s="47"/>
      <c r="AF219" s="45"/>
      <c r="AG219" s="45"/>
      <c r="AH219" s="47"/>
      <c r="AI219" s="47"/>
      <c r="AJ219" s="45"/>
      <c r="AK219" s="45"/>
      <c r="AL219" s="47"/>
      <c r="AM219" s="47"/>
      <c r="AN219" s="45"/>
      <c r="AO219" s="45"/>
      <c r="AP219" s="47"/>
      <c r="AQ219" s="47"/>
      <c r="AR219" s="45"/>
      <c r="AS219" s="47"/>
      <c r="AT219" s="47"/>
      <c r="AU219" s="45"/>
      <c r="AV219" s="47"/>
      <c r="AW219" s="47"/>
      <c r="AX219" s="45"/>
      <c r="AY219" s="47"/>
      <c r="AZ219" s="47"/>
      <c r="BA219" s="45"/>
      <c r="BB219" s="47"/>
      <c r="BC219" s="47"/>
      <c r="BD219" s="45"/>
      <c r="BE219" s="47"/>
      <c r="BF219" s="47"/>
      <c r="BG219" s="45"/>
      <c r="BH219" s="47"/>
      <c r="BI219" s="47"/>
    </row>
    <row r="220" spans="1:61" x14ac:dyDescent="0.35">
      <c r="A220" s="48"/>
      <c r="B220" s="47"/>
      <c r="C220" s="61" t="s">
        <v>320</v>
      </c>
      <c r="D220" s="49"/>
      <c r="E220" s="47"/>
      <c r="F220" s="47"/>
      <c r="G220" s="47"/>
      <c r="H220" s="47"/>
      <c r="I220" s="54"/>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row>
    <row r="221" spans="1:61" x14ac:dyDescent="0.35">
      <c r="A221" s="42"/>
      <c r="B221" s="43"/>
      <c r="C221" s="43"/>
      <c r="D221" s="44"/>
      <c r="E221" s="45"/>
      <c r="F221" s="45"/>
      <c r="G221" s="45"/>
      <c r="H221" s="45"/>
      <c r="I221" s="46"/>
      <c r="J221" s="45"/>
      <c r="K221" s="45"/>
      <c r="L221" s="45"/>
      <c r="M221" s="45"/>
      <c r="N221" s="45"/>
      <c r="O221" s="45"/>
      <c r="P221" s="45"/>
      <c r="Q221" s="45"/>
      <c r="R221" s="45"/>
      <c r="S221" s="45"/>
      <c r="T221" s="47"/>
      <c r="U221" s="47"/>
      <c r="V221" s="47"/>
      <c r="W221" s="47"/>
      <c r="X221" s="47"/>
      <c r="Y221" s="47"/>
      <c r="Z221" s="47"/>
      <c r="AA221" s="47"/>
      <c r="AB221" s="45"/>
      <c r="AC221" s="45"/>
      <c r="AD221" s="47"/>
      <c r="AE221" s="47"/>
      <c r="AF221" s="45"/>
      <c r="AG221" s="45"/>
      <c r="AH221" s="47"/>
      <c r="AI221" s="47"/>
      <c r="AJ221" s="45"/>
      <c r="AK221" s="45"/>
      <c r="AL221" s="47"/>
      <c r="AM221" s="47"/>
      <c r="AN221" s="45"/>
      <c r="AO221" s="45"/>
      <c r="AP221" s="47"/>
      <c r="AQ221" s="47"/>
      <c r="AR221" s="45"/>
      <c r="AS221" s="47"/>
      <c r="AT221" s="47"/>
      <c r="AU221" s="45"/>
      <c r="AV221" s="47"/>
      <c r="AW221" s="47"/>
      <c r="AX221" s="45"/>
      <c r="AY221" s="47"/>
      <c r="AZ221" s="47"/>
      <c r="BA221" s="45"/>
      <c r="BB221" s="47"/>
      <c r="BC221" s="47"/>
      <c r="BD221" s="45"/>
      <c r="BE221" s="47"/>
      <c r="BF221" s="47"/>
      <c r="BG221" s="45"/>
      <c r="BH221" s="47"/>
      <c r="BI221" s="47"/>
    </row>
    <row r="222" spans="1:61" s="400" customFormat="1" x14ac:dyDescent="0.35">
      <c r="A222" s="417"/>
      <c r="B222" s="402"/>
      <c r="C222" s="402"/>
      <c r="D222" s="418"/>
      <c r="E222" s="421" t="str">
        <f xml:space="preserve"> Inputs!E$69</f>
        <v>First year to include in cap calculation</v>
      </c>
      <c r="F222" s="422">
        <f xml:space="preserve"> Inputs!F$69</f>
        <v>2026</v>
      </c>
      <c r="G222" s="421" t="str">
        <f xml:space="preserve"> Inputs!G$69</f>
        <v>Year</v>
      </c>
      <c r="H222" s="421">
        <f xml:space="preserve"> Inputs!H$69</f>
        <v>0</v>
      </c>
      <c r="I222" s="421">
        <f xml:space="preserve"> Inputs!I$69</f>
        <v>0</v>
      </c>
      <c r="J222" s="421">
        <f xml:space="preserve"> Inputs!J$69</f>
        <v>0</v>
      </c>
      <c r="K222" s="421">
        <f xml:space="preserve"> Inputs!K$69</f>
        <v>0</v>
      </c>
      <c r="L222" s="421">
        <f xml:space="preserve"> Inputs!L$69</f>
        <v>0</v>
      </c>
      <c r="M222" s="421">
        <f xml:space="preserve"> Inputs!M$69</f>
        <v>0</v>
      </c>
      <c r="N222" s="421">
        <f xml:space="preserve"> Inputs!N$69</f>
        <v>0</v>
      </c>
      <c r="O222" s="421">
        <f xml:space="preserve"> Inputs!O$69</f>
        <v>0</v>
      </c>
      <c r="P222" s="421">
        <f xml:space="preserve"> Inputs!P$69</f>
        <v>0</v>
      </c>
      <c r="Q222" s="421">
        <f xml:space="preserve"> Inputs!Q$69</f>
        <v>0</v>
      </c>
      <c r="R222" s="421">
        <f xml:space="preserve"> Inputs!R$69</f>
        <v>0</v>
      </c>
      <c r="S222" s="421">
        <f xml:space="preserve"> Inputs!S$69</f>
        <v>0</v>
      </c>
      <c r="T222" s="421">
        <f xml:space="preserve"> Inputs!T$69</f>
        <v>0</v>
      </c>
      <c r="U222" s="421">
        <f xml:space="preserve"> Inputs!U$69</f>
        <v>0</v>
      </c>
      <c r="V222" s="421">
        <f xml:space="preserve"> Inputs!V$69</f>
        <v>0</v>
      </c>
      <c r="W222" s="421">
        <f xml:space="preserve"> Inputs!W$69</f>
        <v>0</v>
      </c>
      <c r="X222" s="421">
        <f xml:space="preserve"> Inputs!X$69</f>
        <v>0</v>
      </c>
      <c r="Y222" s="421">
        <f xml:space="preserve"> Inputs!Y$69</f>
        <v>0</v>
      </c>
      <c r="Z222" s="421">
        <f xml:space="preserve"> Inputs!Z$69</f>
        <v>0</v>
      </c>
      <c r="AA222" s="421">
        <f xml:space="preserve"> Inputs!AA$69</f>
        <v>0</v>
      </c>
      <c r="AB222" s="421">
        <f xml:space="preserve"> Inputs!AB$69</f>
        <v>0</v>
      </c>
      <c r="AC222" s="421">
        <f xml:space="preserve"> Inputs!AC$69</f>
        <v>0</v>
      </c>
      <c r="AD222" s="421">
        <f xml:space="preserve"> Inputs!AD$69</f>
        <v>0</v>
      </c>
      <c r="AE222" s="421">
        <f xml:space="preserve"> Inputs!AE$69</f>
        <v>0</v>
      </c>
      <c r="AF222" s="421">
        <f xml:space="preserve"> Inputs!AF$69</f>
        <v>0</v>
      </c>
      <c r="AG222" s="421">
        <f xml:space="preserve"> Inputs!AG$69</f>
        <v>0</v>
      </c>
      <c r="AH222" s="421">
        <f xml:space="preserve"> Inputs!AH$69</f>
        <v>0</v>
      </c>
      <c r="AI222" s="421">
        <f xml:space="preserve"> Inputs!AI$69</f>
        <v>0</v>
      </c>
      <c r="AJ222" s="421">
        <f xml:space="preserve"> Inputs!AJ$69</f>
        <v>0</v>
      </c>
      <c r="AK222" s="421">
        <f xml:space="preserve"> Inputs!AK$69</f>
        <v>0</v>
      </c>
      <c r="AL222" s="421">
        <f xml:space="preserve"> Inputs!AL$69</f>
        <v>0</v>
      </c>
      <c r="AM222" s="421">
        <f xml:space="preserve"> Inputs!AM$69</f>
        <v>0</v>
      </c>
      <c r="AN222" s="421">
        <f xml:space="preserve"> Inputs!AN$69</f>
        <v>0</v>
      </c>
      <c r="AO222" s="421">
        <f xml:space="preserve"> Inputs!AO$69</f>
        <v>0</v>
      </c>
      <c r="AP222" s="421">
        <f xml:space="preserve"> Inputs!AP$69</f>
        <v>0</v>
      </c>
      <c r="AQ222" s="421">
        <f xml:space="preserve"> Inputs!AQ$69</f>
        <v>0</v>
      </c>
      <c r="AR222" s="421">
        <f xml:space="preserve"> Inputs!AR$69</f>
        <v>0</v>
      </c>
      <c r="AS222" s="421">
        <f xml:space="preserve"> Inputs!AS$69</f>
        <v>0</v>
      </c>
      <c r="AT222" s="421">
        <f xml:space="preserve"> Inputs!AT$69</f>
        <v>0</v>
      </c>
      <c r="AU222" s="421">
        <f xml:space="preserve"> Inputs!AU$69</f>
        <v>0</v>
      </c>
      <c r="AV222" s="421">
        <f xml:space="preserve"> Inputs!AV$69</f>
        <v>0</v>
      </c>
      <c r="AW222" s="421">
        <f xml:space="preserve"> Inputs!AW$69</f>
        <v>0</v>
      </c>
      <c r="AX222" s="421">
        <f xml:space="preserve"> Inputs!AX$69</f>
        <v>0</v>
      </c>
      <c r="AY222" s="421">
        <f xml:space="preserve"> Inputs!AY$69</f>
        <v>0</v>
      </c>
      <c r="AZ222" s="421">
        <f xml:space="preserve"> Inputs!AZ$69</f>
        <v>0</v>
      </c>
      <c r="BA222" s="421">
        <f xml:space="preserve"> Inputs!BA$69</f>
        <v>0</v>
      </c>
      <c r="BB222" s="421">
        <f xml:space="preserve"> Inputs!BB$69</f>
        <v>0</v>
      </c>
      <c r="BC222" s="421">
        <f xml:space="preserve"> Inputs!BC$69</f>
        <v>0</v>
      </c>
      <c r="BD222" s="421">
        <f xml:space="preserve"> Inputs!BD$69</f>
        <v>0</v>
      </c>
      <c r="BE222" s="421">
        <f xml:space="preserve"> Inputs!BE$69</f>
        <v>0</v>
      </c>
      <c r="BF222" s="421">
        <f xml:space="preserve"> Inputs!BF$69</f>
        <v>0</v>
      </c>
      <c r="BG222" s="421">
        <f xml:space="preserve"> Inputs!BG$69</f>
        <v>0</v>
      </c>
      <c r="BH222" s="421">
        <f xml:space="preserve"> Inputs!BH$69</f>
        <v>0</v>
      </c>
      <c r="BI222" s="421">
        <f xml:space="preserve"> Inputs!BI$69</f>
        <v>0</v>
      </c>
    </row>
    <row r="223" spans="1:61" s="400" customFormat="1" x14ac:dyDescent="0.35">
      <c r="A223" s="417"/>
      <c r="B223" s="402"/>
      <c r="C223" s="402"/>
      <c r="D223" s="418"/>
      <c r="E223" s="421" t="str">
        <f xml:space="preserve"> Inputs!E$70</f>
        <v>Last year to include in cap calculation</v>
      </c>
      <c r="F223" s="422">
        <f xml:space="preserve"> Inputs!F$70</f>
        <v>2030</v>
      </c>
      <c r="G223" s="421" t="str">
        <f xml:space="preserve"> Inputs!G$70</f>
        <v>Year</v>
      </c>
      <c r="H223" s="421">
        <f xml:space="preserve"> Inputs!H$70</f>
        <v>0</v>
      </c>
      <c r="I223" s="421">
        <f xml:space="preserve"> Inputs!I$70</f>
        <v>0</v>
      </c>
      <c r="J223" s="421">
        <f xml:space="preserve"> Inputs!J$70</f>
        <v>0</v>
      </c>
      <c r="K223" s="421">
        <f xml:space="preserve"> Inputs!K$70</f>
        <v>0</v>
      </c>
      <c r="L223" s="421">
        <f xml:space="preserve"> Inputs!L$70</f>
        <v>0</v>
      </c>
      <c r="M223" s="421">
        <f xml:space="preserve"> Inputs!M$70</f>
        <v>0</v>
      </c>
      <c r="N223" s="421">
        <f xml:space="preserve"> Inputs!N$70</f>
        <v>0</v>
      </c>
      <c r="O223" s="421">
        <f xml:space="preserve"> Inputs!O$70</f>
        <v>0</v>
      </c>
      <c r="P223" s="421">
        <f xml:space="preserve"> Inputs!P$70</f>
        <v>0</v>
      </c>
      <c r="Q223" s="421">
        <f xml:space="preserve"> Inputs!Q$70</f>
        <v>0</v>
      </c>
      <c r="R223" s="421">
        <f xml:space="preserve"> Inputs!R$70</f>
        <v>0</v>
      </c>
      <c r="S223" s="421">
        <f xml:space="preserve"> Inputs!S$70</f>
        <v>0</v>
      </c>
      <c r="T223" s="421">
        <f xml:space="preserve"> Inputs!T$70</f>
        <v>0</v>
      </c>
      <c r="U223" s="421">
        <f xml:space="preserve"> Inputs!U$70</f>
        <v>0</v>
      </c>
      <c r="V223" s="421">
        <f xml:space="preserve"> Inputs!V$70</f>
        <v>0</v>
      </c>
      <c r="W223" s="421">
        <f xml:space="preserve"> Inputs!W$70</f>
        <v>0</v>
      </c>
      <c r="X223" s="421">
        <f xml:space="preserve"> Inputs!X$70</f>
        <v>0</v>
      </c>
      <c r="Y223" s="421">
        <f xml:space="preserve"> Inputs!Y$70</f>
        <v>0</v>
      </c>
      <c r="Z223" s="421">
        <f xml:space="preserve"> Inputs!Z$70</f>
        <v>0</v>
      </c>
      <c r="AA223" s="421">
        <f xml:space="preserve"> Inputs!AA$70</f>
        <v>0</v>
      </c>
      <c r="AB223" s="421">
        <f xml:space="preserve"> Inputs!AB$70</f>
        <v>0</v>
      </c>
      <c r="AC223" s="421">
        <f xml:space="preserve"> Inputs!AC$70</f>
        <v>0</v>
      </c>
      <c r="AD223" s="421">
        <f xml:space="preserve"> Inputs!AD$70</f>
        <v>0</v>
      </c>
      <c r="AE223" s="421">
        <f xml:space="preserve"> Inputs!AE$70</f>
        <v>0</v>
      </c>
      <c r="AF223" s="421">
        <f xml:space="preserve"> Inputs!AF$70</f>
        <v>0</v>
      </c>
      <c r="AG223" s="421">
        <f xml:space="preserve"> Inputs!AG$70</f>
        <v>0</v>
      </c>
      <c r="AH223" s="421">
        <f xml:space="preserve"> Inputs!AH$70</f>
        <v>0</v>
      </c>
      <c r="AI223" s="421">
        <f xml:space="preserve"> Inputs!AI$70</f>
        <v>0</v>
      </c>
      <c r="AJ223" s="421">
        <f xml:space="preserve"> Inputs!AJ$70</f>
        <v>0</v>
      </c>
      <c r="AK223" s="421">
        <f xml:space="preserve"> Inputs!AK$70</f>
        <v>0</v>
      </c>
      <c r="AL223" s="421">
        <f xml:space="preserve"> Inputs!AL$70</f>
        <v>0</v>
      </c>
      <c r="AM223" s="421">
        <f xml:space="preserve"> Inputs!AM$70</f>
        <v>0</v>
      </c>
      <c r="AN223" s="421">
        <f xml:space="preserve"> Inputs!AN$70</f>
        <v>0</v>
      </c>
      <c r="AO223" s="421">
        <f xml:space="preserve"> Inputs!AO$70</f>
        <v>0</v>
      </c>
      <c r="AP223" s="421">
        <f xml:space="preserve"> Inputs!AP$70</f>
        <v>0</v>
      </c>
      <c r="AQ223" s="421">
        <f xml:space="preserve"> Inputs!AQ$70</f>
        <v>0</v>
      </c>
      <c r="AR223" s="421">
        <f xml:space="preserve"> Inputs!AR$70</f>
        <v>0</v>
      </c>
      <c r="AS223" s="421">
        <f xml:space="preserve"> Inputs!AS$70</f>
        <v>0</v>
      </c>
      <c r="AT223" s="421">
        <f xml:space="preserve"> Inputs!AT$70</f>
        <v>0</v>
      </c>
      <c r="AU223" s="421">
        <f xml:space="preserve"> Inputs!AU$70</f>
        <v>0</v>
      </c>
      <c r="AV223" s="421">
        <f xml:space="preserve"> Inputs!AV$70</f>
        <v>0</v>
      </c>
      <c r="AW223" s="421">
        <f xml:space="preserve"> Inputs!AW$70</f>
        <v>0</v>
      </c>
      <c r="AX223" s="421">
        <f xml:space="preserve"> Inputs!AX$70</f>
        <v>0</v>
      </c>
      <c r="AY223" s="421">
        <f xml:space="preserve"> Inputs!AY$70</f>
        <v>0</v>
      </c>
      <c r="AZ223" s="421">
        <f xml:space="preserve"> Inputs!AZ$70</f>
        <v>0</v>
      </c>
      <c r="BA223" s="421">
        <f xml:space="preserve"> Inputs!BA$70</f>
        <v>0</v>
      </c>
      <c r="BB223" s="421">
        <f xml:space="preserve"> Inputs!BB$70</f>
        <v>0</v>
      </c>
      <c r="BC223" s="421">
        <f xml:space="preserve"> Inputs!BC$70</f>
        <v>0</v>
      </c>
      <c r="BD223" s="421">
        <f xml:space="preserve"> Inputs!BD$70</f>
        <v>0</v>
      </c>
      <c r="BE223" s="421">
        <f xml:space="preserve"> Inputs!BE$70</f>
        <v>0</v>
      </c>
      <c r="BF223" s="421">
        <f xml:space="preserve"> Inputs!BF$70</f>
        <v>0</v>
      </c>
      <c r="BG223" s="421">
        <f xml:space="preserve"> Inputs!BG$70</f>
        <v>0</v>
      </c>
      <c r="BH223" s="421">
        <f xml:space="preserve"> Inputs!BH$70</f>
        <v>0</v>
      </c>
      <c r="BI223" s="421">
        <f xml:space="preserve"> Inputs!BI$70</f>
        <v>0</v>
      </c>
    </row>
    <row r="224" spans="1:61" s="400" customFormat="1" x14ac:dyDescent="0.35">
      <c r="A224" s="423"/>
      <c r="B224" s="424"/>
      <c r="C224" s="424"/>
      <c r="D224" s="425"/>
      <c r="E224" s="406" t="str">
        <f xml:space="preserve"> Time!E$78</f>
        <v>Financial Year Ending</v>
      </c>
      <c r="F224" s="406">
        <f xml:space="preserve"> Time!F$78</f>
        <v>0</v>
      </c>
      <c r="G224" s="406" t="str">
        <f xml:space="preserve"> Time!G$78</f>
        <v xml:space="preserve">Year </v>
      </c>
      <c r="H224" s="406">
        <f xml:space="preserve"> Time!H$78</f>
        <v>0</v>
      </c>
      <c r="I224" s="407">
        <f xml:space="preserve"> Time!I$78</f>
        <v>0</v>
      </c>
      <c r="J224" s="426">
        <f xml:space="preserve"> Time!J$78</f>
        <v>2025</v>
      </c>
      <c r="K224" s="426">
        <f xml:space="preserve"> Time!K$78</f>
        <v>2026</v>
      </c>
      <c r="L224" s="426">
        <f xml:space="preserve"> Time!L$78</f>
        <v>2027</v>
      </c>
      <c r="M224" s="426">
        <f xml:space="preserve"> Time!M$78</f>
        <v>2028</v>
      </c>
      <c r="N224" s="426">
        <f xml:space="preserve"> Time!N$78</f>
        <v>2029</v>
      </c>
      <c r="O224" s="426">
        <f xml:space="preserve"> Time!O$78</f>
        <v>2030</v>
      </c>
      <c r="P224" s="426">
        <f xml:space="preserve"> Time!P$78</f>
        <v>2031</v>
      </c>
      <c r="Q224" s="426">
        <f xml:space="preserve"> Time!Q$78</f>
        <v>2032</v>
      </c>
      <c r="R224" s="426">
        <f xml:space="preserve"> Time!R$78</f>
        <v>2033</v>
      </c>
      <c r="S224" s="426">
        <f xml:space="preserve"> Time!S$78</f>
        <v>2034</v>
      </c>
      <c r="T224" s="426">
        <f xml:space="preserve"> Time!T$78</f>
        <v>2035</v>
      </c>
      <c r="U224" s="426">
        <f xml:space="preserve"> Time!U$78</f>
        <v>2036</v>
      </c>
      <c r="V224" s="426">
        <f xml:space="preserve"> Time!V$78</f>
        <v>2037</v>
      </c>
      <c r="W224" s="426">
        <f xml:space="preserve"> Time!W$78</f>
        <v>2038</v>
      </c>
      <c r="X224" s="426">
        <f xml:space="preserve"> Time!X$78</f>
        <v>2039</v>
      </c>
      <c r="Y224" s="426">
        <f xml:space="preserve"> Time!Y$78</f>
        <v>2040</v>
      </c>
      <c r="Z224" s="426">
        <f xml:space="preserve"> Time!Z$78</f>
        <v>2041</v>
      </c>
      <c r="AA224" s="426">
        <f xml:space="preserve"> Time!AA$78</f>
        <v>2042</v>
      </c>
      <c r="AB224" s="426">
        <f xml:space="preserve"> Time!AB$78</f>
        <v>2043</v>
      </c>
      <c r="AC224" s="426">
        <f xml:space="preserve"> Time!AC$78</f>
        <v>2044</v>
      </c>
      <c r="AD224" s="426">
        <f xml:space="preserve"> Time!AD$78</f>
        <v>2045</v>
      </c>
      <c r="AE224" s="426">
        <f xml:space="preserve"> Time!AE$78</f>
        <v>2046</v>
      </c>
      <c r="AF224" s="426">
        <f xml:space="preserve"> Time!AF$78</f>
        <v>2047</v>
      </c>
      <c r="AG224" s="426">
        <f xml:space="preserve"> Time!AG$78</f>
        <v>2048</v>
      </c>
      <c r="AH224" s="426">
        <f xml:space="preserve"> Time!AH$78</f>
        <v>2049</v>
      </c>
      <c r="AI224" s="426">
        <f xml:space="preserve"> Time!AI$78</f>
        <v>2050</v>
      </c>
      <c r="AJ224" s="426">
        <f xml:space="preserve"> Time!AJ$78</f>
        <v>2051</v>
      </c>
      <c r="AK224" s="426">
        <f xml:space="preserve"> Time!AK$78</f>
        <v>2052</v>
      </c>
      <c r="AL224" s="426">
        <f xml:space="preserve"> Time!AL$78</f>
        <v>2053</v>
      </c>
      <c r="AM224" s="426">
        <f xml:space="preserve"> Time!AM$78</f>
        <v>2054</v>
      </c>
      <c r="AN224" s="426">
        <f xml:space="preserve"> Time!AN$78</f>
        <v>2055</v>
      </c>
      <c r="AO224" s="426">
        <f xml:space="preserve"> Time!AO$78</f>
        <v>2056</v>
      </c>
      <c r="AP224" s="426">
        <f xml:space="preserve"> Time!AP$78</f>
        <v>2057</v>
      </c>
      <c r="AQ224" s="426">
        <f xml:space="preserve"> Time!AQ$78</f>
        <v>2058</v>
      </c>
      <c r="AR224" s="426">
        <f xml:space="preserve"> Time!AR$78</f>
        <v>2059</v>
      </c>
      <c r="AS224" s="426">
        <f xml:space="preserve"> Time!AS$78</f>
        <v>2060</v>
      </c>
      <c r="AT224" s="426">
        <f xml:space="preserve"> Time!AT$78</f>
        <v>2061</v>
      </c>
      <c r="AU224" s="426">
        <f xml:space="preserve"> Time!AU$78</f>
        <v>2062</v>
      </c>
      <c r="AV224" s="426">
        <f xml:space="preserve"> Time!AV$78</f>
        <v>2063</v>
      </c>
      <c r="AW224" s="426">
        <f xml:space="preserve"> Time!AW$78</f>
        <v>2064</v>
      </c>
      <c r="AX224" s="426">
        <f xml:space="preserve"> Time!AX$78</f>
        <v>2065</v>
      </c>
      <c r="AY224" s="426">
        <f xml:space="preserve"> Time!AY$78</f>
        <v>2066</v>
      </c>
      <c r="AZ224" s="426">
        <f xml:space="preserve"> Time!AZ$78</f>
        <v>2067</v>
      </c>
      <c r="BA224" s="426">
        <f xml:space="preserve"> Time!BA$78</f>
        <v>2068</v>
      </c>
      <c r="BB224" s="426">
        <f xml:space="preserve"> Time!BB$78</f>
        <v>2069</v>
      </c>
      <c r="BC224" s="426">
        <f xml:space="preserve"> Time!BC$78</f>
        <v>2070</v>
      </c>
      <c r="BD224" s="426">
        <f xml:space="preserve"> Time!BD$78</f>
        <v>2071</v>
      </c>
      <c r="BE224" s="426">
        <f xml:space="preserve"> Time!BE$78</f>
        <v>2072</v>
      </c>
      <c r="BF224" s="426">
        <f xml:space="preserve"> Time!BF$78</f>
        <v>2073</v>
      </c>
      <c r="BG224" s="426">
        <f xml:space="preserve"> Time!BG$78</f>
        <v>2074</v>
      </c>
      <c r="BH224" s="426">
        <f xml:space="preserve"> Time!BH$78</f>
        <v>2075</v>
      </c>
      <c r="BI224" s="426">
        <f xml:space="preserve"> Time!BI$78</f>
        <v>2076</v>
      </c>
    </row>
    <row r="225" spans="1:61" x14ac:dyDescent="0.35">
      <c r="A225" s="63"/>
      <c r="B225" s="64"/>
      <c r="C225" s="64"/>
      <c r="D225" s="65"/>
      <c r="E225" s="66" t="s">
        <v>356</v>
      </c>
      <c r="F225" s="66"/>
      <c r="G225" s="45" t="s">
        <v>322</v>
      </c>
      <c r="H225" s="66"/>
      <c r="I225" s="67"/>
      <c r="J225" s="68">
        <f xml:space="preserve"> IF( AND( J224 &gt;= $F222, J224 &lt;= $F223), 1, 0 )</f>
        <v>0</v>
      </c>
      <c r="K225" s="68">
        <f t="shared" ref="K225:BI225" si="93" xml:space="preserve"> IF( AND( K224 &gt;= $F222, K224 &lt;= $F223), 1, 0 )</f>
        <v>1</v>
      </c>
      <c r="L225" s="68">
        <f t="shared" si="93"/>
        <v>1</v>
      </c>
      <c r="M225" s="68">
        <f t="shared" si="93"/>
        <v>1</v>
      </c>
      <c r="N225" s="68">
        <f t="shared" si="93"/>
        <v>1</v>
      </c>
      <c r="O225" s="68">
        <f t="shared" si="93"/>
        <v>1</v>
      </c>
      <c r="P225" s="68">
        <f t="shared" si="93"/>
        <v>0</v>
      </c>
      <c r="Q225" s="68">
        <f t="shared" si="93"/>
        <v>0</v>
      </c>
      <c r="R225" s="68">
        <f t="shared" si="93"/>
        <v>0</v>
      </c>
      <c r="S225" s="68">
        <f t="shared" si="93"/>
        <v>0</v>
      </c>
      <c r="T225" s="68">
        <f t="shared" si="93"/>
        <v>0</v>
      </c>
      <c r="U225" s="68">
        <f t="shared" si="93"/>
        <v>0</v>
      </c>
      <c r="V225" s="68">
        <f t="shared" si="93"/>
        <v>0</v>
      </c>
      <c r="W225" s="68">
        <f t="shared" si="93"/>
        <v>0</v>
      </c>
      <c r="X225" s="68">
        <f t="shared" si="93"/>
        <v>0</v>
      </c>
      <c r="Y225" s="68">
        <f t="shared" si="93"/>
        <v>0</v>
      </c>
      <c r="Z225" s="68">
        <f t="shared" si="93"/>
        <v>0</v>
      </c>
      <c r="AA225" s="68">
        <f t="shared" si="93"/>
        <v>0</v>
      </c>
      <c r="AB225" s="68">
        <f t="shared" si="93"/>
        <v>0</v>
      </c>
      <c r="AC225" s="68">
        <f t="shared" si="93"/>
        <v>0</v>
      </c>
      <c r="AD225" s="68">
        <f t="shared" si="93"/>
        <v>0</v>
      </c>
      <c r="AE225" s="68">
        <f t="shared" si="93"/>
        <v>0</v>
      </c>
      <c r="AF225" s="68">
        <f t="shared" si="93"/>
        <v>0</v>
      </c>
      <c r="AG225" s="68">
        <f t="shared" si="93"/>
        <v>0</v>
      </c>
      <c r="AH225" s="68">
        <f t="shared" si="93"/>
        <v>0</v>
      </c>
      <c r="AI225" s="68">
        <f t="shared" si="93"/>
        <v>0</v>
      </c>
      <c r="AJ225" s="68">
        <f t="shared" si="93"/>
        <v>0</v>
      </c>
      <c r="AK225" s="68">
        <f t="shared" si="93"/>
        <v>0</v>
      </c>
      <c r="AL225" s="68">
        <f t="shared" si="93"/>
        <v>0</v>
      </c>
      <c r="AM225" s="68">
        <f t="shared" si="93"/>
        <v>0</v>
      </c>
      <c r="AN225" s="68">
        <f t="shared" si="93"/>
        <v>0</v>
      </c>
      <c r="AO225" s="68">
        <f t="shared" si="93"/>
        <v>0</v>
      </c>
      <c r="AP225" s="68">
        <f t="shared" si="93"/>
        <v>0</v>
      </c>
      <c r="AQ225" s="68">
        <f t="shared" si="93"/>
        <v>0</v>
      </c>
      <c r="AR225" s="68">
        <f t="shared" si="93"/>
        <v>0</v>
      </c>
      <c r="AS225" s="68">
        <f t="shared" si="93"/>
        <v>0</v>
      </c>
      <c r="AT225" s="68">
        <f t="shared" si="93"/>
        <v>0</v>
      </c>
      <c r="AU225" s="68">
        <f t="shared" si="93"/>
        <v>0</v>
      </c>
      <c r="AV225" s="68">
        <f t="shared" si="93"/>
        <v>0</v>
      </c>
      <c r="AW225" s="68">
        <f t="shared" si="93"/>
        <v>0</v>
      </c>
      <c r="AX225" s="68">
        <f t="shared" si="93"/>
        <v>0</v>
      </c>
      <c r="AY225" s="68">
        <f t="shared" si="93"/>
        <v>0</v>
      </c>
      <c r="AZ225" s="68">
        <f t="shared" si="93"/>
        <v>0</v>
      </c>
      <c r="BA225" s="68">
        <f t="shared" si="93"/>
        <v>0</v>
      </c>
      <c r="BB225" s="68">
        <f t="shared" si="93"/>
        <v>0</v>
      </c>
      <c r="BC225" s="68">
        <f t="shared" si="93"/>
        <v>0</v>
      </c>
      <c r="BD225" s="68">
        <f t="shared" si="93"/>
        <v>0</v>
      </c>
      <c r="BE225" s="68">
        <f t="shared" si="93"/>
        <v>0</v>
      </c>
      <c r="BF225" s="68">
        <f t="shared" si="93"/>
        <v>0</v>
      </c>
      <c r="BG225" s="68">
        <f t="shared" si="93"/>
        <v>0</v>
      </c>
      <c r="BH225" s="68">
        <f t="shared" si="93"/>
        <v>0</v>
      </c>
      <c r="BI225" s="68">
        <f t="shared" si="93"/>
        <v>0</v>
      </c>
    </row>
    <row r="226" spans="1:61" x14ac:dyDescent="0.35">
      <c r="A226" s="63"/>
      <c r="B226" s="64"/>
      <c r="C226" s="64"/>
      <c r="D226" s="65"/>
      <c r="E226" s="66"/>
      <c r="F226" s="66"/>
      <c r="G226" s="66"/>
      <c r="H226" s="66"/>
      <c r="I226" s="67"/>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c r="BI226" s="69"/>
    </row>
    <row r="227" spans="1:61" x14ac:dyDescent="0.35">
      <c r="A227" s="70"/>
      <c r="B227" s="71"/>
      <c r="C227" s="71"/>
      <c r="D227" s="72"/>
      <c r="E227" s="73" t="str">
        <f t="shared" ref="E227:AJ227" si="94" xml:space="preserve"> E$225</f>
        <v>Include in cap calculation for export 3</v>
      </c>
      <c r="F227" s="73">
        <f t="shared" si="94"/>
        <v>0</v>
      </c>
      <c r="G227" s="73" t="str">
        <f t="shared" si="94"/>
        <v>Boolean</v>
      </c>
      <c r="H227" s="73">
        <f t="shared" si="94"/>
        <v>0</v>
      </c>
      <c r="I227" s="85">
        <f t="shared" si="94"/>
        <v>0</v>
      </c>
      <c r="J227" s="74">
        <f t="shared" si="94"/>
        <v>0</v>
      </c>
      <c r="K227" s="86">
        <f t="shared" si="94"/>
        <v>1</v>
      </c>
      <c r="L227" s="74">
        <f t="shared" si="94"/>
        <v>1</v>
      </c>
      <c r="M227" s="74">
        <f t="shared" si="94"/>
        <v>1</v>
      </c>
      <c r="N227" s="74">
        <f t="shared" si="94"/>
        <v>1</v>
      </c>
      <c r="O227" s="74">
        <f t="shared" si="94"/>
        <v>1</v>
      </c>
      <c r="P227" s="74">
        <f t="shared" si="94"/>
        <v>0</v>
      </c>
      <c r="Q227" s="74">
        <f t="shared" si="94"/>
        <v>0</v>
      </c>
      <c r="R227" s="74">
        <f t="shared" si="94"/>
        <v>0</v>
      </c>
      <c r="S227" s="74">
        <f t="shared" si="94"/>
        <v>0</v>
      </c>
      <c r="T227" s="74">
        <f t="shared" si="94"/>
        <v>0</v>
      </c>
      <c r="U227" s="74">
        <f t="shared" si="94"/>
        <v>0</v>
      </c>
      <c r="V227" s="74">
        <f t="shared" si="94"/>
        <v>0</v>
      </c>
      <c r="W227" s="74">
        <f t="shared" si="94"/>
        <v>0</v>
      </c>
      <c r="X227" s="74">
        <f t="shared" si="94"/>
        <v>0</v>
      </c>
      <c r="Y227" s="74">
        <f t="shared" si="94"/>
        <v>0</v>
      </c>
      <c r="Z227" s="74">
        <f t="shared" si="94"/>
        <v>0</v>
      </c>
      <c r="AA227" s="74">
        <f t="shared" si="94"/>
        <v>0</v>
      </c>
      <c r="AB227" s="74">
        <f t="shared" si="94"/>
        <v>0</v>
      </c>
      <c r="AC227" s="74">
        <f t="shared" si="94"/>
        <v>0</v>
      </c>
      <c r="AD227" s="74">
        <f t="shared" si="94"/>
        <v>0</v>
      </c>
      <c r="AE227" s="74">
        <f t="shared" si="94"/>
        <v>0</v>
      </c>
      <c r="AF227" s="74">
        <f t="shared" si="94"/>
        <v>0</v>
      </c>
      <c r="AG227" s="74">
        <f t="shared" si="94"/>
        <v>0</v>
      </c>
      <c r="AH227" s="74">
        <f t="shared" si="94"/>
        <v>0</v>
      </c>
      <c r="AI227" s="74">
        <f t="shared" si="94"/>
        <v>0</v>
      </c>
      <c r="AJ227" s="74">
        <f t="shared" si="94"/>
        <v>0</v>
      </c>
      <c r="AK227" s="74">
        <f t="shared" ref="AK227:BI227" si="95" xml:space="preserve"> AK$225</f>
        <v>0</v>
      </c>
      <c r="AL227" s="74">
        <f t="shared" si="95"/>
        <v>0</v>
      </c>
      <c r="AM227" s="74">
        <f t="shared" si="95"/>
        <v>0</v>
      </c>
      <c r="AN227" s="74">
        <f t="shared" si="95"/>
        <v>0</v>
      </c>
      <c r="AO227" s="74">
        <f t="shared" si="95"/>
        <v>0</v>
      </c>
      <c r="AP227" s="74">
        <f t="shared" si="95"/>
        <v>0</v>
      </c>
      <c r="AQ227" s="74">
        <f t="shared" si="95"/>
        <v>0</v>
      </c>
      <c r="AR227" s="74">
        <f t="shared" si="95"/>
        <v>0</v>
      </c>
      <c r="AS227" s="74">
        <f t="shared" si="95"/>
        <v>0</v>
      </c>
      <c r="AT227" s="74">
        <f t="shared" si="95"/>
        <v>0</v>
      </c>
      <c r="AU227" s="74">
        <f t="shared" si="95"/>
        <v>0</v>
      </c>
      <c r="AV227" s="74">
        <f t="shared" si="95"/>
        <v>0</v>
      </c>
      <c r="AW227" s="74">
        <f t="shared" si="95"/>
        <v>0</v>
      </c>
      <c r="AX227" s="74">
        <f t="shared" si="95"/>
        <v>0</v>
      </c>
      <c r="AY227" s="74">
        <f t="shared" si="95"/>
        <v>0</v>
      </c>
      <c r="AZ227" s="74">
        <f t="shared" si="95"/>
        <v>0</v>
      </c>
      <c r="BA227" s="74">
        <f t="shared" si="95"/>
        <v>0</v>
      </c>
      <c r="BB227" s="74">
        <f t="shared" si="95"/>
        <v>0</v>
      </c>
      <c r="BC227" s="74">
        <f t="shared" si="95"/>
        <v>0</v>
      </c>
      <c r="BD227" s="74">
        <f t="shared" si="95"/>
        <v>0</v>
      </c>
      <c r="BE227" s="74">
        <f t="shared" si="95"/>
        <v>0</v>
      </c>
      <c r="BF227" s="74">
        <f t="shared" si="95"/>
        <v>0</v>
      </c>
      <c r="BG227" s="74">
        <f t="shared" si="95"/>
        <v>0</v>
      </c>
      <c r="BH227" s="74">
        <f t="shared" si="95"/>
        <v>0</v>
      </c>
      <c r="BI227" s="74">
        <f t="shared" si="95"/>
        <v>0</v>
      </c>
    </row>
    <row r="228" spans="1:61" x14ac:dyDescent="0.35">
      <c r="A228" s="75"/>
      <c r="B228" s="52"/>
      <c r="C228" s="52"/>
      <c r="D228" s="76"/>
      <c r="E228" s="46" t="str">
        <f t="shared" ref="E228:AJ228" si="96" xml:space="preserve"> E$211</f>
        <v>Discounted economic profit for export 3 (2022-23 FYA CPIH deflated)</v>
      </c>
      <c r="F228" s="46">
        <f t="shared" si="96"/>
        <v>0</v>
      </c>
      <c r="G228" s="46" t="str">
        <f t="shared" si="96"/>
        <v>£m</v>
      </c>
      <c r="H228" s="55">
        <f t="shared" si="96"/>
        <v>0</v>
      </c>
      <c r="I228" s="55">
        <f t="shared" si="96"/>
        <v>0</v>
      </c>
      <c r="J228" s="55">
        <f t="shared" si="96"/>
        <v>0</v>
      </c>
      <c r="K228" s="55">
        <f t="shared" si="96"/>
        <v>0</v>
      </c>
      <c r="L228" s="55">
        <f t="shared" si="96"/>
        <v>0</v>
      </c>
      <c r="M228" s="55">
        <f t="shared" si="96"/>
        <v>0</v>
      </c>
      <c r="N228" s="55">
        <f t="shared" si="96"/>
        <v>0</v>
      </c>
      <c r="O228" s="55">
        <f t="shared" si="96"/>
        <v>0</v>
      </c>
      <c r="P228" s="55">
        <f t="shared" si="96"/>
        <v>0</v>
      </c>
      <c r="Q228" s="55">
        <f t="shared" si="96"/>
        <v>0</v>
      </c>
      <c r="R228" s="55">
        <f t="shared" si="96"/>
        <v>0</v>
      </c>
      <c r="S228" s="55">
        <f t="shared" si="96"/>
        <v>0</v>
      </c>
      <c r="T228" s="55">
        <f t="shared" si="96"/>
        <v>0</v>
      </c>
      <c r="U228" s="55">
        <f t="shared" si="96"/>
        <v>0</v>
      </c>
      <c r="V228" s="55">
        <f t="shared" si="96"/>
        <v>0</v>
      </c>
      <c r="W228" s="55">
        <f t="shared" si="96"/>
        <v>0</v>
      </c>
      <c r="X228" s="55">
        <f t="shared" si="96"/>
        <v>0</v>
      </c>
      <c r="Y228" s="55">
        <f t="shared" si="96"/>
        <v>0</v>
      </c>
      <c r="Z228" s="55">
        <f t="shared" si="96"/>
        <v>0</v>
      </c>
      <c r="AA228" s="55">
        <f t="shared" si="96"/>
        <v>0</v>
      </c>
      <c r="AB228" s="55">
        <f t="shared" si="96"/>
        <v>0</v>
      </c>
      <c r="AC228" s="55">
        <f t="shared" si="96"/>
        <v>0</v>
      </c>
      <c r="AD228" s="55">
        <f t="shared" si="96"/>
        <v>0</v>
      </c>
      <c r="AE228" s="55">
        <f t="shared" si="96"/>
        <v>0</v>
      </c>
      <c r="AF228" s="55">
        <f t="shared" si="96"/>
        <v>0</v>
      </c>
      <c r="AG228" s="55">
        <f t="shared" si="96"/>
        <v>0</v>
      </c>
      <c r="AH228" s="55">
        <f t="shared" si="96"/>
        <v>0</v>
      </c>
      <c r="AI228" s="55">
        <f t="shared" si="96"/>
        <v>0</v>
      </c>
      <c r="AJ228" s="55">
        <f t="shared" si="96"/>
        <v>0</v>
      </c>
      <c r="AK228" s="55">
        <f t="shared" ref="AK228:BI228" si="97" xml:space="preserve"> AK$211</f>
        <v>0</v>
      </c>
      <c r="AL228" s="55">
        <f t="shared" si="97"/>
        <v>0</v>
      </c>
      <c r="AM228" s="55">
        <f t="shared" si="97"/>
        <v>0</v>
      </c>
      <c r="AN228" s="55">
        <f t="shared" si="97"/>
        <v>0</v>
      </c>
      <c r="AO228" s="55">
        <f t="shared" si="97"/>
        <v>0</v>
      </c>
      <c r="AP228" s="55">
        <f t="shared" si="97"/>
        <v>0</v>
      </c>
      <c r="AQ228" s="55">
        <f t="shared" si="97"/>
        <v>0</v>
      </c>
      <c r="AR228" s="55">
        <f t="shared" si="97"/>
        <v>0</v>
      </c>
      <c r="AS228" s="55">
        <f t="shared" si="97"/>
        <v>0</v>
      </c>
      <c r="AT228" s="55">
        <f t="shared" si="97"/>
        <v>0</v>
      </c>
      <c r="AU228" s="55">
        <f t="shared" si="97"/>
        <v>0</v>
      </c>
      <c r="AV228" s="55">
        <f t="shared" si="97"/>
        <v>0</v>
      </c>
      <c r="AW228" s="55">
        <f t="shared" si="97"/>
        <v>0</v>
      </c>
      <c r="AX228" s="55">
        <f t="shared" si="97"/>
        <v>0</v>
      </c>
      <c r="AY228" s="55">
        <f t="shared" si="97"/>
        <v>0</v>
      </c>
      <c r="AZ228" s="55">
        <f t="shared" si="97"/>
        <v>0</v>
      </c>
      <c r="BA228" s="55">
        <f t="shared" si="97"/>
        <v>0</v>
      </c>
      <c r="BB228" s="55">
        <f t="shared" si="97"/>
        <v>0</v>
      </c>
      <c r="BC228" s="55">
        <f t="shared" si="97"/>
        <v>0</v>
      </c>
      <c r="BD228" s="55">
        <f t="shared" si="97"/>
        <v>0</v>
      </c>
      <c r="BE228" s="55">
        <f t="shared" si="97"/>
        <v>0</v>
      </c>
      <c r="BF228" s="55">
        <f t="shared" si="97"/>
        <v>0</v>
      </c>
      <c r="BG228" s="55">
        <f t="shared" si="97"/>
        <v>0</v>
      </c>
      <c r="BH228" s="55">
        <f t="shared" si="97"/>
        <v>0</v>
      </c>
      <c r="BI228" s="55">
        <f t="shared" si="97"/>
        <v>0</v>
      </c>
    </row>
    <row r="229" spans="1:61" x14ac:dyDescent="0.35">
      <c r="A229" s="42"/>
      <c r="B229" s="43"/>
      <c r="C229" s="43"/>
      <c r="D229" s="44"/>
      <c r="E229" s="46" t="s">
        <v>357</v>
      </c>
      <c r="F229" s="45"/>
      <c r="G229" s="45" t="s">
        <v>218</v>
      </c>
      <c r="H229" s="60">
        <f>+SUM(J229:BI229)</f>
        <v>0</v>
      </c>
      <c r="I229" s="55"/>
      <c r="J229" s="55">
        <f xml:space="preserve"> J227 * J228</f>
        <v>0</v>
      </c>
      <c r="K229" s="55">
        <f t="shared" ref="K229:BI229" si="98" xml:space="preserve"> K227 * K228</f>
        <v>0</v>
      </c>
      <c r="L229" s="55">
        <f t="shared" si="98"/>
        <v>0</v>
      </c>
      <c r="M229" s="55">
        <f t="shared" si="98"/>
        <v>0</v>
      </c>
      <c r="N229" s="55">
        <f t="shared" si="98"/>
        <v>0</v>
      </c>
      <c r="O229" s="55">
        <f t="shared" si="98"/>
        <v>0</v>
      </c>
      <c r="P229" s="55">
        <f t="shared" si="98"/>
        <v>0</v>
      </c>
      <c r="Q229" s="55">
        <f t="shared" si="98"/>
        <v>0</v>
      </c>
      <c r="R229" s="55">
        <f t="shared" si="98"/>
        <v>0</v>
      </c>
      <c r="S229" s="55">
        <f t="shared" si="98"/>
        <v>0</v>
      </c>
      <c r="T229" s="55">
        <f t="shared" si="98"/>
        <v>0</v>
      </c>
      <c r="U229" s="55">
        <f t="shared" si="98"/>
        <v>0</v>
      </c>
      <c r="V229" s="55">
        <f t="shared" si="98"/>
        <v>0</v>
      </c>
      <c r="W229" s="55">
        <f t="shared" si="98"/>
        <v>0</v>
      </c>
      <c r="X229" s="55">
        <f t="shared" si="98"/>
        <v>0</v>
      </c>
      <c r="Y229" s="55">
        <f t="shared" si="98"/>
        <v>0</v>
      </c>
      <c r="Z229" s="55">
        <f t="shared" si="98"/>
        <v>0</v>
      </c>
      <c r="AA229" s="55">
        <f t="shared" si="98"/>
        <v>0</v>
      </c>
      <c r="AB229" s="55">
        <f t="shared" si="98"/>
        <v>0</v>
      </c>
      <c r="AC229" s="55">
        <f t="shared" si="98"/>
        <v>0</v>
      </c>
      <c r="AD229" s="55">
        <f t="shared" si="98"/>
        <v>0</v>
      </c>
      <c r="AE229" s="55">
        <f t="shared" si="98"/>
        <v>0</v>
      </c>
      <c r="AF229" s="55">
        <f t="shared" si="98"/>
        <v>0</v>
      </c>
      <c r="AG229" s="55">
        <f t="shared" si="98"/>
        <v>0</v>
      </c>
      <c r="AH229" s="55">
        <f t="shared" si="98"/>
        <v>0</v>
      </c>
      <c r="AI229" s="55">
        <f t="shared" si="98"/>
        <v>0</v>
      </c>
      <c r="AJ229" s="55">
        <f t="shared" si="98"/>
        <v>0</v>
      </c>
      <c r="AK229" s="55">
        <f t="shared" si="98"/>
        <v>0</v>
      </c>
      <c r="AL229" s="55">
        <f t="shared" si="98"/>
        <v>0</v>
      </c>
      <c r="AM229" s="55">
        <f t="shared" si="98"/>
        <v>0</v>
      </c>
      <c r="AN229" s="55">
        <f t="shared" si="98"/>
        <v>0</v>
      </c>
      <c r="AO229" s="55">
        <f t="shared" si="98"/>
        <v>0</v>
      </c>
      <c r="AP229" s="55">
        <f t="shared" si="98"/>
        <v>0</v>
      </c>
      <c r="AQ229" s="55">
        <f t="shared" si="98"/>
        <v>0</v>
      </c>
      <c r="AR229" s="55">
        <f t="shared" si="98"/>
        <v>0</v>
      </c>
      <c r="AS229" s="55">
        <f t="shared" si="98"/>
        <v>0</v>
      </c>
      <c r="AT229" s="55">
        <f t="shared" si="98"/>
        <v>0</v>
      </c>
      <c r="AU229" s="55">
        <f t="shared" si="98"/>
        <v>0</v>
      </c>
      <c r="AV229" s="55">
        <f t="shared" si="98"/>
        <v>0</v>
      </c>
      <c r="AW229" s="55">
        <f t="shared" si="98"/>
        <v>0</v>
      </c>
      <c r="AX229" s="55">
        <f t="shared" si="98"/>
        <v>0</v>
      </c>
      <c r="AY229" s="55">
        <f t="shared" si="98"/>
        <v>0</v>
      </c>
      <c r="AZ229" s="55">
        <f t="shared" si="98"/>
        <v>0</v>
      </c>
      <c r="BA229" s="55">
        <f t="shared" si="98"/>
        <v>0</v>
      </c>
      <c r="BB229" s="55">
        <f t="shared" si="98"/>
        <v>0</v>
      </c>
      <c r="BC229" s="55">
        <f t="shared" si="98"/>
        <v>0</v>
      </c>
      <c r="BD229" s="55">
        <f t="shared" si="98"/>
        <v>0</v>
      </c>
      <c r="BE229" s="55">
        <f t="shared" si="98"/>
        <v>0</v>
      </c>
      <c r="BF229" s="55">
        <f t="shared" si="98"/>
        <v>0</v>
      </c>
      <c r="BG229" s="55">
        <f t="shared" si="98"/>
        <v>0</v>
      </c>
      <c r="BH229" s="55">
        <f t="shared" si="98"/>
        <v>0</v>
      </c>
      <c r="BI229" s="55">
        <f t="shared" si="98"/>
        <v>0</v>
      </c>
    </row>
    <row r="230" spans="1:61" x14ac:dyDescent="0.35">
      <c r="A230" s="42"/>
      <c r="B230" s="43"/>
      <c r="C230" s="43"/>
      <c r="D230" s="44"/>
      <c r="E230" s="45"/>
      <c r="F230" s="45"/>
      <c r="G230" s="45"/>
      <c r="H230" s="45"/>
      <c r="I230" s="46"/>
      <c r="J230" s="45"/>
      <c r="K230" s="45"/>
      <c r="L230" s="45"/>
      <c r="M230" s="45"/>
      <c r="N230" s="45"/>
      <c r="O230" s="45"/>
      <c r="P230" s="45"/>
      <c r="Q230" s="45"/>
      <c r="R230" s="45"/>
      <c r="S230" s="45"/>
      <c r="T230" s="47"/>
      <c r="U230" s="47"/>
      <c r="V230" s="47"/>
      <c r="W230" s="47"/>
      <c r="X230" s="47"/>
      <c r="Y230" s="47"/>
      <c r="Z230" s="47"/>
      <c r="AA230" s="47"/>
      <c r="AB230" s="45"/>
      <c r="AC230" s="45"/>
      <c r="AD230" s="47"/>
      <c r="AE230" s="47"/>
      <c r="AF230" s="45"/>
      <c r="AG230" s="45"/>
      <c r="AH230" s="47"/>
      <c r="AI230" s="47"/>
      <c r="AJ230" s="45"/>
      <c r="AK230" s="45"/>
      <c r="AL230" s="47"/>
      <c r="AM230" s="47"/>
      <c r="AN230" s="45"/>
      <c r="AO230" s="45"/>
      <c r="AP230" s="47"/>
      <c r="AQ230" s="47"/>
      <c r="AR230" s="45"/>
      <c r="AS230" s="47"/>
      <c r="AT230" s="47"/>
      <c r="AU230" s="45"/>
      <c r="AV230" s="47"/>
      <c r="AW230" s="47"/>
      <c r="AX230" s="45"/>
      <c r="AY230" s="47"/>
      <c r="AZ230" s="47"/>
      <c r="BA230" s="45"/>
      <c r="BB230" s="47"/>
      <c r="BC230" s="47"/>
      <c r="BD230" s="45"/>
      <c r="BE230" s="47"/>
      <c r="BF230" s="47"/>
      <c r="BG230" s="45"/>
      <c r="BH230" s="47"/>
      <c r="BI230" s="47"/>
    </row>
    <row r="231" spans="1:61" x14ac:dyDescent="0.35">
      <c r="A231" s="77"/>
      <c r="B231" s="78"/>
      <c r="C231" s="78"/>
      <c r="D231" s="79"/>
      <c r="E231" s="46" t="str">
        <f t="shared" ref="E231:AJ231" si="99" xml:space="preserve"> E$229</f>
        <v>Discounted economic profit for cap for export 3 (2022-23 FYA CPIH deflated)</v>
      </c>
      <c r="F231" s="46">
        <f t="shared" si="99"/>
        <v>0</v>
      </c>
      <c r="G231" s="46" t="str">
        <f t="shared" si="99"/>
        <v>£m</v>
      </c>
      <c r="H231" s="55">
        <f t="shared" si="99"/>
        <v>0</v>
      </c>
      <c r="I231" s="55">
        <f t="shared" si="99"/>
        <v>0</v>
      </c>
      <c r="J231" s="55">
        <f t="shared" si="99"/>
        <v>0</v>
      </c>
      <c r="K231" s="55">
        <f t="shared" si="99"/>
        <v>0</v>
      </c>
      <c r="L231" s="55">
        <f t="shared" si="99"/>
        <v>0</v>
      </c>
      <c r="M231" s="55">
        <f t="shared" si="99"/>
        <v>0</v>
      </c>
      <c r="N231" s="55">
        <f t="shared" si="99"/>
        <v>0</v>
      </c>
      <c r="O231" s="55">
        <f t="shared" si="99"/>
        <v>0</v>
      </c>
      <c r="P231" s="55">
        <f t="shared" si="99"/>
        <v>0</v>
      </c>
      <c r="Q231" s="55">
        <f t="shared" si="99"/>
        <v>0</v>
      </c>
      <c r="R231" s="55">
        <f t="shared" si="99"/>
        <v>0</v>
      </c>
      <c r="S231" s="55">
        <f t="shared" si="99"/>
        <v>0</v>
      </c>
      <c r="T231" s="55">
        <f t="shared" si="99"/>
        <v>0</v>
      </c>
      <c r="U231" s="55">
        <f t="shared" si="99"/>
        <v>0</v>
      </c>
      <c r="V231" s="55">
        <f t="shared" si="99"/>
        <v>0</v>
      </c>
      <c r="W231" s="55">
        <f t="shared" si="99"/>
        <v>0</v>
      </c>
      <c r="X231" s="55">
        <f t="shared" si="99"/>
        <v>0</v>
      </c>
      <c r="Y231" s="55">
        <f t="shared" si="99"/>
        <v>0</v>
      </c>
      <c r="Z231" s="55">
        <f t="shared" si="99"/>
        <v>0</v>
      </c>
      <c r="AA231" s="55">
        <f t="shared" si="99"/>
        <v>0</v>
      </c>
      <c r="AB231" s="55">
        <f t="shared" si="99"/>
        <v>0</v>
      </c>
      <c r="AC231" s="55">
        <f t="shared" si="99"/>
        <v>0</v>
      </c>
      <c r="AD231" s="55">
        <f t="shared" si="99"/>
        <v>0</v>
      </c>
      <c r="AE231" s="55">
        <f t="shared" si="99"/>
        <v>0</v>
      </c>
      <c r="AF231" s="55">
        <f t="shared" si="99"/>
        <v>0</v>
      </c>
      <c r="AG231" s="55">
        <f t="shared" si="99"/>
        <v>0</v>
      </c>
      <c r="AH231" s="55">
        <f t="shared" si="99"/>
        <v>0</v>
      </c>
      <c r="AI231" s="55">
        <f t="shared" si="99"/>
        <v>0</v>
      </c>
      <c r="AJ231" s="55">
        <f t="shared" si="99"/>
        <v>0</v>
      </c>
      <c r="AK231" s="55">
        <f t="shared" ref="AK231:BI231" si="100" xml:space="preserve"> AK$229</f>
        <v>0</v>
      </c>
      <c r="AL231" s="55">
        <f t="shared" si="100"/>
        <v>0</v>
      </c>
      <c r="AM231" s="55">
        <f t="shared" si="100"/>
        <v>0</v>
      </c>
      <c r="AN231" s="55">
        <f t="shared" si="100"/>
        <v>0</v>
      </c>
      <c r="AO231" s="55">
        <f t="shared" si="100"/>
        <v>0</v>
      </c>
      <c r="AP231" s="55">
        <f t="shared" si="100"/>
        <v>0</v>
      </c>
      <c r="AQ231" s="55">
        <f t="shared" si="100"/>
        <v>0</v>
      </c>
      <c r="AR231" s="55">
        <f t="shared" si="100"/>
        <v>0</v>
      </c>
      <c r="AS231" s="55">
        <f t="shared" si="100"/>
        <v>0</v>
      </c>
      <c r="AT231" s="55">
        <f t="shared" si="100"/>
        <v>0</v>
      </c>
      <c r="AU231" s="55">
        <f t="shared" si="100"/>
        <v>0</v>
      </c>
      <c r="AV231" s="55">
        <f t="shared" si="100"/>
        <v>0</v>
      </c>
      <c r="AW231" s="55">
        <f t="shared" si="100"/>
        <v>0</v>
      </c>
      <c r="AX231" s="55">
        <f t="shared" si="100"/>
        <v>0</v>
      </c>
      <c r="AY231" s="55">
        <f t="shared" si="100"/>
        <v>0</v>
      </c>
      <c r="AZ231" s="55">
        <f t="shared" si="100"/>
        <v>0</v>
      </c>
      <c r="BA231" s="55">
        <f t="shared" si="100"/>
        <v>0</v>
      </c>
      <c r="BB231" s="55">
        <f t="shared" si="100"/>
        <v>0</v>
      </c>
      <c r="BC231" s="55">
        <f t="shared" si="100"/>
        <v>0</v>
      </c>
      <c r="BD231" s="55">
        <f t="shared" si="100"/>
        <v>0</v>
      </c>
      <c r="BE231" s="55">
        <f t="shared" si="100"/>
        <v>0</v>
      </c>
      <c r="BF231" s="55">
        <f t="shared" si="100"/>
        <v>0</v>
      </c>
      <c r="BG231" s="55">
        <f t="shared" si="100"/>
        <v>0</v>
      </c>
      <c r="BH231" s="55">
        <f t="shared" si="100"/>
        <v>0</v>
      </c>
      <c r="BI231" s="55">
        <f t="shared" si="100"/>
        <v>0</v>
      </c>
    </row>
    <row r="232" spans="1:61" x14ac:dyDescent="0.35">
      <c r="A232" s="42"/>
      <c r="B232" s="43"/>
      <c r="C232" s="43"/>
      <c r="D232" s="44"/>
      <c r="E232" s="54" t="s">
        <v>358</v>
      </c>
      <c r="F232" s="59">
        <f>SUM(J231:BI231)</f>
        <v>0</v>
      </c>
      <c r="G232" s="47" t="s">
        <v>218</v>
      </c>
      <c r="H232" s="45"/>
      <c r="I232" s="46"/>
      <c r="J232" s="45"/>
      <c r="K232" s="45"/>
      <c r="L232" s="45"/>
      <c r="M232" s="45"/>
      <c r="N232" s="45"/>
      <c r="O232" s="45"/>
      <c r="P232" s="45"/>
      <c r="Q232" s="45"/>
      <c r="R232" s="45"/>
      <c r="S232" s="45"/>
      <c r="T232" s="47"/>
      <c r="U232" s="47"/>
      <c r="V232" s="47"/>
      <c r="W232" s="47"/>
      <c r="X232" s="47"/>
      <c r="Y232" s="47"/>
      <c r="Z232" s="47"/>
      <c r="AA232" s="47"/>
      <c r="AB232" s="45"/>
      <c r="AC232" s="45"/>
      <c r="AD232" s="47"/>
      <c r="AE232" s="47"/>
      <c r="AF232" s="45"/>
      <c r="AG232" s="45"/>
      <c r="AH232" s="47"/>
      <c r="AI232" s="47"/>
      <c r="AJ232" s="45"/>
      <c r="AK232" s="45"/>
      <c r="AL232" s="47"/>
      <c r="AM232" s="47"/>
      <c r="AN232" s="45"/>
      <c r="AO232" s="45"/>
      <c r="AP232" s="47"/>
      <c r="AQ232" s="47"/>
      <c r="AR232" s="45"/>
      <c r="AS232" s="47"/>
      <c r="AT232" s="47"/>
      <c r="AU232" s="45"/>
      <c r="AV232" s="47"/>
      <c r="AW232" s="47"/>
      <c r="AX232" s="45"/>
      <c r="AY232" s="47"/>
      <c r="AZ232" s="47"/>
      <c r="BA232" s="45"/>
      <c r="BB232" s="47"/>
      <c r="BC232" s="47"/>
      <c r="BD232" s="45"/>
      <c r="BE232" s="47"/>
      <c r="BF232" s="47"/>
      <c r="BG232" s="45"/>
      <c r="BH232" s="47"/>
      <c r="BI232" s="47"/>
    </row>
    <row r="233" spans="1:61" x14ac:dyDescent="0.35">
      <c r="A233" s="42"/>
      <c r="B233" s="43"/>
      <c r="C233" s="43"/>
      <c r="D233" s="44"/>
      <c r="E233" s="45"/>
      <c r="F233" s="47"/>
      <c r="G233" s="45"/>
      <c r="H233" s="45"/>
      <c r="I233" s="46"/>
      <c r="J233" s="45"/>
      <c r="K233" s="45"/>
      <c r="L233" s="45"/>
      <c r="M233" s="45"/>
      <c r="N233" s="45"/>
      <c r="O233" s="45"/>
      <c r="P233" s="45"/>
      <c r="Q233" s="45"/>
      <c r="R233" s="45"/>
      <c r="S233" s="45"/>
      <c r="T233" s="47"/>
      <c r="U233" s="47"/>
      <c r="V233" s="47"/>
      <c r="W233" s="47"/>
      <c r="X233" s="47"/>
      <c r="Y233" s="47"/>
      <c r="Z233" s="47"/>
      <c r="AA233" s="47"/>
      <c r="AB233" s="45"/>
      <c r="AC233" s="45"/>
      <c r="AD233" s="47"/>
      <c r="AE233" s="47"/>
      <c r="AF233" s="45"/>
      <c r="AG233" s="45"/>
      <c r="AH233" s="47"/>
      <c r="AI233" s="47"/>
      <c r="AJ233" s="45"/>
      <c r="AK233" s="45"/>
      <c r="AL233" s="47"/>
      <c r="AM233" s="47"/>
      <c r="AN233" s="45"/>
      <c r="AO233" s="45"/>
      <c r="AP233" s="47"/>
      <c r="AQ233" s="47"/>
      <c r="AR233" s="45"/>
      <c r="AS233" s="47"/>
      <c r="AT233" s="47"/>
      <c r="AU233" s="45"/>
      <c r="AV233" s="47"/>
      <c r="AW233" s="47"/>
      <c r="AX233" s="45"/>
      <c r="AY233" s="47"/>
      <c r="AZ233" s="47"/>
      <c r="BA233" s="45"/>
      <c r="BB233" s="47"/>
      <c r="BC233" s="47"/>
      <c r="BD233" s="45"/>
      <c r="BE233" s="47"/>
      <c r="BF233" s="47"/>
      <c r="BG233" s="45"/>
      <c r="BH233" s="47"/>
      <c r="BI233" s="47"/>
    </row>
    <row r="234" spans="1:61" x14ac:dyDescent="0.35">
      <c r="A234" s="42"/>
      <c r="B234" s="43"/>
      <c r="C234" s="43"/>
      <c r="D234" s="44"/>
      <c r="E234" s="46" t="str">
        <f t="shared" ref="E234:AJ234" si="101" xml:space="preserve"> E$218</f>
        <v>50% of NPV of economic profit for export 3 (2022-23 FYA CPIH deflated)</v>
      </c>
      <c r="F234" s="55">
        <f t="shared" si="101"/>
        <v>0</v>
      </c>
      <c r="G234" s="46" t="str">
        <f t="shared" si="101"/>
        <v>£m</v>
      </c>
      <c r="H234" s="46">
        <f t="shared" si="101"/>
        <v>0</v>
      </c>
      <c r="I234" s="46">
        <f t="shared" si="101"/>
        <v>0</v>
      </c>
      <c r="J234" s="46">
        <f t="shared" si="101"/>
        <v>0</v>
      </c>
      <c r="K234" s="46">
        <f t="shared" si="101"/>
        <v>0</v>
      </c>
      <c r="L234" s="46">
        <f t="shared" si="101"/>
        <v>0</v>
      </c>
      <c r="M234" s="46">
        <f t="shared" si="101"/>
        <v>0</v>
      </c>
      <c r="N234" s="46">
        <f t="shared" si="101"/>
        <v>0</v>
      </c>
      <c r="O234" s="46">
        <f t="shared" si="101"/>
        <v>0</v>
      </c>
      <c r="P234" s="46">
        <f t="shared" si="101"/>
        <v>0</v>
      </c>
      <c r="Q234" s="46">
        <f t="shared" si="101"/>
        <v>0</v>
      </c>
      <c r="R234" s="46">
        <f t="shared" si="101"/>
        <v>0</v>
      </c>
      <c r="S234" s="46">
        <f t="shared" si="101"/>
        <v>0</v>
      </c>
      <c r="T234" s="46">
        <f t="shared" si="101"/>
        <v>0</v>
      </c>
      <c r="U234" s="46">
        <f t="shared" si="101"/>
        <v>0</v>
      </c>
      <c r="V234" s="46">
        <f t="shared" si="101"/>
        <v>0</v>
      </c>
      <c r="W234" s="46">
        <f t="shared" si="101"/>
        <v>0</v>
      </c>
      <c r="X234" s="46">
        <f t="shared" si="101"/>
        <v>0</v>
      </c>
      <c r="Y234" s="46">
        <f t="shared" si="101"/>
        <v>0</v>
      </c>
      <c r="Z234" s="46">
        <f t="shared" si="101"/>
        <v>0</v>
      </c>
      <c r="AA234" s="46">
        <f t="shared" si="101"/>
        <v>0</v>
      </c>
      <c r="AB234" s="46">
        <f t="shared" si="101"/>
        <v>0</v>
      </c>
      <c r="AC234" s="46">
        <f t="shared" si="101"/>
        <v>0</v>
      </c>
      <c r="AD234" s="46">
        <f t="shared" si="101"/>
        <v>0</v>
      </c>
      <c r="AE234" s="46">
        <f t="shared" si="101"/>
        <v>0</v>
      </c>
      <c r="AF234" s="46">
        <f t="shared" si="101"/>
        <v>0</v>
      </c>
      <c r="AG234" s="46">
        <f t="shared" si="101"/>
        <v>0</v>
      </c>
      <c r="AH234" s="46">
        <f t="shared" si="101"/>
        <v>0</v>
      </c>
      <c r="AI234" s="46">
        <f t="shared" si="101"/>
        <v>0</v>
      </c>
      <c r="AJ234" s="46">
        <f t="shared" si="101"/>
        <v>0</v>
      </c>
      <c r="AK234" s="46">
        <f t="shared" ref="AK234:BI234" si="102" xml:space="preserve"> AK$218</f>
        <v>0</v>
      </c>
      <c r="AL234" s="46">
        <f t="shared" si="102"/>
        <v>0</v>
      </c>
      <c r="AM234" s="46">
        <f t="shared" si="102"/>
        <v>0</v>
      </c>
      <c r="AN234" s="46">
        <f t="shared" si="102"/>
        <v>0</v>
      </c>
      <c r="AO234" s="46">
        <f t="shared" si="102"/>
        <v>0</v>
      </c>
      <c r="AP234" s="46">
        <f t="shared" si="102"/>
        <v>0</v>
      </c>
      <c r="AQ234" s="46">
        <f t="shared" si="102"/>
        <v>0</v>
      </c>
      <c r="AR234" s="46">
        <f t="shared" si="102"/>
        <v>0</v>
      </c>
      <c r="AS234" s="46">
        <f t="shared" si="102"/>
        <v>0</v>
      </c>
      <c r="AT234" s="46">
        <f t="shared" si="102"/>
        <v>0</v>
      </c>
      <c r="AU234" s="46">
        <f t="shared" si="102"/>
        <v>0</v>
      </c>
      <c r="AV234" s="46">
        <f t="shared" si="102"/>
        <v>0</v>
      </c>
      <c r="AW234" s="46">
        <f t="shared" si="102"/>
        <v>0</v>
      </c>
      <c r="AX234" s="46">
        <f t="shared" si="102"/>
        <v>0</v>
      </c>
      <c r="AY234" s="46">
        <f t="shared" si="102"/>
        <v>0</v>
      </c>
      <c r="AZ234" s="46">
        <f t="shared" si="102"/>
        <v>0</v>
      </c>
      <c r="BA234" s="46">
        <f t="shared" si="102"/>
        <v>0</v>
      </c>
      <c r="BB234" s="46">
        <f t="shared" si="102"/>
        <v>0</v>
      </c>
      <c r="BC234" s="46">
        <f t="shared" si="102"/>
        <v>0</v>
      </c>
      <c r="BD234" s="46">
        <f t="shared" si="102"/>
        <v>0</v>
      </c>
      <c r="BE234" s="46">
        <f t="shared" si="102"/>
        <v>0</v>
      </c>
      <c r="BF234" s="46">
        <f t="shared" si="102"/>
        <v>0</v>
      </c>
      <c r="BG234" s="46">
        <f t="shared" si="102"/>
        <v>0</v>
      </c>
      <c r="BH234" s="46">
        <f t="shared" si="102"/>
        <v>0</v>
      </c>
      <c r="BI234" s="46">
        <f t="shared" si="102"/>
        <v>0</v>
      </c>
    </row>
    <row r="235" spans="1:61" x14ac:dyDescent="0.35">
      <c r="A235" s="42"/>
      <c r="B235" s="43"/>
      <c r="C235" s="43"/>
      <c r="D235" s="44"/>
      <c r="E235" s="46" t="str">
        <f t="shared" ref="E235:AJ235" si="103" xml:space="preserve"> E$232</f>
        <v>Total discounted economic profit for cap for export 3 (2022-23 FYA CPIH deflated)</v>
      </c>
      <c r="F235" s="55">
        <f t="shared" si="103"/>
        <v>0</v>
      </c>
      <c r="G235" s="46" t="str">
        <f t="shared" si="103"/>
        <v>£m</v>
      </c>
      <c r="H235" s="46">
        <f t="shared" si="103"/>
        <v>0</v>
      </c>
      <c r="I235" s="46">
        <f t="shared" si="103"/>
        <v>0</v>
      </c>
      <c r="J235" s="46">
        <f t="shared" si="103"/>
        <v>0</v>
      </c>
      <c r="K235" s="46">
        <f t="shared" si="103"/>
        <v>0</v>
      </c>
      <c r="L235" s="46">
        <f t="shared" si="103"/>
        <v>0</v>
      </c>
      <c r="M235" s="46">
        <f t="shared" si="103"/>
        <v>0</v>
      </c>
      <c r="N235" s="46">
        <f t="shared" si="103"/>
        <v>0</v>
      </c>
      <c r="O235" s="46">
        <f t="shared" si="103"/>
        <v>0</v>
      </c>
      <c r="P235" s="46">
        <f t="shared" si="103"/>
        <v>0</v>
      </c>
      <c r="Q235" s="46">
        <f t="shared" si="103"/>
        <v>0</v>
      </c>
      <c r="R235" s="46">
        <f t="shared" si="103"/>
        <v>0</v>
      </c>
      <c r="S235" s="46">
        <f t="shared" si="103"/>
        <v>0</v>
      </c>
      <c r="T235" s="46">
        <f t="shared" si="103"/>
        <v>0</v>
      </c>
      <c r="U235" s="46">
        <f t="shared" si="103"/>
        <v>0</v>
      </c>
      <c r="V235" s="46">
        <f t="shared" si="103"/>
        <v>0</v>
      </c>
      <c r="W235" s="46">
        <f t="shared" si="103"/>
        <v>0</v>
      </c>
      <c r="X235" s="46">
        <f t="shared" si="103"/>
        <v>0</v>
      </c>
      <c r="Y235" s="46">
        <f t="shared" si="103"/>
        <v>0</v>
      </c>
      <c r="Z235" s="46">
        <f t="shared" si="103"/>
        <v>0</v>
      </c>
      <c r="AA235" s="46">
        <f t="shared" si="103"/>
        <v>0</v>
      </c>
      <c r="AB235" s="46">
        <f t="shared" si="103"/>
        <v>0</v>
      </c>
      <c r="AC235" s="46">
        <f t="shared" si="103"/>
        <v>0</v>
      </c>
      <c r="AD235" s="46">
        <f t="shared" si="103"/>
        <v>0</v>
      </c>
      <c r="AE235" s="46">
        <f t="shared" si="103"/>
        <v>0</v>
      </c>
      <c r="AF235" s="46">
        <f t="shared" si="103"/>
        <v>0</v>
      </c>
      <c r="AG235" s="46">
        <f t="shared" si="103"/>
        <v>0</v>
      </c>
      <c r="AH235" s="46">
        <f t="shared" si="103"/>
        <v>0</v>
      </c>
      <c r="AI235" s="46">
        <f t="shared" si="103"/>
        <v>0</v>
      </c>
      <c r="AJ235" s="46">
        <f t="shared" si="103"/>
        <v>0</v>
      </c>
      <c r="AK235" s="46">
        <f t="shared" ref="AK235:BI235" si="104" xml:space="preserve"> AK$232</f>
        <v>0</v>
      </c>
      <c r="AL235" s="46">
        <f t="shared" si="104"/>
        <v>0</v>
      </c>
      <c r="AM235" s="46">
        <f t="shared" si="104"/>
        <v>0</v>
      </c>
      <c r="AN235" s="46">
        <f t="shared" si="104"/>
        <v>0</v>
      </c>
      <c r="AO235" s="46">
        <f t="shared" si="104"/>
        <v>0</v>
      </c>
      <c r="AP235" s="46">
        <f t="shared" si="104"/>
        <v>0</v>
      </c>
      <c r="AQ235" s="46">
        <f t="shared" si="104"/>
        <v>0</v>
      </c>
      <c r="AR235" s="46">
        <f t="shared" si="104"/>
        <v>0</v>
      </c>
      <c r="AS235" s="46">
        <f t="shared" si="104"/>
        <v>0</v>
      </c>
      <c r="AT235" s="46">
        <f t="shared" si="104"/>
        <v>0</v>
      </c>
      <c r="AU235" s="46">
        <f t="shared" si="104"/>
        <v>0</v>
      </c>
      <c r="AV235" s="46">
        <f t="shared" si="104"/>
        <v>0</v>
      </c>
      <c r="AW235" s="46">
        <f t="shared" si="104"/>
        <v>0</v>
      </c>
      <c r="AX235" s="46">
        <f t="shared" si="104"/>
        <v>0</v>
      </c>
      <c r="AY235" s="46">
        <f t="shared" si="104"/>
        <v>0</v>
      </c>
      <c r="AZ235" s="46">
        <f t="shared" si="104"/>
        <v>0</v>
      </c>
      <c r="BA235" s="46">
        <f t="shared" si="104"/>
        <v>0</v>
      </c>
      <c r="BB235" s="46">
        <f t="shared" si="104"/>
        <v>0</v>
      </c>
      <c r="BC235" s="46">
        <f t="shared" si="104"/>
        <v>0</v>
      </c>
      <c r="BD235" s="46">
        <f t="shared" si="104"/>
        <v>0</v>
      </c>
      <c r="BE235" s="46">
        <f t="shared" si="104"/>
        <v>0</v>
      </c>
      <c r="BF235" s="46">
        <f t="shared" si="104"/>
        <v>0</v>
      </c>
      <c r="BG235" s="46">
        <f t="shared" si="104"/>
        <v>0</v>
      </c>
      <c r="BH235" s="46">
        <f t="shared" si="104"/>
        <v>0</v>
      </c>
      <c r="BI235" s="46">
        <f t="shared" si="104"/>
        <v>0</v>
      </c>
    </row>
    <row r="236" spans="1:61" x14ac:dyDescent="0.35">
      <c r="A236" s="80"/>
      <c r="B236" s="43"/>
      <c r="C236" s="43"/>
      <c r="D236" s="44"/>
      <c r="E236" s="46" t="s">
        <v>359</v>
      </c>
      <c r="F236" s="60">
        <f xml:space="preserve"> MAX( MIN( F234, F235 ), 0 )</f>
        <v>0</v>
      </c>
      <c r="G236" s="46" t="s">
        <v>218</v>
      </c>
      <c r="H236" s="45"/>
      <c r="I236" s="46"/>
      <c r="J236" s="45"/>
      <c r="K236" s="45"/>
      <c r="L236" s="45"/>
      <c r="M236" s="45"/>
      <c r="N236" s="45"/>
      <c r="O236" s="45"/>
      <c r="P236" s="45"/>
      <c r="Q236" s="45"/>
      <c r="R236" s="45"/>
      <c r="S236" s="45"/>
      <c r="T236" s="47"/>
      <c r="U236" s="47"/>
      <c r="V236" s="47"/>
      <c r="W236" s="47"/>
      <c r="X236" s="47"/>
      <c r="Y236" s="47"/>
      <c r="Z236" s="47"/>
      <c r="AA236" s="47"/>
      <c r="AB236" s="45"/>
      <c r="AC236" s="45"/>
      <c r="AD236" s="47"/>
      <c r="AE236" s="47"/>
      <c r="AF236" s="45"/>
      <c r="AG236" s="45"/>
      <c r="AH236" s="47"/>
      <c r="AI236" s="47"/>
      <c r="AJ236" s="45"/>
      <c r="AK236" s="45"/>
      <c r="AL236" s="47"/>
      <c r="AM236" s="47"/>
      <c r="AN236" s="45"/>
      <c r="AO236" s="45"/>
      <c r="AP236" s="47"/>
      <c r="AQ236" s="47"/>
      <c r="AR236" s="45"/>
      <c r="AS236" s="47"/>
      <c r="AT236" s="47"/>
      <c r="AU236" s="45"/>
      <c r="AV236" s="47"/>
      <c r="AW236" s="47"/>
      <c r="AX236" s="45"/>
      <c r="AY236" s="47"/>
      <c r="AZ236" s="47"/>
      <c r="BA236" s="45"/>
      <c r="BB236" s="47"/>
      <c r="BC236" s="47"/>
      <c r="BD236" s="45"/>
      <c r="BE236" s="47"/>
      <c r="BF236" s="47"/>
      <c r="BG236" s="45"/>
      <c r="BH236" s="47"/>
      <c r="BI236" s="47"/>
    </row>
    <row r="237" spans="1:61" x14ac:dyDescent="0.35">
      <c r="A237" s="42"/>
      <c r="B237" s="43"/>
      <c r="C237" s="43"/>
      <c r="D237" s="44"/>
      <c r="E237" s="51"/>
      <c r="F237" s="81"/>
      <c r="G237" s="51"/>
      <c r="H237" s="45"/>
      <c r="I237" s="46"/>
      <c r="J237" s="45"/>
      <c r="K237" s="45"/>
      <c r="L237" s="45"/>
      <c r="M237" s="45"/>
      <c r="N237" s="45"/>
      <c r="O237" s="45"/>
      <c r="P237" s="45"/>
      <c r="Q237" s="45"/>
      <c r="R237" s="45"/>
      <c r="S237" s="45"/>
      <c r="T237" s="47"/>
      <c r="U237" s="47"/>
      <c r="V237" s="47"/>
      <c r="W237" s="47"/>
      <c r="X237" s="47"/>
      <c r="Y237" s="47"/>
      <c r="Z237" s="47"/>
      <c r="AA237" s="47"/>
      <c r="AB237" s="45"/>
      <c r="AC237" s="45"/>
      <c r="AD237" s="47"/>
      <c r="AE237" s="47"/>
      <c r="AF237" s="45"/>
      <c r="AG237" s="45"/>
      <c r="AH237" s="47"/>
      <c r="AI237" s="47"/>
      <c r="AJ237" s="45"/>
      <c r="AK237" s="45"/>
      <c r="AL237" s="47"/>
      <c r="AM237" s="47"/>
      <c r="AN237" s="45"/>
      <c r="AO237" s="45"/>
      <c r="AP237" s="47"/>
      <c r="AQ237" s="47"/>
      <c r="AR237" s="45"/>
      <c r="AS237" s="47"/>
      <c r="AT237" s="47"/>
      <c r="AU237" s="45"/>
      <c r="AV237" s="47"/>
      <c r="AW237" s="47"/>
      <c r="AX237" s="45"/>
      <c r="AY237" s="47"/>
      <c r="AZ237" s="47"/>
      <c r="BA237" s="45"/>
      <c r="BB237" s="47"/>
      <c r="BC237" s="47"/>
      <c r="BD237" s="45"/>
      <c r="BE237" s="47"/>
      <c r="BF237" s="47"/>
      <c r="BG237" s="45"/>
      <c r="BH237" s="47"/>
      <c r="BI237" s="47"/>
    </row>
    <row r="238" spans="1:61" x14ac:dyDescent="0.35">
      <c r="A238" s="42"/>
      <c r="B238" s="43"/>
      <c r="C238" s="43"/>
      <c r="D238" s="44"/>
      <c r="E238" s="46" t="str">
        <f t="shared" ref="E238:AJ238" si="105" xml:space="preserve"> E$218</f>
        <v>50% of NPV of economic profit for export 3 (2022-23 FYA CPIH deflated)</v>
      </c>
      <c r="F238" s="55">
        <f t="shared" si="105"/>
        <v>0</v>
      </c>
      <c r="G238" s="46" t="str">
        <f t="shared" si="105"/>
        <v>£m</v>
      </c>
      <c r="H238" s="46">
        <f t="shared" si="105"/>
        <v>0</v>
      </c>
      <c r="I238" s="46">
        <f t="shared" si="105"/>
        <v>0</v>
      </c>
      <c r="J238" s="46">
        <f t="shared" si="105"/>
        <v>0</v>
      </c>
      <c r="K238" s="46">
        <f t="shared" si="105"/>
        <v>0</v>
      </c>
      <c r="L238" s="46">
        <f t="shared" si="105"/>
        <v>0</v>
      </c>
      <c r="M238" s="46">
        <f t="shared" si="105"/>
        <v>0</v>
      </c>
      <c r="N238" s="46">
        <f t="shared" si="105"/>
        <v>0</v>
      </c>
      <c r="O238" s="46">
        <f t="shared" si="105"/>
        <v>0</v>
      </c>
      <c r="P238" s="46">
        <f t="shared" si="105"/>
        <v>0</v>
      </c>
      <c r="Q238" s="46">
        <f t="shared" si="105"/>
        <v>0</v>
      </c>
      <c r="R238" s="46">
        <f t="shared" si="105"/>
        <v>0</v>
      </c>
      <c r="S238" s="46">
        <f t="shared" si="105"/>
        <v>0</v>
      </c>
      <c r="T238" s="46">
        <f t="shared" si="105"/>
        <v>0</v>
      </c>
      <c r="U238" s="46">
        <f t="shared" si="105"/>
        <v>0</v>
      </c>
      <c r="V238" s="46">
        <f t="shared" si="105"/>
        <v>0</v>
      </c>
      <c r="W238" s="46">
        <f t="shared" si="105"/>
        <v>0</v>
      </c>
      <c r="X238" s="46">
        <f t="shared" si="105"/>
        <v>0</v>
      </c>
      <c r="Y238" s="46">
        <f t="shared" si="105"/>
        <v>0</v>
      </c>
      <c r="Z238" s="46">
        <f t="shared" si="105"/>
        <v>0</v>
      </c>
      <c r="AA238" s="46">
        <f t="shared" si="105"/>
        <v>0</v>
      </c>
      <c r="AB238" s="46">
        <f t="shared" si="105"/>
        <v>0</v>
      </c>
      <c r="AC238" s="46">
        <f t="shared" si="105"/>
        <v>0</v>
      </c>
      <c r="AD238" s="46">
        <f t="shared" si="105"/>
        <v>0</v>
      </c>
      <c r="AE238" s="46">
        <f t="shared" si="105"/>
        <v>0</v>
      </c>
      <c r="AF238" s="46">
        <f t="shared" si="105"/>
        <v>0</v>
      </c>
      <c r="AG238" s="46">
        <f t="shared" si="105"/>
        <v>0</v>
      </c>
      <c r="AH238" s="46">
        <f t="shared" si="105"/>
        <v>0</v>
      </c>
      <c r="AI238" s="46">
        <f t="shared" si="105"/>
        <v>0</v>
      </c>
      <c r="AJ238" s="46">
        <f t="shared" si="105"/>
        <v>0</v>
      </c>
      <c r="AK238" s="46">
        <f t="shared" ref="AK238:BI238" si="106" xml:space="preserve"> AK$218</f>
        <v>0</v>
      </c>
      <c r="AL238" s="46">
        <f t="shared" si="106"/>
        <v>0</v>
      </c>
      <c r="AM238" s="46">
        <f t="shared" si="106"/>
        <v>0</v>
      </c>
      <c r="AN238" s="46">
        <f t="shared" si="106"/>
        <v>0</v>
      </c>
      <c r="AO238" s="46">
        <f t="shared" si="106"/>
        <v>0</v>
      </c>
      <c r="AP238" s="46">
        <f t="shared" si="106"/>
        <v>0</v>
      </c>
      <c r="AQ238" s="46">
        <f t="shared" si="106"/>
        <v>0</v>
      </c>
      <c r="AR238" s="46">
        <f t="shared" si="106"/>
        <v>0</v>
      </c>
      <c r="AS238" s="46">
        <f t="shared" si="106"/>
        <v>0</v>
      </c>
      <c r="AT238" s="46">
        <f t="shared" si="106"/>
        <v>0</v>
      </c>
      <c r="AU238" s="46">
        <f t="shared" si="106"/>
        <v>0</v>
      </c>
      <c r="AV238" s="46">
        <f t="shared" si="106"/>
        <v>0</v>
      </c>
      <c r="AW238" s="46">
        <f t="shared" si="106"/>
        <v>0</v>
      </c>
      <c r="AX238" s="46">
        <f t="shared" si="106"/>
        <v>0</v>
      </c>
      <c r="AY238" s="46">
        <f t="shared" si="106"/>
        <v>0</v>
      </c>
      <c r="AZ238" s="46">
        <f t="shared" si="106"/>
        <v>0</v>
      </c>
      <c r="BA238" s="46">
        <f t="shared" si="106"/>
        <v>0</v>
      </c>
      <c r="BB238" s="46">
        <f t="shared" si="106"/>
        <v>0</v>
      </c>
      <c r="BC238" s="46">
        <f t="shared" si="106"/>
        <v>0</v>
      </c>
      <c r="BD238" s="46">
        <f t="shared" si="106"/>
        <v>0</v>
      </c>
      <c r="BE238" s="46">
        <f t="shared" si="106"/>
        <v>0</v>
      </c>
      <c r="BF238" s="46">
        <f t="shared" si="106"/>
        <v>0</v>
      </c>
      <c r="BG238" s="46">
        <f t="shared" si="106"/>
        <v>0</v>
      </c>
      <c r="BH238" s="46">
        <f t="shared" si="106"/>
        <v>0</v>
      </c>
      <c r="BI238" s="46">
        <f t="shared" si="106"/>
        <v>0</v>
      </c>
    </row>
    <row r="239" spans="1:61" x14ac:dyDescent="0.35">
      <c r="A239" s="42"/>
      <c r="B239" s="43"/>
      <c r="C239" s="43"/>
      <c r="D239" s="44"/>
      <c r="E239" s="46" t="str">
        <f t="shared" ref="E239:AJ239" si="107" xml:space="preserve"> E$236</f>
        <v>Export incentive for export 3 to be paid at PR29 (2022-23 FYA CPIH deflated)</v>
      </c>
      <c r="F239" s="55">
        <f t="shared" si="107"/>
        <v>0</v>
      </c>
      <c r="G239" s="46" t="str">
        <f t="shared" si="107"/>
        <v>£m</v>
      </c>
      <c r="H239" s="46">
        <f t="shared" si="107"/>
        <v>0</v>
      </c>
      <c r="I239" s="46">
        <f t="shared" si="107"/>
        <v>0</v>
      </c>
      <c r="J239" s="46">
        <f t="shared" si="107"/>
        <v>0</v>
      </c>
      <c r="K239" s="46">
        <f t="shared" si="107"/>
        <v>0</v>
      </c>
      <c r="L239" s="46">
        <f t="shared" si="107"/>
        <v>0</v>
      </c>
      <c r="M239" s="46">
        <f t="shared" si="107"/>
        <v>0</v>
      </c>
      <c r="N239" s="46">
        <f t="shared" si="107"/>
        <v>0</v>
      </c>
      <c r="O239" s="46">
        <f t="shared" si="107"/>
        <v>0</v>
      </c>
      <c r="P239" s="46">
        <f t="shared" si="107"/>
        <v>0</v>
      </c>
      <c r="Q239" s="46">
        <f t="shared" si="107"/>
        <v>0</v>
      </c>
      <c r="R239" s="46">
        <f t="shared" si="107"/>
        <v>0</v>
      </c>
      <c r="S239" s="46">
        <f t="shared" si="107"/>
        <v>0</v>
      </c>
      <c r="T239" s="46">
        <f t="shared" si="107"/>
        <v>0</v>
      </c>
      <c r="U239" s="46">
        <f t="shared" si="107"/>
        <v>0</v>
      </c>
      <c r="V239" s="46">
        <f t="shared" si="107"/>
        <v>0</v>
      </c>
      <c r="W239" s="46">
        <f t="shared" si="107"/>
        <v>0</v>
      </c>
      <c r="X239" s="46">
        <f t="shared" si="107"/>
        <v>0</v>
      </c>
      <c r="Y239" s="46">
        <f t="shared" si="107"/>
        <v>0</v>
      </c>
      <c r="Z239" s="46">
        <f t="shared" si="107"/>
        <v>0</v>
      </c>
      <c r="AA239" s="46">
        <f t="shared" si="107"/>
        <v>0</v>
      </c>
      <c r="AB239" s="46">
        <f t="shared" si="107"/>
        <v>0</v>
      </c>
      <c r="AC239" s="46">
        <f t="shared" si="107"/>
        <v>0</v>
      </c>
      <c r="AD239" s="46">
        <f t="shared" si="107"/>
        <v>0</v>
      </c>
      <c r="AE239" s="46">
        <f t="shared" si="107"/>
        <v>0</v>
      </c>
      <c r="AF239" s="46">
        <f t="shared" si="107"/>
        <v>0</v>
      </c>
      <c r="AG239" s="46">
        <f t="shared" si="107"/>
        <v>0</v>
      </c>
      <c r="AH239" s="46">
        <f t="shared" si="107"/>
        <v>0</v>
      </c>
      <c r="AI239" s="46">
        <f t="shared" si="107"/>
        <v>0</v>
      </c>
      <c r="AJ239" s="46">
        <f t="shared" si="107"/>
        <v>0</v>
      </c>
      <c r="AK239" s="46">
        <f t="shared" ref="AK239:BI239" si="108" xml:space="preserve"> AK$236</f>
        <v>0</v>
      </c>
      <c r="AL239" s="46">
        <f t="shared" si="108"/>
        <v>0</v>
      </c>
      <c r="AM239" s="46">
        <f t="shared" si="108"/>
        <v>0</v>
      </c>
      <c r="AN239" s="46">
        <f t="shared" si="108"/>
        <v>0</v>
      </c>
      <c r="AO239" s="46">
        <f t="shared" si="108"/>
        <v>0</v>
      </c>
      <c r="AP239" s="46">
        <f t="shared" si="108"/>
        <v>0</v>
      </c>
      <c r="AQ239" s="46">
        <f t="shared" si="108"/>
        <v>0</v>
      </c>
      <c r="AR239" s="46">
        <f t="shared" si="108"/>
        <v>0</v>
      </c>
      <c r="AS239" s="46">
        <f t="shared" si="108"/>
        <v>0</v>
      </c>
      <c r="AT239" s="46">
        <f t="shared" si="108"/>
        <v>0</v>
      </c>
      <c r="AU239" s="46">
        <f t="shared" si="108"/>
        <v>0</v>
      </c>
      <c r="AV239" s="46">
        <f t="shared" si="108"/>
        <v>0</v>
      </c>
      <c r="AW239" s="46">
        <f t="shared" si="108"/>
        <v>0</v>
      </c>
      <c r="AX239" s="46">
        <f t="shared" si="108"/>
        <v>0</v>
      </c>
      <c r="AY239" s="46">
        <f t="shared" si="108"/>
        <v>0</v>
      </c>
      <c r="AZ239" s="46">
        <f t="shared" si="108"/>
        <v>0</v>
      </c>
      <c r="BA239" s="46">
        <f t="shared" si="108"/>
        <v>0</v>
      </c>
      <c r="BB239" s="46">
        <f t="shared" si="108"/>
        <v>0</v>
      </c>
      <c r="BC239" s="46">
        <f t="shared" si="108"/>
        <v>0</v>
      </c>
      <c r="BD239" s="46">
        <f t="shared" si="108"/>
        <v>0</v>
      </c>
      <c r="BE239" s="46">
        <f t="shared" si="108"/>
        <v>0</v>
      </c>
      <c r="BF239" s="46">
        <f t="shared" si="108"/>
        <v>0</v>
      </c>
      <c r="BG239" s="46">
        <f t="shared" si="108"/>
        <v>0</v>
      </c>
      <c r="BH239" s="46">
        <f t="shared" si="108"/>
        <v>0</v>
      </c>
      <c r="BI239" s="46">
        <f t="shared" si="108"/>
        <v>0</v>
      </c>
    </row>
    <row r="240" spans="1:61" x14ac:dyDescent="0.35">
      <c r="A240" s="80"/>
      <c r="B240" s="43"/>
      <c r="C240" s="43"/>
      <c r="D240" s="44"/>
      <c r="E240" s="46" t="s">
        <v>360</v>
      </c>
      <c r="F240" s="60">
        <f xml:space="preserve"> MAX( 0, F238 - F239 )</f>
        <v>0</v>
      </c>
      <c r="G240" s="45" t="s">
        <v>218</v>
      </c>
      <c r="H240" s="45"/>
      <c r="I240" s="46"/>
      <c r="J240" s="45"/>
      <c r="K240" s="45"/>
      <c r="L240" s="45"/>
      <c r="M240" s="45"/>
      <c r="N240" s="45"/>
      <c r="O240" s="45"/>
      <c r="P240" s="45"/>
      <c r="Q240" s="45"/>
      <c r="R240" s="45"/>
      <c r="S240" s="45"/>
      <c r="T240" s="47"/>
      <c r="U240" s="47"/>
      <c r="V240" s="47"/>
      <c r="W240" s="47"/>
      <c r="X240" s="47"/>
      <c r="Y240" s="47"/>
      <c r="Z240" s="47"/>
      <c r="AA240" s="47"/>
      <c r="AB240" s="45"/>
      <c r="AC240" s="45"/>
      <c r="AD240" s="47"/>
      <c r="AE240" s="47"/>
      <c r="AF240" s="45"/>
      <c r="AG240" s="45"/>
      <c r="AH240" s="47"/>
      <c r="AI240" s="47"/>
      <c r="AJ240" s="45"/>
      <c r="AK240" s="45"/>
      <c r="AL240" s="47"/>
      <c r="AM240" s="47"/>
      <c r="AN240" s="45"/>
      <c r="AO240" s="45"/>
      <c r="AP240" s="47"/>
      <c r="AQ240" s="47"/>
      <c r="AR240" s="45"/>
      <c r="AS240" s="47"/>
      <c r="AT240" s="47"/>
      <c r="AU240" s="45"/>
      <c r="AV240" s="47"/>
      <c r="AW240" s="47"/>
      <c r="AX240" s="45"/>
      <c r="AY240" s="47"/>
      <c r="AZ240" s="47"/>
      <c r="BA240" s="45"/>
      <c r="BB240" s="47"/>
      <c r="BC240" s="47"/>
      <c r="BD240" s="45"/>
      <c r="BE240" s="47"/>
      <c r="BF240" s="47"/>
      <c r="BG240" s="45"/>
      <c r="BH240" s="47"/>
      <c r="BI240" s="47"/>
    </row>
    <row r="241" spans="1:62" x14ac:dyDescent="0.35">
      <c r="A241" s="80"/>
      <c r="B241" s="43"/>
      <c r="C241" s="43"/>
      <c r="D241" s="44"/>
      <c r="E241" s="46"/>
      <c r="F241" s="45"/>
      <c r="G241" s="45"/>
      <c r="H241" s="45"/>
      <c r="I241" s="46"/>
      <c r="J241" s="45"/>
      <c r="K241" s="45"/>
      <c r="L241" s="45"/>
      <c r="M241" s="45"/>
      <c r="N241" s="45"/>
      <c r="O241" s="45"/>
      <c r="P241" s="45"/>
      <c r="Q241" s="45"/>
      <c r="R241" s="45"/>
      <c r="S241" s="45"/>
      <c r="T241" s="47"/>
      <c r="U241" s="47"/>
      <c r="V241" s="47"/>
      <c r="W241" s="47"/>
      <c r="X241" s="47"/>
      <c r="Y241" s="47"/>
      <c r="Z241" s="47"/>
      <c r="AA241" s="47"/>
      <c r="AB241" s="45"/>
      <c r="AC241" s="45"/>
      <c r="AD241" s="47"/>
      <c r="AE241" s="47"/>
      <c r="AF241" s="45"/>
      <c r="AG241" s="45"/>
      <c r="AH241" s="47"/>
      <c r="AI241" s="47"/>
      <c r="AJ241" s="45"/>
      <c r="AK241" s="45"/>
      <c r="AL241" s="47"/>
      <c r="AM241" s="47"/>
      <c r="AN241" s="45"/>
      <c r="AO241" s="45"/>
      <c r="AP241" s="47"/>
      <c r="AQ241" s="47"/>
      <c r="AR241" s="45"/>
      <c r="AS241" s="47"/>
      <c r="AT241" s="47"/>
      <c r="AU241" s="45"/>
      <c r="AV241" s="47"/>
      <c r="AW241" s="47"/>
      <c r="AX241" s="45"/>
      <c r="AY241" s="47"/>
      <c r="AZ241" s="47"/>
      <c r="BA241" s="45"/>
      <c r="BB241" s="47"/>
      <c r="BC241" s="47"/>
      <c r="BD241" s="45"/>
      <c r="BE241" s="47"/>
      <c r="BF241" s="47"/>
      <c r="BG241" s="45"/>
      <c r="BH241" s="47"/>
      <c r="BI241" s="47"/>
    </row>
    <row r="242" spans="1:62" x14ac:dyDescent="0.35">
      <c r="A242" s="80"/>
      <c r="B242" s="43"/>
      <c r="C242" s="61" t="s">
        <v>327</v>
      </c>
      <c r="D242" s="44"/>
      <c r="E242" s="46"/>
      <c r="F242" s="45"/>
      <c r="G242" s="45"/>
      <c r="H242" s="45"/>
      <c r="I242" s="46"/>
      <c r="J242" s="45"/>
      <c r="K242" s="45"/>
      <c r="L242" s="45"/>
      <c r="M242" s="45"/>
      <c r="N242" s="45"/>
      <c r="O242" s="45"/>
      <c r="P242" s="45"/>
      <c r="Q242" s="45"/>
      <c r="R242" s="45"/>
      <c r="S242" s="45"/>
      <c r="T242" s="47"/>
      <c r="U242" s="47"/>
      <c r="V242" s="47"/>
      <c r="W242" s="47"/>
      <c r="X242" s="47"/>
      <c r="Y242" s="47"/>
      <c r="Z242" s="47"/>
      <c r="AA242" s="47"/>
      <c r="AB242" s="45"/>
      <c r="AC242" s="45"/>
      <c r="AD242" s="47"/>
      <c r="AE242" s="47"/>
      <c r="AF242" s="45"/>
      <c r="AG242" s="45"/>
      <c r="AH242" s="47"/>
      <c r="AI242" s="47"/>
      <c r="AJ242" s="45"/>
      <c r="AK242" s="45"/>
      <c r="AL242" s="47"/>
      <c r="AM242" s="47"/>
      <c r="AN242" s="45"/>
      <c r="AO242" s="45"/>
      <c r="AP242" s="47"/>
      <c r="AQ242" s="47"/>
      <c r="AR242" s="45"/>
      <c r="AS242" s="47"/>
      <c r="AT242" s="47"/>
      <c r="AU242" s="45"/>
      <c r="AV242" s="47"/>
      <c r="AW242" s="47"/>
      <c r="AX242" s="45"/>
      <c r="AY242" s="47"/>
      <c r="AZ242" s="47"/>
      <c r="BA242" s="45"/>
      <c r="BB242" s="47"/>
      <c r="BC242" s="47"/>
      <c r="BD242" s="45"/>
      <c r="BE242" s="47"/>
      <c r="BF242" s="47"/>
      <c r="BG242" s="45"/>
      <c r="BH242" s="47"/>
      <c r="BI242" s="47"/>
    </row>
    <row r="243" spans="1:62" x14ac:dyDescent="0.35">
      <c r="A243" s="80"/>
      <c r="B243" s="43"/>
      <c r="C243" s="43"/>
      <c r="D243" s="44"/>
      <c r="E243" s="46"/>
      <c r="F243" s="45"/>
      <c r="G243" s="45"/>
      <c r="H243" s="45"/>
      <c r="I243" s="46"/>
      <c r="J243" s="45"/>
      <c r="K243" s="45"/>
      <c r="L243" s="45"/>
      <c r="M243" s="45"/>
      <c r="N243" s="45"/>
      <c r="O243" s="45"/>
      <c r="P243" s="45"/>
      <c r="Q243" s="45"/>
      <c r="R243" s="45"/>
      <c r="S243" s="45"/>
      <c r="T243" s="47"/>
      <c r="U243" s="47"/>
      <c r="V243" s="47"/>
      <c r="W243" s="47"/>
      <c r="X243" s="47"/>
      <c r="Y243" s="47"/>
      <c r="Z243" s="47"/>
      <c r="AA243" s="47"/>
      <c r="AB243" s="45"/>
      <c r="AC243" s="45"/>
      <c r="AD243" s="47"/>
      <c r="AE243" s="47"/>
      <c r="AF243" s="45"/>
      <c r="AG243" s="45"/>
      <c r="AH243" s="47"/>
      <c r="AI243" s="47"/>
      <c r="AJ243" s="45"/>
      <c r="AK243" s="45"/>
      <c r="AL243" s="47"/>
      <c r="AM243" s="47"/>
      <c r="AN243" s="45"/>
      <c r="AO243" s="45"/>
      <c r="AP243" s="47"/>
      <c r="AQ243" s="47"/>
      <c r="AR243" s="45"/>
      <c r="AS243" s="47"/>
      <c r="AT243" s="47"/>
      <c r="AU243" s="45"/>
      <c r="AV243" s="47"/>
      <c r="AW243" s="47"/>
      <c r="AX243" s="45"/>
      <c r="AY243" s="47"/>
      <c r="AZ243" s="47"/>
      <c r="BA243" s="45"/>
      <c r="BB243" s="47"/>
      <c r="BC243" s="47"/>
      <c r="BD243" s="45"/>
      <c r="BE243" s="47"/>
      <c r="BF243" s="47"/>
      <c r="BG243" s="45"/>
      <c r="BH243" s="47"/>
      <c r="BI243" s="47"/>
    </row>
    <row r="244" spans="1:62" s="400" customFormat="1" x14ac:dyDescent="0.35">
      <c r="A244" s="409"/>
      <c r="B244" s="410"/>
      <c r="C244" s="410"/>
      <c r="D244" s="411"/>
      <c r="E244" s="406" t="str">
        <f xml:space="preserve"> Inputs!E$15</f>
        <v>Years for time value of money calculation</v>
      </c>
      <c r="F244" s="412">
        <f xml:space="preserve"> Inputs!F$15</f>
        <v>0</v>
      </c>
      <c r="G244" s="412" t="str">
        <f xml:space="preserve"> Inputs!G$15</f>
        <v>Number</v>
      </c>
      <c r="H244" s="412">
        <f xml:space="preserve"> Inputs!H$15</f>
        <v>0</v>
      </c>
      <c r="I244" s="412">
        <f xml:space="preserve"> Inputs!I$15</f>
        <v>0</v>
      </c>
      <c r="J244" s="413">
        <f xml:space="preserve"> Inputs!J$15</f>
        <v>0</v>
      </c>
      <c r="K244" s="413">
        <f xml:space="preserve"> Inputs!K$15</f>
        <v>4.5</v>
      </c>
      <c r="L244" s="413">
        <f xml:space="preserve"> Inputs!L$15</f>
        <v>3.5</v>
      </c>
      <c r="M244" s="413">
        <f xml:space="preserve"> Inputs!M$15</f>
        <v>2.5</v>
      </c>
      <c r="N244" s="413">
        <f xml:space="preserve"> Inputs!N$15</f>
        <v>1.5</v>
      </c>
      <c r="O244" s="413">
        <f xml:space="preserve"> Inputs!O$15</f>
        <v>0.5</v>
      </c>
      <c r="P244" s="412"/>
      <c r="Q244" s="412"/>
      <c r="R244" s="412"/>
      <c r="S244" s="412"/>
      <c r="T244" s="412"/>
      <c r="U244" s="412"/>
      <c r="V244" s="412"/>
      <c r="W244" s="412"/>
      <c r="X244" s="412"/>
      <c r="Y244" s="412"/>
      <c r="Z244" s="412"/>
      <c r="AA244" s="412"/>
      <c r="AB244" s="412"/>
      <c r="AC244" s="412"/>
      <c r="AD244" s="412"/>
      <c r="AE244" s="412"/>
      <c r="AF244" s="412"/>
      <c r="AG244" s="412"/>
      <c r="AH244" s="412"/>
      <c r="AI244" s="412"/>
      <c r="AJ244" s="412"/>
      <c r="AK244" s="412"/>
      <c r="AL244" s="412"/>
      <c r="AM244" s="412"/>
      <c r="AN244" s="412"/>
      <c r="AO244" s="412"/>
      <c r="AP244" s="412"/>
      <c r="AQ244" s="412"/>
      <c r="AR244" s="412"/>
      <c r="AS244" s="412"/>
      <c r="AT244" s="412"/>
      <c r="AU244" s="412"/>
      <c r="AV244" s="412"/>
      <c r="AW244" s="412"/>
      <c r="AX244" s="412"/>
      <c r="AY244" s="412"/>
      <c r="AZ244" s="412"/>
      <c r="BA244" s="412"/>
      <c r="BB244" s="412"/>
      <c r="BC244" s="412"/>
      <c r="BD244" s="412"/>
      <c r="BE244" s="412"/>
      <c r="BF244" s="412"/>
      <c r="BG244" s="412"/>
      <c r="BH244" s="412"/>
      <c r="BI244" s="412"/>
      <c r="BJ244" s="408"/>
    </row>
    <row r="245" spans="1:62" x14ac:dyDescent="0.35">
      <c r="A245" s="46"/>
      <c r="B245" s="46"/>
      <c r="C245" s="46"/>
      <c r="D245" s="46"/>
      <c r="E245" s="46" t="str">
        <f t="shared" ref="E245:AJ245" si="109" xml:space="preserve"> E$236</f>
        <v>Export incentive for export 3 to be paid at PR29 (2022-23 FYA CPIH deflated)</v>
      </c>
      <c r="F245" s="55">
        <f t="shared" si="109"/>
        <v>0</v>
      </c>
      <c r="G245" s="46" t="str">
        <f t="shared" si="109"/>
        <v>£m</v>
      </c>
      <c r="H245" s="46">
        <f t="shared" si="109"/>
        <v>0</v>
      </c>
      <c r="I245" s="46">
        <f t="shared" si="109"/>
        <v>0</v>
      </c>
      <c r="J245" s="46">
        <f t="shared" si="109"/>
        <v>0</v>
      </c>
      <c r="K245" s="46">
        <f t="shared" si="109"/>
        <v>0</v>
      </c>
      <c r="L245" s="46">
        <f t="shared" si="109"/>
        <v>0</v>
      </c>
      <c r="M245" s="46">
        <f t="shared" si="109"/>
        <v>0</v>
      </c>
      <c r="N245" s="46">
        <f t="shared" si="109"/>
        <v>0</v>
      </c>
      <c r="O245" s="46">
        <f t="shared" si="109"/>
        <v>0</v>
      </c>
      <c r="P245" s="46">
        <f t="shared" si="109"/>
        <v>0</v>
      </c>
      <c r="Q245" s="46">
        <f t="shared" si="109"/>
        <v>0</v>
      </c>
      <c r="R245" s="46">
        <f t="shared" si="109"/>
        <v>0</v>
      </c>
      <c r="S245" s="46">
        <f t="shared" si="109"/>
        <v>0</v>
      </c>
      <c r="T245" s="46">
        <f t="shared" si="109"/>
        <v>0</v>
      </c>
      <c r="U245" s="46">
        <f t="shared" si="109"/>
        <v>0</v>
      </c>
      <c r="V245" s="46">
        <f t="shared" si="109"/>
        <v>0</v>
      </c>
      <c r="W245" s="46">
        <f t="shared" si="109"/>
        <v>0</v>
      </c>
      <c r="X245" s="46">
        <f t="shared" si="109"/>
        <v>0</v>
      </c>
      <c r="Y245" s="46">
        <f t="shared" si="109"/>
        <v>0</v>
      </c>
      <c r="Z245" s="46">
        <f t="shared" si="109"/>
        <v>0</v>
      </c>
      <c r="AA245" s="46">
        <f t="shared" si="109"/>
        <v>0</v>
      </c>
      <c r="AB245" s="46">
        <f t="shared" si="109"/>
        <v>0</v>
      </c>
      <c r="AC245" s="46">
        <f t="shared" si="109"/>
        <v>0</v>
      </c>
      <c r="AD245" s="46">
        <f t="shared" si="109"/>
        <v>0</v>
      </c>
      <c r="AE245" s="46">
        <f t="shared" si="109"/>
        <v>0</v>
      </c>
      <c r="AF245" s="46">
        <f t="shared" si="109"/>
        <v>0</v>
      </c>
      <c r="AG245" s="46">
        <f t="shared" si="109"/>
        <v>0</v>
      </c>
      <c r="AH245" s="46">
        <f t="shared" si="109"/>
        <v>0</v>
      </c>
      <c r="AI245" s="46">
        <f t="shared" si="109"/>
        <v>0</v>
      </c>
      <c r="AJ245" s="46">
        <f t="shared" si="109"/>
        <v>0</v>
      </c>
      <c r="AK245" s="46">
        <f t="shared" ref="AK245:BI245" si="110" xml:space="preserve"> AK$236</f>
        <v>0</v>
      </c>
      <c r="AL245" s="46">
        <f t="shared" si="110"/>
        <v>0</v>
      </c>
      <c r="AM245" s="46">
        <f t="shared" si="110"/>
        <v>0</v>
      </c>
      <c r="AN245" s="46">
        <f t="shared" si="110"/>
        <v>0</v>
      </c>
      <c r="AO245" s="46">
        <f t="shared" si="110"/>
        <v>0</v>
      </c>
      <c r="AP245" s="46">
        <f t="shared" si="110"/>
        <v>0</v>
      </c>
      <c r="AQ245" s="46">
        <f t="shared" si="110"/>
        <v>0</v>
      </c>
      <c r="AR245" s="46">
        <f t="shared" si="110"/>
        <v>0</v>
      </c>
      <c r="AS245" s="46">
        <f t="shared" si="110"/>
        <v>0</v>
      </c>
      <c r="AT245" s="46">
        <f t="shared" si="110"/>
        <v>0</v>
      </c>
      <c r="AU245" s="46">
        <f t="shared" si="110"/>
        <v>0</v>
      </c>
      <c r="AV245" s="46">
        <f t="shared" si="110"/>
        <v>0</v>
      </c>
      <c r="AW245" s="46">
        <f t="shared" si="110"/>
        <v>0</v>
      </c>
      <c r="AX245" s="46">
        <f t="shared" si="110"/>
        <v>0</v>
      </c>
      <c r="AY245" s="46">
        <f t="shared" si="110"/>
        <v>0</v>
      </c>
      <c r="AZ245" s="46">
        <f t="shared" si="110"/>
        <v>0</v>
      </c>
      <c r="BA245" s="46">
        <f t="shared" si="110"/>
        <v>0</v>
      </c>
      <c r="BB245" s="46">
        <f t="shared" si="110"/>
        <v>0</v>
      </c>
      <c r="BC245" s="46">
        <f t="shared" si="110"/>
        <v>0</v>
      </c>
      <c r="BD245" s="46">
        <f t="shared" si="110"/>
        <v>0</v>
      </c>
      <c r="BE245" s="46">
        <f t="shared" si="110"/>
        <v>0</v>
      </c>
      <c r="BF245" s="46">
        <f t="shared" si="110"/>
        <v>0</v>
      </c>
      <c r="BG245" s="46">
        <f t="shared" si="110"/>
        <v>0</v>
      </c>
      <c r="BH245" s="46">
        <f t="shared" si="110"/>
        <v>0</v>
      </c>
      <c r="BI245" s="46">
        <f t="shared" si="110"/>
        <v>0</v>
      </c>
    </row>
    <row r="246" spans="1:62" s="400" customFormat="1" x14ac:dyDescent="0.35">
      <c r="A246" s="427"/>
      <c r="B246" s="402"/>
      <c r="C246" s="402"/>
      <c r="D246" s="418"/>
      <c r="E246" s="404" t="str">
        <f xml:space="preserve"> Inputs!E$11</f>
        <v>Discount rate</v>
      </c>
      <c r="F246" s="405">
        <f xml:space="preserve"> Inputs!F$11</f>
        <v>0</v>
      </c>
      <c r="G246" s="404" t="str">
        <f xml:space="preserve"> Inputs!G$11</f>
        <v>%</v>
      </c>
      <c r="H246" s="404">
        <f xml:space="preserve"> Inputs!H$11</f>
        <v>0</v>
      </c>
      <c r="I246" s="404">
        <f xml:space="preserve"> Inputs!I$11</f>
        <v>0</v>
      </c>
      <c r="J246" s="404">
        <f xml:space="preserve"> Inputs!J$11</f>
        <v>0</v>
      </c>
      <c r="K246" s="404">
        <f xml:space="preserve"> Inputs!K$11</f>
        <v>0</v>
      </c>
      <c r="L246" s="404">
        <f xml:space="preserve"> Inputs!L$11</f>
        <v>0</v>
      </c>
      <c r="M246" s="404">
        <f xml:space="preserve"> Inputs!M$11</f>
        <v>0</v>
      </c>
      <c r="N246" s="404">
        <f xml:space="preserve"> Inputs!N$11</f>
        <v>0</v>
      </c>
      <c r="O246" s="404">
        <f xml:space="preserve"> Inputs!O$11</f>
        <v>0</v>
      </c>
      <c r="P246" s="404">
        <f xml:space="preserve"> Inputs!P$11</f>
        <v>0</v>
      </c>
      <c r="Q246" s="404">
        <f xml:space="preserve"> Inputs!Q$11</f>
        <v>0</v>
      </c>
      <c r="R246" s="404">
        <f xml:space="preserve"> Inputs!R$11</f>
        <v>0</v>
      </c>
      <c r="S246" s="404">
        <f xml:space="preserve"> Inputs!S$11</f>
        <v>0</v>
      </c>
      <c r="T246" s="404">
        <f xml:space="preserve"> Inputs!T$11</f>
        <v>0</v>
      </c>
      <c r="U246" s="404">
        <f xml:space="preserve"> Inputs!U$11</f>
        <v>0</v>
      </c>
      <c r="V246" s="404">
        <f xml:space="preserve"> Inputs!V$11</f>
        <v>0</v>
      </c>
      <c r="W246" s="404">
        <f xml:space="preserve"> Inputs!W$11</f>
        <v>0</v>
      </c>
      <c r="X246" s="404">
        <f xml:space="preserve"> Inputs!X$11</f>
        <v>0</v>
      </c>
      <c r="Y246" s="404">
        <f xml:space="preserve"> Inputs!Y$11</f>
        <v>0</v>
      </c>
      <c r="Z246" s="404">
        <f xml:space="preserve"> Inputs!Z$11</f>
        <v>0</v>
      </c>
      <c r="AA246" s="404">
        <f xml:space="preserve"> Inputs!AA$11</f>
        <v>0</v>
      </c>
      <c r="AB246" s="404">
        <f xml:space="preserve"> Inputs!AB$11</f>
        <v>0</v>
      </c>
      <c r="AC246" s="404">
        <f xml:space="preserve"> Inputs!AC$11</f>
        <v>0</v>
      </c>
      <c r="AD246" s="404">
        <f xml:space="preserve"> Inputs!AD$11</f>
        <v>0</v>
      </c>
      <c r="AE246" s="404">
        <f xml:space="preserve"> Inputs!AE$11</f>
        <v>0</v>
      </c>
      <c r="AF246" s="404">
        <f xml:space="preserve"> Inputs!AF$11</f>
        <v>0</v>
      </c>
      <c r="AG246" s="404">
        <f xml:space="preserve"> Inputs!AG$11</f>
        <v>0</v>
      </c>
      <c r="AH246" s="404">
        <f xml:space="preserve"> Inputs!AH$11</f>
        <v>0</v>
      </c>
      <c r="AI246" s="404">
        <f xml:space="preserve"> Inputs!AI$11</f>
        <v>0</v>
      </c>
      <c r="AJ246" s="404">
        <f xml:space="preserve"> Inputs!AJ$11</f>
        <v>0</v>
      </c>
      <c r="AK246" s="404">
        <f xml:space="preserve"> Inputs!AK$11</f>
        <v>0</v>
      </c>
      <c r="AL246" s="404">
        <f xml:space="preserve"> Inputs!AL$11</f>
        <v>0</v>
      </c>
      <c r="AM246" s="404">
        <f xml:space="preserve"> Inputs!AM$11</f>
        <v>0</v>
      </c>
      <c r="AN246" s="404">
        <f xml:space="preserve"> Inputs!AN$11</f>
        <v>0</v>
      </c>
      <c r="AO246" s="404">
        <f xml:space="preserve"> Inputs!AO$11</f>
        <v>0</v>
      </c>
      <c r="AP246" s="404">
        <f xml:space="preserve"> Inputs!AP$11</f>
        <v>0</v>
      </c>
      <c r="AQ246" s="404">
        <f xml:space="preserve"> Inputs!AQ$11</f>
        <v>0</v>
      </c>
      <c r="AR246" s="404">
        <f xml:space="preserve"> Inputs!AR$11</f>
        <v>0</v>
      </c>
      <c r="AS246" s="404">
        <f xml:space="preserve"> Inputs!AS$11</f>
        <v>0</v>
      </c>
      <c r="AT246" s="404">
        <f xml:space="preserve"> Inputs!AT$11</f>
        <v>0</v>
      </c>
      <c r="AU246" s="404">
        <f xml:space="preserve"> Inputs!AU$11</f>
        <v>0</v>
      </c>
      <c r="AV246" s="404">
        <f xml:space="preserve"> Inputs!AV$11</f>
        <v>0</v>
      </c>
      <c r="AW246" s="404">
        <f xml:space="preserve"> Inputs!AW$11</f>
        <v>0</v>
      </c>
      <c r="AX246" s="404">
        <f xml:space="preserve"> Inputs!AX$11</f>
        <v>0</v>
      </c>
      <c r="AY246" s="404">
        <f xml:space="preserve"> Inputs!AY$11</f>
        <v>0</v>
      </c>
      <c r="AZ246" s="404">
        <f xml:space="preserve"> Inputs!AZ$11</f>
        <v>0</v>
      </c>
      <c r="BA246" s="404">
        <f xml:space="preserve"> Inputs!BA$11</f>
        <v>0</v>
      </c>
      <c r="BB246" s="404">
        <f xml:space="preserve"> Inputs!BB$11</f>
        <v>0</v>
      </c>
      <c r="BC246" s="404">
        <f xml:space="preserve"> Inputs!BC$11</f>
        <v>0</v>
      </c>
      <c r="BD246" s="404">
        <f xml:space="preserve"> Inputs!BD$11</f>
        <v>0</v>
      </c>
      <c r="BE246" s="404">
        <f xml:space="preserve"> Inputs!BE$11</f>
        <v>0</v>
      </c>
      <c r="BF246" s="404">
        <f xml:space="preserve"> Inputs!BF$11</f>
        <v>0</v>
      </c>
      <c r="BG246" s="404">
        <f xml:space="preserve"> Inputs!BG$11</f>
        <v>0</v>
      </c>
      <c r="BH246" s="404">
        <f xml:space="preserve"> Inputs!BH$11</f>
        <v>0</v>
      </c>
      <c r="BI246" s="404">
        <f xml:space="preserve"> Inputs!BI$11</f>
        <v>0</v>
      </c>
    </row>
    <row r="247" spans="1:62" x14ac:dyDescent="0.35">
      <c r="A247" s="80"/>
      <c r="B247" s="43"/>
      <c r="C247" s="43"/>
      <c r="D247" s="44"/>
      <c r="E247" s="46" t="s">
        <v>361</v>
      </c>
      <c r="F247" s="60">
        <f xml:space="preserve"> F245 * ( 1 + F246 ) ^ K244</f>
        <v>0</v>
      </c>
      <c r="G247" s="45" t="s">
        <v>218</v>
      </c>
      <c r="H247" s="45"/>
      <c r="I247" s="46"/>
      <c r="J247" s="45"/>
      <c r="K247" s="45"/>
      <c r="L247" s="45"/>
      <c r="M247" s="45"/>
      <c r="N247" s="45"/>
      <c r="O247" s="45"/>
      <c r="P247" s="45"/>
      <c r="Q247" s="45"/>
      <c r="R247" s="45"/>
      <c r="S247" s="45"/>
      <c r="T247" s="47"/>
      <c r="U247" s="47"/>
      <c r="V247" s="47"/>
      <c r="W247" s="47"/>
      <c r="X247" s="47"/>
      <c r="Y247" s="47"/>
      <c r="Z247" s="47"/>
      <c r="AA247" s="47"/>
      <c r="AB247" s="45"/>
      <c r="AC247" s="45"/>
      <c r="AD247" s="47"/>
      <c r="AE247" s="47"/>
      <c r="AF247" s="45"/>
      <c r="AG247" s="45"/>
      <c r="AH247" s="47"/>
      <c r="AI247" s="47"/>
      <c r="AJ247" s="45"/>
      <c r="AK247" s="45"/>
      <c r="AL247" s="47"/>
      <c r="AM247" s="47"/>
      <c r="AN247" s="45"/>
      <c r="AO247" s="45"/>
      <c r="AP247" s="47"/>
      <c r="AQ247" s="47"/>
      <c r="AR247" s="45"/>
      <c r="AS247" s="47"/>
      <c r="AT247" s="47"/>
      <c r="AU247" s="45"/>
      <c r="AV247" s="47"/>
      <c r="AW247" s="47"/>
      <c r="AX247" s="45"/>
      <c r="AY247" s="47"/>
      <c r="AZ247" s="47"/>
      <c r="BA247" s="45"/>
      <c r="BB247" s="47"/>
      <c r="BC247" s="47"/>
      <c r="BD247" s="45"/>
      <c r="BE247" s="47"/>
      <c r="BF247" s="47"/>
      <c r="BG247" s="45"/>
      <c r="BH247" s="47"/>
      <c r="BI247" s="47"/>
    </row>
    <row r="248" spans="1:62" x14ac:dyDescent="0.35">
      <c r="A248" s="80"/>
      <c r="B248" s="43"/>
      <c r="C248" s="43"/>
      <c r="D248" s="44"/>
      <c r="E248" s="46"/>
      <c r="F248" s="45"/>
      <c r="G248" s="45"/>
      <c r="H248" s="45"/>
      <c r="I248" s="46"/>
      <c r="J248" s="45"/>
      <c r="K248" s="45"/>
      <c r="L248" s="45"/>
      <c r="M248" s="45"/>
      <c r="N248" s="45"/>
      <c r="O248" s="45"/>
      <c r="P248" s="45"/>
      <c r="Q248" s="45"/>
      <c r="R248" s="45"/>
      <c r="S248" s="45"/>
      <c r="T248" s="47"/>
      <c r="U248" s="47"/>
      <c r="V248" s="47"/>
      <c r="W248" s="47"/>
      <c r="X248" s="47"/>
      <c r="Y248" s="47"/>
      <c r="Z248" s="47"/>
      <c r="AA248" s="47"/>
      <c r="AB248" s="45"/>
      <c r="AC248" s="45"/>
      <c r="AD248" s="47"/>
      <c r="AE248" s="47"/>
      <c r="AF248" s="45"/>
      <c r="AG248" s="45"/>
      <c r="AH248" s="47"/>
      <c r="AI248" s="47"/>
      <c r="AJ248" s="45"/>
      <c r="AK248" s="45"/>
      <c r="AL248" s="47"/>
      <c r="AM248" s="47"/>
      <c r="AN248" s="45"/>
      <c r="AO248" s="45"/>
      <c r="AP248" s="47"/>
      <c r="AQ248" s="47"/>
      <c r="AR248" s="45"/>
      <c r="AS248" s="47"/>
      <c r="AT248" s="47"/>
      <c r="AU248" s="45"/>
      <c r="AV248" s="47"/>
      <c r="AW248" s="47"/>
      <c r="AX248" s="45"/>
      <c r="AY248" s="47"/>
      <c r="AZ248" s="47"/>
      <c r="BA248" s="45"/>
      <c r="BB248" s="47"/>
      <c r="BC248" s="47"/>
      <c r="BD248" s="45"/>
      <c r="BE248" s="47"/>
      <c r="BF248" s="47"/>
      <c r="BG248" s="45"/>
      <c r="BH248" s="47"/>
      <c r="BI248" s="47"/>
    </row>
    <row r="249" spans="1:62" s="400" customFormat="1" x14ac:dyDescent="0.35">
      <c r="A249" s="409"/>
      <c r="B249" s="410"/>
      <c r="C249" s="410"/>
      <c r="D249" s="411"/>
      <c r="E249" s="406" t="str">
        <f xml:space="preserve"> Inputs!E$15</f>
        <v>Years for time value of money calculation</v>
      </c>
      <c r="F249" s="412">
        <f xml:space="preserve"> Inputs!F$15</f>
        <v>0</v>
      </c>
      <c r="G249" s="412" t="str">
        <f xml:space="preserve"> Inputs!G$15</f>
        <v>Number</v>
      </c>
      <c r="H249" s="412">
        <f xml:space="preserve"> Inputs!H$15</f>
        <v>0</v>
      </c>
      <c r="I249" s="412">
        <f xml:space="preserve"> Inputs!I$15</f>
        <v>0</v>
      </c>
      <c r="J249" s="413">
        <f xml:space="preserve"> Inputs!J$15</f>
        <v>0</v>
      </c>
      <c r="K249" s="413">
        <f xml:space="preserve"> Inputs!K$15</f>
        <v>4.5</v>
      </c>
      <c r="L249" s="413">
        <f xml:space="preserve"> Inputs!L$15</f>
        <v>3.5</v>
      </c>
      <c r="M249" s="413">
        <f xml:space="preserve"> Inputs!M$15</f>
        <v>2.5</v>
      </c>
      <c r="N249" s="413">
        <f xml:space="preserve"> Inputs!N$15</f>
        <v>1.5</v>
      </c>
      <c r="O249" s="413">
        <f xml:space="preserve"> Inputs!O$15</f>
        <v>0.5</v>
      </c>
      <c r="P249" s="412"/>
      <c r="Q249" s="412"/>
      <c r="R249" s="412"/>
      <c r="S249" s="412"/>
      <c r="T249" s="412"/>
      <c r="U249" s="412"/>
      <c r="V249" s="412"/>
      <c r="W249" s="412"/>
      <c r="X249" s="412"/>
      <c r="Y249" s="412"/>
      <c r="Z249" s="412"/>
      <c r="AA249" s="412"/>
      <c r="AB249" s="412"/>
      <c r="AC249" s="412"/>
      <c r="AD249" s="412"/>
      <c r="AE249" s="412"/>
      <c r="AF249" s="412"/>
      <c r="AG249" s="412"/>
      <c r="AH249" s="412"/>
      <c r="AI249" s="412"/>
      <c r="AJ249" s="412"/>
      <c r="AK249" s="412"/>
      <c r="AL249" s="412"/>
      <c r="AM249" s="412"/>
      <c r="AN249" s="412"/>
      <c r="AO249" s="412"/>
      <c r="AP249" s="412"/>
      <c r="AQ249" s="412"/>
      <c r="AR249" s="412"/>
      <c r="AS249" s="412"/>
      <c r="AT249" s="412"/>
      <c r="AU249" s="412"/>
      <c r="AV249" s="412"/>
      <c r="AW249" s="412"/>
      <c r="AX249" s="412"/>
      <c r="AY249" s="412"/>
      <c r="AZ249" s="412"/>
      <c r="BA249" s="412"/>
      <c r="BB249" s="412"/>
      <c r="BC249" s="412"/>
      <c r="BD249" s="412"/>
      <c r="BE249" s="412"/>
      <c r="BF249" s="412"/>
      <c r="BG249" s="412"/>
      <c r="BH249" s="412"/>
      <c r="BI249" s="412"/>
      <c r="BJ249" s="408"/>
    </row>
    <row r="250" spans="1:62" x14ac:dyDescent="0.35">
      <c r="A250" s="46"/>
      <c r="B250" s="46"/>
      <c r="C250" s="46"/>
      <c r="D250" s="46"/>
      <c r="E250" s="46" t="str">
        <f t="shared" ref="E250:AJ250" si="111" xml:space="preserve"> E$240</f>
        <v>Export incentive for export 3 to be paid after PR29 (2022-23 FYA CPIH deflated)</v>
      </c>
      <c r="F250" s="55">
        <f t="shared" si="111"/>
        <v>0</v>
      </c>
      <c r="G250" s="46" t="str">
        <f t="shared" si="111"/>
        <v>£m</v>
      </c>
      <c r="H250" s="46">
        <f t="shared" si="111"/>
        <v>0</v>
      </c>
      <c r="I250" s="46">
        <f t="shared" si="111"/>
        <v>0</v>
      </c>
      <c r="J250" s="46">
        <f t="shared" si="111"/>
        <v>0</v>
      </c>
      <c r="K250" s="46">
        <f t="shared" si="111"/>
        <v>0</v>
      </c>
      <c r="L250" s="46">
        <f t="shared" si="111"/>
        <v>0</v>
      </c>
      <c r="M250" s="46">
        <f t="shared" si="111"/>
        <v>0</v>
      </c>
      <c r="N250" s="46">
        <f t="shared" si="111"/>
        <v>0</v>
      </c>
      <c r="O250" s="46">
        <f t="shared" si="111"/>
        <v>0</v>
      </c>
      <c r="P250" s="46">
        <f t="shared" si="111"/>
        <v>0</v>
      </c>
      <c r="Q250" s="46">
        <f t="shared" si="111"/>
        <v>0</v>
      </c>
      <c r="R250" s="46">
        <f t="shared" si="111"/>
        <v>0</v>
      </c>
      <c r="S250" s="46">
        <f t="shared" si="111"/>
        <v>0</v>
      </c>
      <c r="T250" s="46">
        <f t="shared" si="111"/>
        <v>0</v>
      </c>
      <c r="U250" s="46">
        <f t="shared" si="111"/>
        <v>0</v>
      </c>
      <c r="V250" s="46">
        <f t="shared" si="111"/>
        <v>0</v>
      </c>
      <c r="W250" s="46">
        <f t="shared" si="111"/>
        <v>0</v>
      </c>
      <c r="X250" s="46">
        <f t="shared" si="111"/>
        <v>0</v>
      </c>
      <c r="Y250" s="46">
        <f t="shared" si="111"/>
        <v>0</v>
      </c>
      <c r="Z250" s="46">
        <f t="shared" si="111"/>
        <v>0</v>
      </c>
      <c r="AA250" s="46">
        <f t="shared" si="111"/>
        <v>0</v>
      </c>
      <c r="AB250" s="46">
        <f t="shared" si="111"/>
        <v>0</v>
      </c>
      <c r="AC250" s="46">
        <f t="shared" si="111"/>
        <v>0</v>
      </c>
      <c r="AD250" s="46">
        <f t="shared" si="111"/>
        <v>0</v>
      </c>
      <c r="AE250" s="46">
        <f t="shared" si="111"/>
        <v>0</v>
      </c>
      <c r="AF250" s="46">
        <f t="shared" si="111"/>
        <v>0</v>
      </c>
      <c r="AG250" s="46">
        <f t="shared" si="111"/>
        <v>0</v>
      </c>
      <c r="AH250" s="46">
        <f t="shared" si="111"/>
        <v>0</v>
      </c>
      <c r="AI250" s="46">
        <f t="shared" si="111"/>
        <v>0</v>
      </c>
      <c r="AJ250" s="46">
        <f t="shared" si="111"/>
        <v>0</v>
      </c>
      <c r="AK250" s="46">
        <f t="shared" ref="AK250:BI250" si="112" xml:space="preserve"> AK$240</f>
        <v>0</v>
      </c>
      <c r="AL250" s="46">
        <f t="shared" si="112"/>
        <v>0</v>
      </c>
      <c r="AM250" s="46">
        <f t="shared" si="112"/>
        <v>0</v>
      </c>
      <c r="AN250" s="46">
        <f t="shared" si="112"/>
        <v>0</v>
      </c>
      <c r="AO250" s="46">
        <f t="shared" si="112"/>
        <v>0</v>
      </c>
      <c r="AP250" s="46">
        <f t="shared" si="112"/>
        <v>0</v>
      </c>
      <c r="AQ250" s="46">
        <f t="shared" si="112"/>
        <v>0</v>
      </c>
      <c r="AR250" s="46">
        <f t="shared" si="112"/>
        <v>0</v>
      </c>
      <c r="AS250" s="46">
        <f t="shared" si="112"/>
        <v>0</v>
      </c>
      <c r="AT250" s="46">
        <f t="shared" si="112"/>
        <v>0</v>
      </c>
      <c r="AU250" s="46">
        <f t="shared" si="112"/>
        <v>0</v>
      </c>
      <c r="AV250" s="46">
        <f t="shared" si="112"/>
        <v>0</v>
      </c>
      <c r="AW250" s="46">
        <f t="shared" si="112"/>
        <v>0</v>
      </c>
      <c r="AX250" s="46">
        <f t="shared" si="112"/>
        <v>0</v>
      </c>
      <c r="AY250" s="46">
        <f t="shared" si="112"/>
        <v>0</v>
      </c>
      <c r="AZ250" s="46">
        <f t="shared" si="112"/>
        <v>0</v>
      </c>
      <c r="BA250" s="46">
        <f t="shared" si="112"/>
        <v>0</v>
      </c>
      <c r="BB250" s="46">
        <f t="shared" si="112"/>
        <v>0</v>
      </c>
      <c r="BC250" s="46">
        <f t="shared" si="112"/>
        <v>0</v>
      </c>
      <c r="BD250" s="46">
        <f t="shared" si="112"/>
        <v>0</v>
      </c>
      <c r="BE250" s="46">
        <f t="shared" si="112"/>
        <v>0</v>
      </c>
      <c r="BF250" s="46">
        <f t="shared" si="112"/>
        <v>0</v>
      </c>
      <c r="BG250" s="46">
        <f t="shared" si="112"/>
        <v>0</v>
      </c>
      <c r="BH250" s="46">
        <f t="shared" si="112"/>
        <v>0</v>
      </c>
      <c r="BI250" s="46">
        <f t="shared" si="112"/>
        <v>0</v>
      </c>
    </row>
    <row r="251" spans="1:62" s="400" customFormat="1" x14ac:dyDescent="0.35">
      <c r="A251" s="427"/>
      <c r="B251" s="402"/>
      <c r="C251" s="402"/>
      <c r="D251" s="418"/>
      <c r="E251" s="404" t="str">
        <f xml:space="preserve"> Inputs!E$11</f>
        <v>Discount rate</v>
      </c>
      <c r="F251" s="405">
        <f xml:space="preserve"> Inputs!F$11</f>
        <v>0</v>
      </c>
      <c r="G251" s="404" t="str">
        <f xml:space="preserve"> Inputs!G$11</f>
        <v>%</v>
      </c>
      <c r="H251" s="404">
        <f xml:space="preserve"> Inputs!H$11</f>
        <v>0</v>
      </c>
      <c r="I251" s="404">
        <f xml:space="preserve"> Inputs!I$11</f>
        <v>0</v>
      </c>
      <c r="J251" s="404">
        <f xml:space="preserve"> Inputs!J$11</f>
        <v>0</v>
      </c>
      <c r="K251" s="404">
        <f xml:space="preserve"> Inputs!K$11</f>
        <v>0</v>
      </c>
      <c r="L251" s="404">
        <f xml:space="preserve"> Inputs!L$11</f>
        <v>0</v>
      </c>
      <c r="M251" s="404">
        <f xml:space="preserve"> Inputs!M$11</f>
        <v>0</v>
      </c>
      <c r="N251" s="404">
        <f xml:space="preserve"> Inputs!N$11</f>
        <v>0</v>
      </c>
      <c r="O251" s="404">
        <f xml:space="preserve"> Inputs!O$11</f>
        <v>0</v>
      </c>
      <c r="P251" s="404">
        <f xml:space="preserve"> Inputs!P$11</f>
        <v>0</v>
      </c>
      <c r="Q251" s="404">
        <f xml:space="preserve"> Inputs!Q$11</f>
        <v>0</v>
      </c>
      <c r="R251" s="404">
        <f xml:space="preserve"> Inputs!R$11</f>
        <v>0</v>
      </c>
      <c r="S251" s="404">
        <f xml:space="preserve"> Inputs!S$11</f>
        <v>0</v>
      </c>
      <c r="T251" s="404">
        <f xml:space="preserve"> Inputs!T$11</f>
        <v>0</v>
      </c>
      <c r="U251" s="404">
        <f xml:space="preserve"> Inputs!U$11</f>
        <v>0</v>
      </c>
      <c r="V251" s="404">
        <f xml:space="preserve"> Inputs!V$11</f>
        <v>0</v>
      </c>
      <c r="W251" s="404">
        <f xml:space="preserve"> Inputs!W$11</f>
        <v>0</v>
      </c>
      <c r="X251" s="404">
        <f xml:space="preserve"> Inputs!X$11</f>
        <v>0</v>
      </c>
      <c r="Y251" s="404">
        <f xml:space="preserve"> Inputs!Y$11</f>
        <v>0</v>
      </c>
      <c r="Z251" s="404">
        <f xml:space="preserve"> Inputs!Z$11</f>
        <v>0</v>
      </c>
      <c r="AA251" s="404">
        <f xml:space="preserve"> Inputs!AA$11</f>
        <v>0</v>
      </c>
      <c r="AB251" s="404">
        <f xml:space="preserve"> Inputs!AB$11</f>
        <v>0</v>
      </c>
      <c r="AC251" s="404">
        <f xml:space="preserve"> Inputs!AC$11</f>
        <v>0</v>
      </c>
      <c r="AD251" s="404">
        <f xml:space="preserve"> Inputs!AD$11</f>
        <v>0</v>
      </c>
      <c r="AE251" s="404">
        <f xml:space="preserve"> Inputs!AE$11</f>
        <v>0</v>
      </c>
      <c r="AF251" s="404">
        <f xml:space="preserve"> Inputs!AF$11</f>
        <v>0</v>
      </c>
      <c r="AG251" s="404">
        <f xml:space="preserve"> Inputs!AG$11</f>
        <v>0</v>
      </c>
      <c r="AH251" s="404">
        <f xml:space="preserve"> Inputs!AH$11</f>
        <v>0</v>
      </c>
      <c r="AI251" s="404">
        <f xml:space="preserve"> Inputs!AI$11</f>
        <v>0</v>
      </c>
      <c r="AJ251" s="404">
        <f xml:space="preserve"> Inputs!AJ$11</f>
        <v>0</v>
      </c>
      <c r="AK251" s="404">
        <f xml:space="preserve"> Inputs!AK$11</f>
        <v>0</v>
      </c>
      <c r="AL251" s="404">
        <f xml:space="preserve"> Inputs!AL$11</f>
        <v>0</v>
      </c>
      <c r="AM251" s="404">
        <f xml:space="preserve"> Inputs!AM$11</f>
        <v>0</v>
      </c>
      <c r="AN251" s="404">
        <f xml:space="preserve"> Inputs!AN$11</f>
        <v>0</v>
      </c>
      <c r="AO251" s="404">
        <f xml:space="preserve"> Inputs!AO$11</f>
        <v>0</v>
      </c>
      <c r="AP251" s="404">
        <f xml:space="preserve"> Inputs!AP$11</f>
        <v>0</v>
      </c>
      <c r="AQ251" s="404">
        <f xml:space="preserve"> Inputs!AQ$11</f>
        <v>0</v>
      </c>
      <c r="AR251" s="404">
        <f xml:space="preserve"> Inputs!AR$11</f>
        <v>0</v>
      </c>
      <c r="AS251" s="404">
        <f xml:space="preserve"> Inputs!AS$11</f>
        <v>0</v>
      </c>
      <c r="AT251" s="404">
        <f xml:space="preserve"> Inputs!AT$11</f>
        <v>0</v>
      </c>
      <c r="AU251" s="404">
        <f xml:space="preserve"> Inputs!AU$11</f>
        <v>0</v>
      </c>
      <c r="AV251" s="404">
        <f xml:space="preserve"> Inputs!AV$11</f>
        <v>0</v>
      </c>
      <c r="AW251" s="404">
        <f xml:space="preserve"> Inputs!AW$11</f>
        <v>0</v>
      </c>
      <c r="AX251" s="404">
        <f xml:space="preserve"> Inputs!AX$11</f>
        <v>0</v>
      </c>
      <c r="AY251" s="404">
        <f xml:space="preserve"> Inputs!AY$11</f>
        <v>0</v>
      </c>
      <c r="AZ251" s="404">
        <f xml:space="preserve"> Inputs!AZ$11</f>
        <v>0</v>
      </c>
      <c r="BA251" s="404">
        <f xml:space="preserve"> Inputs!BA$11</f>
        <v>0</v>
      </c>
      <c r="BB251" s="404">
        <f xml:space="preserve"> Inputs!BB$11</f>
        <v>0</v>
      </c>
      <c r="BC251" s="404">
        <f xml:space="preserve"> Inputs!BC$11</f>
        <v>0</v>
      </c>
      <c r="BD251" s="404">
        <f xml:space="preserve"> Inputs!BD$11</f>
        <v>0</v>
      </c>
      <c r="BE251" s="404">
        <f xml:space="preserve"> Inputs!BE$11</f>
        <v>0</v>
      </c>
      <c r="BF251" s="404">
        <f xml:space="preserve"> Inputs!BF$11</f>
        <v>0</v>
      </c>
      <c r="BG251" s="404">
        <f xml:space="preserve"> Inputs!BG$11</f>
        <v>0</v>
      </c>
      <c r="BH251" s="404">
        <f xml:space="preserve"> Inputs!BH$11</f>
        <v>0</v>
      </c>
      <c r="BI251" s="404">
        <f xml:space="preserve"> Inputs!BI$11</f>
        <v>0</v>
      </c>
    </row>
    <row r="252" spans="1:62" x14ac:dyDescent="0.35">
      <c r="A252" s="80"/>
      <c r="B252" s="43"/>
      <c r="C252" s="43"/>
      <c r="D252" s="44"/>
      <c r="E252" s="46" t="s">
        <v>362</v>
      </c>
      <c r="F252" s="60">
        <f xml:space="preserve"> F250 * ( 1 + F251 ) ^ K249</f>
        <v>0</v>
      </c>
      <c r="G252" s="45" t="s">
        <v>218</v>
      </c>
      <c r="H252" s="45"/>
      <c r="I252" s="46"/>
      <c r="J252" s="45"/>
      <c r="K252" s="45"/>
      <c r="L252" s="45"/>
      <c r="M252" s="45"/>
      <c r="N252" s="45"/>
      <c r="O252" s="45"/>
      <c r="P252" s="45"/>
      <c r="Q252" s="45"/>
      <c r="R252" s="45"/>
      <c r="S252" s="45"/>
      <c r="T252" s="47"/>
      <c r="U252" s="47"/>
      <c r="V252" s="47"/>
      <c r="W252" s="47"/>
      <c r="X252" s="47"/>
      <c r="Y252" s="47"/>
      <c r="Z252" s="47"/>
      <c r="AA252" s="47"/>
      <c r="AB252" s="45"/>
      <c r="AC252" s="45"/>
      <c r="AD252" s="47"/>
      <c r="AE252" s="47"/>
      <c r="AF252" s="45"/>
      <c r="AG252" s="45"/>
      <c r="AH252" s="47"/>
      <c r="AI252" s="47"/>
      <c r="AJ252" s="45"/>
      <c r="AK252" s="45"/>
      <c r="AL252" s="47"/>
      <c r="AM252" s="47"/>
      <c r="AN252" s="45"/>
      <c r="AO252" s="45"/>
      <c r="AP252" s="47"/>
      <c r="AQ252" s="47"/>
      <c r="AR252" s="45"/>
      <c r="AS252" s="47"/>
      <c r="AT252" s="47"/>
      <c r="AU252" s="45"/>
      <c r="AV252" s="47"/>
      <c r="AW252" s="47"/>
      <c r="AX252" s="45"/>
      <c r="AY252" s="47"/>
      <c r="AZ252" s="47"/>
      <c r="BA252" s="45"/>
      <c r="BB252" s="47"/>
      <c r="BC252" s="47"/>
      <c r="BD252" s="45"/>
      <c r="BE252" s="47"/>
      <c r="BF252" s="47"/>
      <c r="BG252" s="45"/>
      <c r="BH252" s="47"/>
      <c r="BI252" s="47"/>
    </row>
    <row r="253" spans="1:62" x14ac:dyDescent="0.35">
      <c r="A253" s="80"/>
      <c r="B253" s="43"/>
      <c r="C253" s="43"/>
      <c r="D253" s="44"/>
      <c r="E253" s="46"/>
      <c r="F253" s="45"/>
      <c r="G253" s="45"/>
      <c r="H253" s="45"/>
      <c r="I253" s="46"/>
      <c r="J253" s="45"/>
      <c r="K253" s="45"/>
      <c r="L253" s="45"/>
      <c r="M253" s="45"/>
      <c r="N253" s="45"/>
      <c r="O253" s="45"/>
      <c r="P253" s="45"/>
      <c r="Q253" s="45"/>
      <c r="R253" s="45"/>
      <c r="S253" s="45"/>
      <c r="T253" s="47"/>
      <c r="U253" s="47"/>
      <c r="V253" s="47"/>
      <c r="W253" s="47"/>
      <c r="X253" s="47"/>
      <c r="Y253" s="47"/>
      <c r="Z253" s="47"/>
      <c r="AA253" s="47"/>
      <c r="AB253" s="45"/>
      <c r="AC253" s="45"/>
      <c r="AD253" s="47"/>
      <c r="AE253" s="47"/>
      <c r="AF253" s="45"/>
      <c r="AG253" s="45"/>
      <c r="AH253" s="47"/>
      <c r="AI253" s="47"/>
      <c r="AJ253" s="45"/>
      <c r="AK253" s="45"/>
      <c r="AL253" s="47"/>
      <c r="AM253" s="47"/>
      <c r="AN253" s="45"/>
      <c r="AO253" s="45"/>
      <c r="AP253" s="47"/>
      <c r="AQ253" s="47"/>
      <c r="AR253" s="45"/>
      <c r="AS253" s="47"/>
      <c r="AT253" s="47"/>
      <c r="AU253" s="45"/>
      <c r="AV253" s="47"/>
      <c r="AW253" s="47"/>
      <c r="AX253" s="45"/>
      <c r="AY253" s="47"/>
      <c r="AZ253" s="47"/>
      <c r="BA253" s="45"/>
      <c r="BB253" s="47"/>
      <c r="BC253" s="47"/>
      <c r="BD253" s="45"/>
      <c r="BE253" s="47"/>
      <c r="BF253" s="47"/>
      <c r="BG253" s="45"/>
      <c r="BH253" s="47"/>
      <c r="BI253" s="47"/>
    </row>
    <row r="254" spans="1:62" x14ac:dyDescent="0.35">
      <c r="A254" s="42"/>
      <c r="B254" s="45"/>
      <c r="C254" s="61" t="s">
        <v>330</v>
      </c>
      <c r="D254" s="44"/>
      <c r="E254" s="51"/>
      <c r="F254" s="81"/>
      <c r="G254" s="51"/>
      <c r="H254" s="45"/>
      <c r="I254" s="46"/>
      <c r="J254" s="45"/>
      <c r="K254" s="45"/>
      <c r="L254" s="45"/>
      <c r="M254" s="45"/>
      <c r="N254" s="45"/>
      <c r="O254" s="45"/>
      <c r="P254" s="45"/>
      <c r="Q254" s="45"/>
      <c r="R254" s="45"/>
      <c r="S254" s="45"/>
      <c r="T254" s="47"/>
      <c r="U254" s="47"/>
      <c r="V254" s="47"/>
      <c r="W254" s="47"/>
      <c r="X254" s="47"/>
      <c r="Y254" s="47"/>
      <c r="Z254" s="47"/>
      <c r="AA254" s="47"/>
      <c r="AB254" s="45"/>
      <c r="AC254" s="45"/>
      <c r="AD254" s="47"/>
      <c r="AE254" s="47"/>
      <c r="AF254" s="45"/>
      <c r="AG254" s="45"/>
      <c r="AH254" s="47"/>
      <c r="AI254" s="47"/>
      <c r="AJ254" s="45"/>
      <c r="AK254" s="45"/>
      <c r="AL254" s="47"/>
      <c r="AM254" s="47"/>
      <c r="AN254" s="45"/>
      <c r="AO254" s="45"/>
      <c r="AP254" s="47"/>
      <c r="AQ254" s="47"/>
      <c r="AR254" s="45"/>
      <c r="AS254" s="47"/>
      <c r="AT254" s="47"/>
      <c r="AU254" s="45"/>
      <c r="AV254" s="47"/>
      <c r="AW254" s="47"/>
      <c r="AX254" s="45"/>
      <c r="AY254" s="47"/>
      <c r="AZ254" s="47"/>
      <c r="BA254" s="45"/>
      <c r="BB254" s="47"/>
      <c r="BC254" s="47"/>
      <c r="BD254" s="45"/>
      <c r="BE254" s="47"/>
      <c r="BF254" s="47"/>
      <c r="BG254" s="45"/>
      <c r="BH254" s="47"/>
      <c r="BI254" s="47"/>
    </row>
    <row r="255" spans="1:62" x14ac:dyDescent="0.35">
      <c r="A255" s="42"/>
      <c r="B255" s="45"/>
      <c r="C255" s="43"/>
      <c r="D255" s="44"/>
      <c r="E255" s="51"/>
      <c r="F255" s="81"/>
      <c r="G255" s="51"/>
      <c r="H255" s="45"/>
      <c r="I255" s="46"/>
      <c r="J255" s="45"/>
      <c r="K255" s="45"/>
      <c r="L255" s="45"/>
      <c r="M255" s="45"/>
      <c r="N255" s="45"/>
      <c r="O255" s="45"/>
      <c r="P255" s="45"/>
      <c r="Q255" s="45"/>
      <c r="R255" s="45"/>
      <c r="S255" s="45"/>
      <c r="T255" s="47"/>
      <c r="U255" s="47"/>
      <c r="V255" s="47"/>
      <c r="W255" s="47"/>
      <c r="X255" s="47"/>
      <c r="Y255" s="47"/>
      <c r="Z255" s="47"/>
      <c r="AA255" s="47"/>
      <c r="AB255" s="45"/>
      <c r="AC255" s="45"/>
      <c r="AD255" s="47"/>
      <c r="AE255" s="47"/>
      <c r="AF255" s="45"/>
      <c r="AG255" s="45"/>
      <c r="AH255" s="47"/>
      <c r="AI255" s="47"/>
      <c r="AJ255" s="45"/>
      <c r="AK255" s="45"/>
      <c r="AL255" s="47"/>
      <c r="AM255" s="47"/>
      <c r="AN255" s="45"/>
      <c r="AO255" s="45"/>
      <c r="AP255" s="47"/>
      <c r="AQ255" s="47"/>
      <c r="AR255" s="45"/>
      <c r="AS255" s="47"/>
      <c r="AT255" s="47"/>
      <c r="AU255" s="45"/>
      <c r="AV255" s="47"/>
      <c r="AW255" s="47"/>
      <c r="AX255" s="45"/>
      <c r="AY255" s="47"/>
      <c r="AZ255" s="47"/>
      <c r="BA255" s="45"/>
      <c r="BB255" s="47"/>
      <c r="BC255" s="47"/>
      <c r="BD255" s="45"/>
      <c r="BE255" s="47"/>
      <c r="BF255" s="47"/>
      <c r="BG255" s="45"/>
      <c r="BH255" s="47"/>
      <c r="BI255" s="47"/>
    </row>
    <row r="256" spans="1:62" x14ac:dyDescent="0.35">
      <c r="A256" s="51"/>
      <c r="B256" s="52"/>
      <c r="C256" s="52"/>
      <c r="D256" s="53"/>
      <c r="E256" s="46" t="str">
        <f t="shared" ref="E256:AJ256" si="113" xml:space="preserve"> E$247</f>
        <v>Export incentive for export 3 to be paid at PR29 incl. financing adjustment (2022-23 FYA CPIH deflated)</v>
      </c>
      <c r="F256" s="55">
        <f t="shared" si="113"/>
        <v>0</v>
      </c>
      <c r="G256" s="46" t="str">
        <f t="shared" si="113"/>
        <v>£m</v>
      </c>
      <c r="H256" s="46">
        <f t="shared" si="113"/>
        <v>0</v>
      </c>
      <c r="I256" s="46">
        <f t="shared" si="113"/>
        <v>0</v>
      </c>
      <c r="J256" s="46">
        <f t="shared" si="113"/>
        <v>0</v>
      </c>
      <c r="K256" s="46">
        <f t="shared" si="113"/>
        <v>0</v>
      </c>
      <c r="L256" s="46">
        <f t="shared" si="113"/>
        <v>0</v>
      </c>
      <c r="M256" s="46">
        <f t="shared" si="113"/>
        <v>0</v>
      </c>
      <c r="N256" s="46">
        <f t="shared" si="113"/>
        <v>0</v>
      </c>
      <c r="O256" s="46">
        <f t="shared" si="113"/>
        <v>0</v>
      </c>
      <c r="P256" s="46">
        <f t="shared" si="113"/>
        <v>0</v>
      </c>
      <c r="Q256" s="46">
        <f t="shared" si="113"/>
        <v>0</v>
      </c>
      <c r="R256" s="46">
        <f t="shared" si="113"/>
        <v>0</v>
      </c>
      <c r="S256" s="46">
        <f t="shared" si="113"/>
        <v>0</v>
      </c>
      <c r="T256" s="46">
        <f t="shared" si="113"/>
        <v>0</v>
      </c>
      <c r="U256" s="46">
        <f t="shared" si="113"/>
        <v>0</v>
      </c>
      <c r="V256" s="46">
        <f t="shared" si="113"/>
        <v>0</v>
      </c>
      <c r="W256" s="46">
        <f t="shared" si="113"/>
        <v>0</v>
      </c>
      <c r="X256" s="46">
        <f t="shared" si="113"/>
        <v>0</v>
      </c>
      <c r="Y256" s="46">
        <f t="shared" si="113"/>
        <v>0</v>
      </c>
      <c r="Z256" s="46">
        <f t="shared" si="113"/>
        <v>0</v>
      </c>
      <c r="AA256" s="46">
        <f t="shared" si="113"/>
        <v>0</v>
      </c>
      <c r="AB256" s="46">
        <f t="shared" si="113"/>
        <v>0</v>
      </c>
      <c r="AC256" s="46">
        <f t="shared" si="113"/>
        <v>0</v>
      </c>
      <c r="AD256" s="46">
        <f t="shared" si="113"/>
        <v>0</v>
      </c>
      <c r="AE256" s="46">
        <f t="shared" si="113"/>
        <v>0</v>
      </c>
      <c r="AF256" s="46">
        <f t="shared" si="113"/>
        <v>0</v>
      </c>
      <c r="AG256" s="46">
        <f t="shared" si="113"/>
        <v>0</v>
      </c>
      <c r="AH256" s="46">
        <f t="shared" si="113"/>
        <v>0</v>
      </c>
      <c r="AI256" s="46">
        <f t="shared" si="113"/>
        <v>0</v>
      </c>
      <c r="AJ256" s="46">
        <f t="shared" si="113"/>
        <v>0</v>
      </c>
      <c r="AK256" s="46">
        <f t="shared" ref="AK256:BI256" si="114" xml:space="preserve"> AK$247</f>
        <v>0</v>
      </c>
      <c r="AL256" s="46">
        <f t="shared" si="114"/>
        <v>0</v>
      </c>
      <c r="AM256" s="46">
        <f t="shared" si="114"/>
        <v>0</v>
      </c>
      <c r="AN256" s="46">
        <f t="shared" si="114"/>
        <v>0</v>
      </c>
      <c r="AO256" s="46">
        <f t="shared" si="114"/>
        <v>0</v>
      </c>
      <c r="AP256" s="46">
        <f t="shared" si="114"/>
        <v>0</v>
      </c>
      <c r="AQ256" s="46">
        <f t="shared" si="114"/>
        <v>0</v>
      </c>
      <c r="AR256" s="46">
        <f t="shared" si="114"/>
        <v>0</v>
      </c>
      <c r="AS256" s="46">
        <f t="shared" si="114"/>
        <v>0</v>
      </c>
      <c r="AT256" s="46">
        <f t="shared" si="114"/>
        <v>0</v>
      </c>
      <c r="AU256" s="46">
        <f t="shared" si="114"/>
        <v>0</v>
      </c>
      <c r="AV256" s="46">
        <f t="shared" si="114"/>
        <v>0</v>
      </c>
      <c r="AW256" s="46">
        <f t="shared" si="114"/>
        <v>0</v>
      </c>
      <c r="AX256" s="46">
        <f t="shared" si="114"/>
        <v>0</v>
      </c>
      <c r="AY256" s="46">
        <f t="shared" si="114"/>
        <v>0</v>
      </c>
      <c r="AZ256" s="46">
        <f t="shared" si="114"/>
        <v>0</v>
      </c>
      <c r="BA256" s="46">
        <f t="shared" si="114"/>
        <v>0</v>
      </c>
      <c r="BB256" s="46">
        <f t="shared" si="114"/>
        <v>0</v>
      </c>
      <c r="BC256" s="46">
        <f t="shared" si="114"/>
        <v>0</v>
      </c>
      <c r="BD256" s="46">
        <f t="shared" si="114"/>
        <v>0</v>
      </c>
      <c r="BE256" s="46">
        <f t="shared" si="114"/>
        <v>0</v>
      </c>
      <c r="BF256" s="46">
        <f t="shared" si="114"/>
        <v>0</v>
      </c>
      <c r="BG256" s="46">
        <f t="shared" si="114"/>
        <v>0</v>
      </c>
      <c r="BH256" s="46">
        <f t="shared" si="114"/>
        <v>0</v>
      </c>
      <c r="BI256" s="46">
        <f t="shared" si="114"/>
        <v>0</v>
      </c>
    </row>
    <row r="257" spans="1:61" s="400" customFormat="1" x14ac:dyDescent="0.35">
      <c r="A257" s="401"/>
      <c r="B257" s="402"/>
      <c r="C257" s="402"/>
      <c r="D257" s="403"/>
      <c r="E257" s="421" t="str">
        <f xml:space="preserve"> Inputs!E$64</f>
        <v>Proportion of the incentive allocated to the water resources control for export 3</v>
      </c>
      <c r="F257" s="405">
        <f xml:space="preserve"> Inputs!F$64</f>
        <v>0</v>
      </c>
      <c r="G257" s="421" t="str">
        <f xml:space="preserve"> Inputs!G$64</f>
        <v>%</v>
      </c>
      <c r="H257" s="421">
        <f xml:space="preserve"> Inputs!H$64</f>
        <v>0</v>
      </c>
      <c r="I257" s="421">
        <f xml:space="preserve"> Inputs!I$64</f>
        <v>0</v>
      </c>
      <c r="J257" s="421">
        <f xml:space="preserve"> Inputs!J$64</f>
        <v>0</v>
      </c>
      <c r="K257" s="421">
        <f xml:space="preserve"> Inputs!K$64</f>
        <v>0</v>
      </c>
      <c r="L257" s="421">
        <f xml:space="preserve"> Inputs!L$64</f>
        <v>0</v>
      </c>
      <c r="M257" s="421">
        <f xml:space="preserve"> Inputs!M$64</f>
        <v>0</v>
      </c>
      <c r="N257" s="421">
        <f xml:space="preserve"> Inputs!N$64</f>
        <v>0</v>
      </c>
      <c r="O257" s="421">
        <f xml:space="preserve"> Inputs!O$64</f>
        <v>0</v>
      </c>
      <c r="P257" s="421">
        <f xml:space="preserve"> Inputs!P$64</f>
        <v>0</v>
      </c>
      <c r="Q257" s="421">
        <f xml:space="preserve"> Inputs!Q$64</f>
        <v>0</v>
      </c>
      <c r="R257" s="421">
        <f xml:space="preserve"> Inputs!R$64</f>
        <v>0</v>
      </c>
      <c r="S257" s="421">
        <f xml:space="preserve"> Inputs!S$64</f>
        <v>0</v>
      </c>
      <c r="T257" s="421">
        <f xml:space="preserve"> Inputs!T$64</f>
        <v>0</v>
      </c>
      <c r="U257" s="421">
        <f xml:space="preserve"> Inputs!U$64</f>
        <v>0</v>
      </c>
      <c r="V257" s="421">
        <f xml:space="preserve"> Inputs!V$64</f>
        <v>0</v>
      </c>
      <c r="W257" s="421">
        <f xml:space="preserve"> Inputs!W$64</f>
        <v>0</v>
      </c>
      <c r="X257" s="421">
        <f xml:space="preserve"> Inputs!X$64</f>
        <v>0</v>
      </c>
      <c r="Y257" s="421">
        <f xml:space="preserve"> Inputs!Y$64</f>
        <v>0</v>
      </c>
      <c r="Z257" s="421">
        <f xml:space="preserve"> Inputs!Z$64</f>
        <v>0</v>
      </c>
      <c r="AA257" s="421">
        <f xml:space="preserve"> Inputs!AA$64</f>
        <v>0</v>
      </c>
      <c r="AB257" s="421">
        <f xml:space="preserve"> Inputs!AB$64</f>
        <v>0</v>
      </c>
      <c r="AC257" s="421">
        <f xml:space="preserve"> Inputs!AC$64</f>
        <v>0</v>
      </c>
      <c r="AD257" s="421">
        <f xml:space="preserve"> Inputs!AD$64</f>
        <v>0</v>
      </c>
      <c r="AE257" s="421">
        <f xml:space="preserve"> Inputs!AE$64</f>
        <v>0</v>
      </c>
      <c r="AF257" s="421">
        <f xml:space="preserve"> Inputs!AF$64</f>
        <v>0</v>
      </c>
      <c r="AG257" s="421">
        <f xml:space="preserve"> Inputs!AG$64</f>
        <v>0</v>
      </c>
      <c r="AH257" s="421">
        <f xml:space="preserve"> Inputs!AH$64</f>
        <v>0</v>
      </c>
      <c r="AI257" s="421">
        <f xml:space="preserve"> Inputs!AI$64</f>
        <v>0</v>
      </c>
      <c r="AJ257" s="421">
        <f xml:space="preserve"> Inputs!AJ$64</f>
        <v>0</v>
      </c>
      <c r="AK257" s="421">
        <f xml:space="preserve"> Inputs!AK$64</f>
        <v>0</v>
      </c>
      <c r="AL257" s="421">
        <f xml:space="preserve"> Inputs!AL$64</f>
        <v>0</v>
      </c>
      <c r="AM257" s="421">
        <f xml:space="preserve"> Inputs!AM$64</f>
        <v>0</v>
      </c>
      <c r="AN257" s="421">
        <f xml:space="preserve"> Inputs!AN$64</f>
        <v>0</v>
      </c>
      <c r="AO257" s="421">
        <f xml:space="preserve"> Inputs!AO$64</f>
        <v>0</v>
      </c>
      <c r="AP257" s="421">
        <f xml:space="preserve"> Inputs!AP$64</f>
        <v>0</v>
      </c>
      <c r="AQ257" s="421">
        <f xml:space="preserve"> Inputs!AQ$64</f>
        <v>0</v>
      </c>
      <c r="AR257" s="421">
        <f xml:space="preserve"> Inputs!AR$64</f>
        <v>0</v>
      </c>
      <c r="AS257" s="421">
        <f xml:space="preserve"> Inputs!AS$64</f>
        <v>0</v>
      </c>
      <c r="AT257" s="421">
        <f xml:space="preserve"> Inputs!AT$64</f>
        <v>0</v>
      </c>
      <c r="AU257" s="421">
        <f xml:space="preserve"> Inputs!AU$64</f>
        <v>0</v>
      </c>
      <c r="AV257" s="421">
        <f xml:space="preserve"> Inputs!AV$64</f>
        <v>0</v>
      </c>
      <c r="AW257" s="421">
        <f xml:space="preserve"> Inputs!AW$64</f>
        <v>0</v>
      </c>
      <c r="AX257" s="421">
        <f xml:space="preserve"> Inputs!AX$64</f>
        <v>0</v>
      </c>
      <c r="AY257" s="421">
        <f xml:space="preserve"> Inputs!AY$64</f>
        <v>0</v>
      </c>
      <c r="AZ257" s="421">
        <f xml:space="preserve"> Inputs!AZ$64</f>
        <v>0</v>
      </c>
      <c r="BA257" s="421">
        <f xml:space="preserve"> Inputs!BA$64</f>
        <v>0</v>
      </c>
      <c r="BB257" s="421">
        <f xml:space="preserve"> Inputs!BB$64</f>
        <v>0</v>
      </c>
      <c r="BC257" s="421">
        <f xml:space="preserve"> Inputs!BC$64</f>
        <v>0</v>
      </c>
      <c r="BD257" s="421">
        <f xml:space="preserve"> Inputs!BD$64</f>
        <v>0</v>
      </c>
      <c r="BE257" s="421">
        <f xml:space="preserve"> Inputs!BE$64</f>
        <v>0</v>
      </c>
      <c r="BF257" s="421">
        <f xml:space="preserve"> Inputs!BF$64</f>
        <v>0</v>
      </c>
      <c r="BG257" s="421">
        <f xml:space="preserve"> Inputs!BG$64</f>
        <v>0</v>
      </c>
      <c r="BH257" s="421">
        <f xml:space="preserve"> Inputs!BH$64</f>
        <v>0</v>
      </c>
      <c r="BI257" s="421">
        <f xml:space="preserve"> Inputs!BI$64</f>
        <v>0</v>
      </c>
    </row>
    <row r="258" spans="1:61" x14ac:dyDescent="0.35">
      <c r="A258" s="42"/>
      <c r="B258" s="43"/>
      <c r="C258" s="43"/>
      <c r="D258" s="44"/>
      <c r="E258" s="46" t="s">
        <v>363</v>
      </c>
      <c r="F258" s="60">
        <f xml:space="preserve"> F256 * F257</f>
        <v>0</v>
      </c>
      <c r="G258" s="46" t="s">
        <v>218</v>
      </c>
      <c r="H258" s="45"/>
      <c r="I258" s="46"/>
      <c r="J258" s="45"/>
      <c r="K258" s="45"/>
      <c r="L258" s="45"/>
      <c r="M258" s="45"/>
      <c r="N258" s="45"/>
      <c r="O258" s="45"/>
      <c r="P258" s="45"/>
      <c r="Q258" s="45"/>
      <c r="R258" s="45"/>
      <c r="S258" s="45"/>
      <c r="T258" s="47"/>
      <c r="U258" s="47"/>
      <c r="V258" s="47"/>
      <c r="W258" s="47"/>
      <c r="X258" s="47"/>
      <c r="Y258" s="47"/>
      <c r="Z258" s="47"/>
      <c r="AA258" s="47"/>
      <c r="AB258" s="45"/>
      <c r="AC258" s="45"/>
      <c r="AD258" s="47"/>
      <c r="AE258" s="47"/>
      <c r="AF258" s="45"/>
      <c r="AG258" s="45"/>
      <c r="AH258" s="47"/>
      <c r="AI258" s="47"/>
      <c r="AJ258" s="45"/>
      <c r="AK258" s="45"/>
      <c r="AL258" s="47"/>
      <c r="AM258" s="47"/>
      <c r="AN258" s="45"/>
      <c r="AO258" s="45"/>
      <c r="AP258" s="47"/>
      <c r="AQ258" s="47"/>
      <c r="AR258" s="45"/>
      <c r="AS258" s="47"/>
      <c r="AT258" s="47"/>
      <c r="AU258" s="45"/>
      <c r="AV258" s="47"/>
      <c r="AW258" s="47"/>
      <c r="AX258" s="45"/>
      <c r="AY258" s="47"/>
      <c r="AZ258" s="47"/>
      <c r="BA258" s="45"/>
      <c r="BB258" s="47"/>
      <c r="BC258" s="47"/>
      <c r="BD258" s="45"/>
      <c r="BE258" s="47"/>
      <c r="BF258" s="47"/>
      <c r="BG258" s="45"/>
      <c r="BH258" s="47"/>
      <c r="BI258" s="47"/>
    </row>
    <row r="259" spans="1:61" x14ac:dyDescent="0.35">
      <c r="A259" s="42"/>
      <c r="B259" s="43"/>
      <c r="C259" s="43"/>
      <c r="D259" s="44"/>
      <c r="E259" s="46"/>
      <c r="F259" s="45"/>
      <c r="G259" s="46"/>
      <c r="H259" s="45"/>
      <c r="I259" s="46"/>
      <c r="J259" s="45"/>
      <c r="K259" s="45"/>
      <c r="L259" s="45"/>
      <c r="M259" s="45"/>
      <c r="N259" s="45"/>
      <c r="O259" s="45"/>
      <c r="P259" s="45"/>
      <c r="Q259" s="45"/>
      <c r="R259" s="45"/>
      <c r="S259" s="45"/>
      <c r="T259" s="47"/>
      <c r="U259" s="47"/>
      <c r="V259" s="47"/>
      <c r="W259" s="47"/>
      <c r="X259" s="47"/>
      <c r="Y259" s="47"/>
      <c r="Z259" s="47"/>
      <c r="AA259" s="47"/>
      <c r="AB259" s="45"/>
      <c r="AC259" s="45"/>
      <c r="AD259" s="47"/>
      <c r="AE259" s="47"/>
      <c r="AF259" s="45"/>
      <c r="AG259" s="45"/>
      <c r="AH259" s="47"/>
      <c r="AI259" s="47"/>
      <c r="AJ259" s="45"/>
      <c r="AK259" s="45"/>
      <c r="AL259" s="47"/>
      <c r="AM259" s="47"/>
      <c r="AN259" s="45"/>
      <c r="AO259" s="45"/>
      <c r="AP259" s="47"/>
      <c r="AQ259" s="47"/>
      <c r="AR259" s="45"/>
      <c r="AS259" s="47"/>
      <c r="AT259" s="47"/>
      <c r="AU259" s="45"/>
      <c r="AV259" s="47"/>
      <c r="AW259" s="47"/>
      <c r="AX259" s="45"/>
      <c r="AY259" s="47"/>
      <c r="AZ259" s="47"/>
      <c r="BA259" s="45"/>
      <c r="BB259" s="47"/>
      <c r="BC259" s="47"/>
      <c r="BD259" s="45"/>
      <c r="BE259" s="47"/>
      <c r="BF259" s="47"/>
      <c r="BG259" s="45"/>
      <c r="BH259" s="47"/>
      <c r="BI259" s="47"/>
    </row>
    <row r="260" spans="1:61" x14ac:dyDescent="0.35">
      <c r="A260" s="51"/>
      <c r="B260" s="52"/>
      <c r="C260" s="52"/>
      <c r="D260" s="53"/>
      <c r="E260" s="46" t="str">
        <f t="shared" ref="E260:AJ260" si="115" xml:space="preserve"> E$247</f>
        <v>Export incentive for export 3 to be paid at PR29 incl. financing adjustment (2022-23 FYA CPIH deflated)</v>
      </c>
      <c r="F260" s="55">
        <f t="shared" si="115"/>
        <v>0</v>
      </c>
      <c r="G260" s="46" t="str">
        <f t="shared" si="115"/>
        <v>£m</v>
      </c>
      <c r="H260" s="46">
        <f t="shared" si="115"/>
        <v>0</v>
      </c>
      <c r="I260" s="46">
        <f t="shared" si="115"/>
        <v>0</v>
      </c>
      <c r="J260" s="46">
        <f t="shared" si="115"/>
        <v>0</v>
      </c>
      <c r="K260" s="46">
        <f t="shared" si="115"/>
        <v>0</v>
      </c>
      <c r="L260" s="46">
        <f t="shared" si="115"/>
        <v>0</v>
      </c>
      <c r="M260" s="46">
        <f t="shared" si="115"/>
        <v>0</v>
      </c>
      <c r="N260" s="46">
        <f t="shared" si="115"/>
        <v>0</v>
      </c>
      <c r="O260" s="46">
        <f t="shared" si="115"/>
        <v>0</v>
      </c>
      <c r="P260" s="46">
        <f t="shared" si="115"/>
        <v>0</v>
      </c>
      <c r="Q260" s="46">
        <f t="shared" si="115"/>
        <v>0</v>
      </c>
      <c r="R260" s="46">
        <f t="shared" si="115"/>
        <v>0</v>
      </c>
      <c r="S260" s="46">
        <f t="shared" si="115"/>
        <v>0</v>
      </c>
      <c r="T260" s="46">
        <f t="shared" si="115"/>
        <v>0</v>
      </c>
      <c r="U260" s="46">
        <f t="shared" si="115"/>
        <v>0</v>
      </c>
      <c r="V260" s="46">
        <f t="shared" si="115"/>
        <v>0</v>
      </c>
      <c r="W260" s="46">
        <f t="shared" si="115"/>
        <v>0</v>
      </c>
      <c r="X260" s="46">
        <f t="shared" si="115"/>
        <v>0</v>
      </c>
      <c r="Y260" s="46">
        <f t="shared" si="115"/>
        <v>0</v>
      </c>
      <c r="Z260" s="46">
        <f t="shared" si="115"/>
        <v>0</v>
      </c>
      <c r="AA260" s="46">
        <f t="shared" si="115"/>
        <v>0</v>
      </c>
      <c r="AB260" s="46">
        <f t="shared" si="115"/>
        <v>0</v>
      </c>
      <c r="AC260" s="46">
        <f t="shared" si="115"/>
        <v>0</v>
      </c>
      <c r="AD260" s="46">
        <f t="shared" si="115"/>
        <v>0</v>
      </c>
      <c r="AE260" s="46">
        <f t="shared" si="115"/>
        <v>0</v>
      </c>
      <c r="AF260" s="46">
        <f t="shared" si="115"/>
        <v>0</v>
      </c>
      <c r="AG260" s="46">
        <f t="shared" si="115"/>
        <v>0</v>
      </c>
      <c r="AH260" s="46">
        <f t="shared" si="115"/>
        <v>0</v>
      </c>
      <c r="AI260" s="46">
        <f t="shared" si="115"/>
        <v>0</v>
      </c>
      <c r="AJ260" s="46">
        <f t="shared" si="115"/>
        <v>0</v>
      </c>
      <c r="AK260" s="46">
        <f t="shared" ref="AK260:BI260" si="116" xml:space="preserve"> AK$247</f>
        <v>0</v>
      </c>
      <c r="AL260" s="46">
        <f t="shared" si="116"/>
        <v>0</v>
      </c>
      <c r="AM260" s="46">
        <f t="shared" si="116"/>
        <v>0</v>
      </c>
      <c r="AN260" s="46">
        <f t="shared" si="116"/>
        <v>0</v>
      </c>
      <c r="AO260" s="46">
        <f t="shared" si="116"/>
        <v>0</v>
      </c>
      <c r="AP260" s="46">
        <f t="shared" si="116"/>
        <v>0</v>
      </c>
      <c r="AQ260" s="46">
        <f t="shared" si="116"/>
        <v>0</v>
      </c>
      <c r="AR260" s="46">
        <f t="shared" si="116"/>
        <v>0</v>
      </c>
      <c r="AS260" s="46">
        <f t="shared" si="116"/>
        <v>0</v>
      </c>
      <c r="AT260" s="46">
        <f t="shared" si="116"/>
        <v>0</v>
      </c>
      <c r="AU260" s="46">
        <f t="shared" si="116"/>
        <v>0</v>
      </c>
      <c r="AV260" s="46">
        <f t="shared" si="116"/>
        <v>0</v>
      </c>
      <c r="AW260" s="46">
        <f t="shared" si="116"/>
        <v>0</v>
      </c>
      <c r="AX260" s="46">
        <f t="shared" si="116"/>
        <v>0</v>
      </c>
      <c r="AY260" s="46">
        <f t="shared" si="116"/>
        <v>0</v>
      </c>
      <c r="AZ260" s="46">
        <f t="shared" si="116"/>
        <v>0</v>
      </c>
      <c r="BA260" s="46">
        <f t="shared" si="116"/>
        <v>0</v>
      </c>
      <c r="BB260" s="46">
        <f t="shared" si="116"/>
        <v>0</v>
      </c>
      <c r="BC260" s="46">
        <f t="shared" si="116"/>
        <v>0</v>
      </c>
      <c r="BD260" s="46">
        <f t="shared" si="116"/>
        <v>0</v>
      </c>
      <c r="BE260" s="46">
        <f t="shared" si="116"/>
        <v>0</v>
      </c>
      <c r="BF260" s="46">
        <f t="shared" si="116"/>
        <v>0</v>
      </c>
      <c r="BG260" s="46">
        <f t="shared" si="116"/>
        <v>0</v>
      </c>
      <c r="BH260" s="46">
        <f t="shared" si="116"/>
        <v>0</v>
      </c>
      <c r="BI260" s="46">
        <f t="shared" si="116"/>
        <v>0</v>
      </c>
    </row>
    <row r="261" spans="1:61" s="400" customFormat="1" x14ac:dyDescent="0.35">
      <c r="A261" s="401"/>
      <c r="B261" s="402"/>
      <c r="C261" s="402"/>
      <c r="D261" s="403"/>
      <c r="E261" s="421" t="str">
        <f xml:space="preserve"> Inputs!E$64</f>
        <v>Proportion of the incentive allocated to the water resources control for export 3</v>
      </c>
      <c r="F261" s="405">
        <f xml:space="preserve"> Inputs!F$64</f>
        <v>0</v>
      </c>
      <c r="G261" s="421" t="str">
        <f xml:space="preserve"> Inputs!G$64</f>
        <v>%</v>
      </c>
      <c r="H261" s="421">
        <f xml:space="preserve"> Inputs!H$64</f>
        <v>0</v>
      </c>
      <c r="I261" s="421">
        <f xml:space="preserve"> Inputs!I$64</f>
        <v>0</v>
      </c>
      <c r="J261" s="421">
        <f xml:space="preserve"> Inputs!J$64</f>
        <v>0</v>
      </c>
      <c r="K261" s="421">
        <f xml:space="preserve"> Inputs!K$64</f>
        <v>0</v>
      </c>
      <c r="L261" s="421">
        <f xml:space="preserve"> Inputs!L$64</f>
        <v>0</v>
      </c>
      <c r="M261" s="421">
        <f xml:space="preserve"> Inputs!M$64</f>
        <v>0</v>
      </c>
      <c r="N261" s="421">
        <f xml:space="preserve"> Inputs!N$64</f>
        <v>0</v>
      </c>
      <c r="O261" s="421">
        <f xml:space="preserve"> Inputs!O$64</f>
        <v>0</v>
      </c>
      <c r="P261" s="421">
        <f xml:space="preserve"> Inputs!P$64</f>
        <v>0</v>
      </c>
      <c r="Q261" s="421">
        <f xml:space="preserve"> Inputs!Q$64</f>
        <v>0</v>
      </c>
      <c r="R261" s="421">
        <f xml:space="preserve"> Inputs!R$64</f>
        <v>0</v>
      </c>
      <c r="S261" s="421">
        <f xml:space="preserve"> Inputs!S$64</f>
        <v>0</v>
      </c>
      <c r="T261" s="421">
        <f xml:space="preserve"> Inputs!T$64</f>
        <v>0</v>
      </c>
      <c r="U261" s="421">
        <f xml:space="preserve"> Inputs!U$64</f>
        <v>0</v>
      </c>
      <c r="V261" s="421">
        <f xml:space="preserve"> Inputs!V$64</f>
        <v>0</v>
      </c>
      <c r="W261" s="421">
        <f xml:space="preserve"> Inputs!W$64</f>
        <v>0</v>
      </c>
      <c r="X261" s="421">
        <f xml:space="preserve"> Inputs!X$64</f>
        <v>0</v>
      </c>
      <c r="Y261" s="421">
        <f xml:space="preserve"> Inputs!Y$64</f>
        <v>0</v>
      </c>
      <c r="Z261" s="421">
        <f xml:space="preserve"> Inputs!Z$64</f>
        <v>0</v>
      </c>
      <c r="AA261" s="421">
        <f xml:space="preserve"> Inputs!AA$64</f>
        <v>0</v>
      </c>
      <c r="AB261" s="421">
        <f xml:space="preserve"> Inputs!AB$64</f>
        <v>0</v>
      </c>
      <c r="AC261" s="421">
        <f xml:space="preserve"> Inputs!AC$64</f>
        <v>0</v>
      </c>
      <c r="AD261" s="421">
        <f xml:space="preserve"> Inputs!AD$64</f>
        <v>0</v>
      </c>
      <c r="AE261" s="421">
        <f xml:space="preserve"> Inputs!AE$64</f>
        <v>0</v>
      </c>
      <c r="AF261" s="421">
        <f xml:space="preserve"> Inputs!AF$64</f>
        <v>0</v>
      </c>
      <c r="AG261" s="421">
        <f xml:space="preserve"> Inputs!AG$64</f>
        <v>0</v>
      </c>
      <c r="AH261" s="421">
        <f xml:space="preserve"> Inputs!AH$64</f>
        <v>0</v>
      </c>
      <c r="AI261" s="421">
        <f xml:space="preserve"> Inputs!AI$64</f>
        <v>0</v>
      </c>
      <c r="AJ261" s="421">
        <f xml:space="preserve"> Inputs!AJ$64</f>
        <v>0</v>
      </c>
      <c r="AK261" s="421">
        <f xml:space="preserve"> Inputs!AK$64</f>
        <v>0</v>
      </c>
      <c r="AL261" s="421">
        <f xml:space="preserve"> Inputs!AL$64</f>
        <v>0</v>
      </c>
      <c r="AM261" s="421">
        <f xml:space="preserve"> Inputs!AM$64</f>
        <v>0</v>
      </c>
      <c r="AN261" s="421">
        <f xml:space="preserve"> Inputs!AN$64</f>
        <v>0</v>
      </c>
      <c r="AO261" s="421">
        <f xml:space="preserve"> Inputs!AO$64</f>
        <v>0</v>
      </c>
      <c r="AP261" s="421">
        <f xml:space="preserve"> Inputs!AP$64</f>
        <v>0</v>
      </c>
      <c r="AQ261" s="421">
        <f xml:space="preserve"> Inputs!AQ$64</f>
        <v>0</v>
      </c>
      <c r="AR261" s="421">
        <f xml:space="preserve"> Inputs!AR$64</f>
        <v>0</v>
      </c>
      <c r="AS261" s="421">
        <f xml:space="preserve"> Inputs!AS$64</f>
        <v>0</v>
      </c>
      <c r="AT261" s="421">
        <f xml:space="preserve"> Inputs!AT$64</f>
        <v>0</v>
      </c>
      <c r="AU261" s="421">
        <f xml:space="preserve"> Inputs!AU$64</f>
        <v>0</v>
      </c>
      <c r="AV261" s="421">
        <f xml:space="preserve"> Inputs!AV$64</f>
        <v>0</v>
      </c>
      <c r="AW261" s="421">
        <f xml:space="preserve"> Inputs!AW$64</f>
        <v>0</v>
      </c>
      <c r="AX261" s="421">
        <f xml:space="preserve"> Inputs!AX$64</f>
        <v>0</v>
      </c>
      <c r="AY261" s="421">
        <f xml:space="preserve"> Inputs!AY$64</f>
        <v>0</v>
      </c>
      <c r="AZ261" s="421">
        <f xml:space="preserve"> Inputs!AZ$64</f>
        <v>0</v>
      </c>
      <c r="BA261" s="421">
        <f xml:space="preserve"> Inputs!BA$64</f>
        <v>0</v>
      </c>
      <c r="BB261" s="421">
        <f xml:space="preserve"> Inputs!BB$64</f>
        <v>0</v>
      </c>
      <c r="BC261" s="421">
        <f xml:space="preserve"> Inputs!BC$64</f>
        <v>0</v>
      </c>
      <c r="BD261" s="421">
        <f xml:space="preserve"> Inputs!BD$64</f>
        <v>0</v>
      </c>
      <c r="BE261" s="421">
        <f xml:space="preserve"> Inputs!BE$64</f>
        <v>0</v>
      </c>
      <c r="BF261" s="421">
        <f xml:space="preserve"> Inputs!BF$64</f>
        <v>0</v>
      </c>
      <c r="BG261" s="421">
        <f xml:space="preserve"> Inputs!BG$64</f>
        <v>0</v>
      </c>
      <c r="BH261" s="421">
        <f xml:space="preserve"> Inputs!BH$64</f>
        <v>0</v>
      </c>
      <c r="BI261" s="421">
        <f xml:space="preserve"> Inputs!BI$64</f>
        <v>0</v>
      </c>
    </row>
    <row r="262" spans="1:61" x14ac:dyDescent="0.35">
      <c r="A262" s="42"/>
      <c r="B262" s="43"/>
      <c r="C262" s="43"/>
      <c r="D262" s="44"/>
      <c r="E262" s="46" t="s">
        <v>364</v>
      </c>
      <c r="F262" s="60">
        <f xml:space="preserve"> F260 * ( 1 - F261 )</f>
        <v>0</v>
      </c>
      <c r="G262" s="46" t="s">
        <v>218</v>
      </c>
      <c r="H262" s="45"/>
      <c r="I262" s="46"/>
      <c r="J262" s="45"/>
      <c r="K262" s="45"/>
      <c r="L262" s="45"/>
      <c r="M262" s="45"/>
      <c r="N262" s="45"/>
      <c r="O262" s="45"/>
      <c r="P262" s="45"/>
      <c r="Q262" s="45"/>
      <c r="R262" s="45"/>
      <c r="S262" s="45"/>
      <c r="T262" s="47"/>
      <c r="U262" s="47"/>
      <c r="V262" s="47"/>
      <c r="W262" s="47"/>
      <c r="X262" s="47"/>
      <c r="Y262" s="47"/>
      <c r="Z262" s="47"/>
      <c r="AA262" s="47"/>
      <c r="AB262" s="45"/>
      <c r="AC262" s="45"/>
      <c r="AD262" s="47"/>
      <c r="AE262" s="47"/>
      <c r="AF262" s="45"/>
      <c r="AG262" s="45"/>
      <c r="AH262" s="47"/>
      <c r="AI262" s="47"/>
      <c r="AJ262" s="45"/>
      <c r="AK262" s="45"/>
      <c r="AL262" s="47"/>
      <c r="AM262" s="47"/>
      <c r="AN262" s="45"/>
      <c r="AO262" s="45"/>
      <c r="AP262" s="47"/>
      <c r="AQ262" s="47"/>
      <c r="AR262" s="45"/>
      <c r="AS262" s="47"/>
      <c r="AT262" s="47"/>
      <c r="AU262" s="45"/>
      <c r="AV262" s="47"/>
      <c r="AW262" s="47"/>
      <c r="AX262" s="45"/>
      <c r="AY262" s="47"/>
      <c r="AZ262" s="47"/>
      <c r="BA262" s="45"/>
      <c r="BB262" s="47"/>
      <c r="BC262" s="47"/>
      <c r="BD262" s="45"/>
      <c r="BE262" s="47"/>
      <c r="BF262" s="47"/>
      <c r="BG262" s="45"/>
      <c r="BH262" s="47"/>
      <c r="BI262" s="47"/>
    </row>
    <row r="263" spans="1:61" x14ac:dyDescent="0.35">
      <c r="A263" s="42"/>
      <c r="B263" s="43"/>
      <c r="C263" s="43"/>
      <c r="D263" s="44"/>
      <c r="E263" s="46"/>
      <c r="F263" s="45"/>
      <c r="G263" s="46"/>
      <c r="H263" s="45"/>
      <c r="I263" s="46"/>
      <c r="J263" s="45"/>
      <c r="K263" s="45"/>
      <c r="L263" s="45"/>
      <c r="M263" s="45"/>
      <c r="N263" s="45"/>
      <c r="O263" s="45"/>
      <c r="P263" s="45"/>
      <c r="Q263" s="45"/>
      <c r="R263" s="45"/>
      <c r="S263" s="45"/>
      <c r="T263" s="47"/>
      <c r="U263" s="47"/>
      <c r="V263" s="47"/>
      <c r="W263" s="47"/>
      <c r="X263" s="47"/>
      <c r="Y263" s="47"/>
      <c r="Z263" s="47"/>
      <c r="AA263" s="47"/>
      <c r="AB263" s="45"/>
      <c r="AC263" s="45"/>
      <c r="AD263" s="47"/>
      <c r="AE263" s="47"/>
      <c r="AF263" s="45"/>
      <c r="AG263" s="45"/>
      <c r="AH263" s="47"/>
      <c r="AI263" s="47"/>
      <c r="AJ263" s="45"/>
      <c r="AK263" s="45"/>
      <c r="AL263" s="47"/>
      <c r="AM263" s="47"/>
      <c r="AN263" s="45"/>
      <c r="AO263" s="45"/>
      <c r="AP263" s="47"/>
      <c r="AQ263" s="47"/>
      <c r="AR263" s="45"/>
      <c r="AS263" s="47"/>
      <c r="AT263" s="47"/>
      <c r="AU263" s="45"/>
      <c r="AV263" s="47"/>
      <c r="AW263" s="47"/>
      <c r="AX263" s="45"/>
      <c r="AY263" s="47"/>
      <c r="AZ263" s="47"/>
      <c r="BA263" s="45"/>
      <c r="BB263" s="47"/>
      <c r="BC263" s="47"/>
      <c r="BD263" s="45"/>
      <c r="BE263" s="47"/>
      <c r="BF263" s="47"/>
      <c r="BG263" s="45"/>
      <c r="BH263" s="47"/>
      <c r="BI263" s="47"/>
    </row>
    <row r="264" spans="1:61" x14ac:dyDescent="0.35">
      <c r="A264" s="42"/>
      <c r="B264" s="43"/>
      <c r="C264" s="43"/>
      <c r="D264" s="44"/>
      <c r="E264" s="46" t="str">
        <f t="shared" ref="E264:AJ264" si="117" xml:space="preserve"> E$252</f>
        <v>Export incentive for export 3 to be paid after PR29 incl. financing adjustment (2022-23 FYA CPIH deflated)</v>
      </c>
      <c r="F264" s="55">
        <f t="shared" si="117"/>
        <v>0</v>
      </c>
      <c r="G264" s="46" t="str">
        <f t="shared" si="117"/>
        <v>£m</v>
      </c>
      <c r="H264" s="46">
        <f t="shared" si="117"/>
        <v>0</v>
      </c>
      <c r="I264" s="46">
        <f t="shared" si="117"/>
        <v>0</v>
      </c>
      <c r="J264" s="46">
        <f t="shared" si="117"/>
        <v>0</v>
      </c>
      <c r="K264" s="46">
        <f t="shared" si="117"/>
        <v>0</v>
      </c>
      <c r="L264" s="46">
        <f t="shared" si="117"/>
        <v>0</v>
      </c>
      <c r="M264" s="46">
        <f t="shared" si="117"/>
        <v>0</v>
      </c>
      <c r="N264" s="46">
        <f t="shared" si="117"/>
        <v>0</v>
      </c>
      <c r="O264" s="46">
        <f t="shared" si="117"/>
        <v>0</v>
      </c>
      <c r="P264" s="46">
        <f t="shared" si="117"/>
        <v>0</v>
      </c>
      <c r="Q264" s="46">
        <f t="shared" si="117"/>
        <v>0</v>
      </c>
      <c r="R264" s="46">
        <f t="shared" si="117"/>
        <v>0</v>
      </c>
      <c r="S264" s="46">
        <f t="shared" si="117"/>
        <v>0</v>
      </c>
      <c r="T264" s="46">
        <f t="shared" si="117"/>
        <v>0</v>
      </c>
      <c r="U264" s="46">
        <f t="shared" si="117"/>
        <v>0</v>
      </c>
      <c r="V264" s="46">
        <f t="shared" si="117"/>
        <v>0</v>
      </c>
      <c r="W264" s="46">
        <f t="shared" si="117"/>
        <v>0</v>
      </c>
      <c r="X264" s="46">
        <f t="shared" si="117"/>
        <v>0</v>
      </c>
      <c r="Y264" s="46">
        <f t="shared" si="117"/>
        <v>0</v>
      </c>
      <c r="Z264" s="46">
        <f t="shared" si="117"/>
        <v>0</v>
      </c>
      <c r="AA264" s="46">
        <f t="shared" si="117"/>
        <v>0</v>
      </c>
      <c r="AB264" s="46">
        <f t="shared" si="117"/>
        <v>0</v>
      </c>
      <c r="AC264" s="46">
        <f t="shared" si="117"/>
        <v>0</v>
      </c>
      <c r="AD264" s="46">
        <f t="shared" si="117"/>
        <v>0</v>
      </c>
      <c r="AE264" s="46">
        <f t="shared" si="117"/>
        <v>0</v>
      </c>
      <c r="AF264" s="46">
        <f t="shared" si="117"/>
        <v>0</v>
      </c>
      <c r="AG264" s="46">
        <f t="shared" si="117"/>
        <v>0</v>
      </c>
      <c r="AH264" s="46">
        <f t="shared" si="117"/>
        <v>0</v>
      </c>
      <c r="AI264" s="46">
        <f t="shared" si="117"/>
        <v>0</v>
      </c>
      <c r="AJ264" s="46">
        <f t="shared" si="117"/>
        <v>0</v>
      </c>
      <c r="AK264" s="46">
        <f t="shared" ref="AK264:BI264" si="118" xml:space="preserve"> AK$252</f>
        <v>0</v>
      </c>
      <c r="AL264" s="46">
        <f t="shared" si="118"/>
        <v>0</v>
      </c>
      <c r="AM264" s="46">
        <f t="shared" si="118"/>
        <v>0</v>
      </c>
      <c r="AN264" s="46">
        <f t="shared" si="118"/>
        <v>0</v>
      </c>
      <c r="AO264" s="46">
        <f t="shared" si="118"/>
        <v>0</v>
      </c>
      <c r="AP264" s="46">
        <f t="shared" si="118"/>
        <v>0</v>
      </c>
      <c r="AQ264" s="46">
        <f t="shared" si="118"/>
        <v>0</v>
      </c>
      <c r="AR264" s="46">
        <f t="shared" si="118"/>
        <v>0</v>
      </c>
      <c r="AS264" s="46">
        <f t="shared" si="118"/>
        <v>0</v>
      </c>
      <c r="AT264" s="46">
        <f t="shared" si="118"/>
        <v>0</v>
      </c>
      <c r="AU264" s="46">
        <f t="shared" si="118"/>
        <v>0</v>
      </c>
      <c r="AV264" s="46">
        <f t="shared" si="118"/>
        <v>0</v>
      </c>
      <c r="AW264" s="46">
        <f t="shared" si="118"/>
        <v>0</v>
      </c>
      <c r="AX264" s="46">
        <f t="shared" si="118"/>
        <v>0</v>
      </c>
      <c r="AY264" s="46">
        <f t="shared" si="118"/>
        <v>0</v>
      </c>
      <c r="AZ264" s="46">
        <f t="shared" si="118"/>
        <v>0</v>
      </c>
      <c r="BA264" s="46">
        <f t="shared" si="118"/>
        <v>0</v>
      </c>
      <c r="BB264" s="46">
        <f t="shared" si="118"/>
        <v>0</v>
      </c>
      <c r="BC264" s="46">
        <f t="shared" si="118"/>
        <v>0</v>
      </c>
      <c r="BD264" s="46">
        <f t="shared" si="118"/>
        <v>0</v>
      </c>
      <c r="BE264" s="46">
        <f t="shared" si="118"/>
        <v>0</v>
      </c>
      <c r="BF264" s="46">
        <f t="shared" si="118"/>
        <v>0</v>
      </c>
      <c r="BG264" s="46">
        <f t="shared" si="118"/>
        <v>0</v>
      </c>
      <c r="BH264" s="46">
        <f t="shared" si="118"/>
        <v>0</v>
      </c>
      <c r="BI264" s="46">
        <f t="shared" si="118"/>
        <v>0</v>
      </c>
    </row>
    <row r="265" spans="1:61" s="400" customFormat="1" x14ac:dyDescent="0.35">
      <c r="A265" s="401"/>
      <c r="B265" s="402"/>
      <c r="C265" s="402"/>
      <c r="D265" s="403"/>
      <c r="E265" s="421" t="str">
        <f xml:space="preserve"> Inputs!E$64</f>
        <v>Proportion of the incentive allocated to the water resources control for export 3</v>
      </c>
      <c r="F265" s="405">
        <f xml:space="preserve"> Inputs!F$64</f>
        <v>0</v>
      </c>
      <c r="G265" s="421" t="str">
        <f xml:space="preserve"> Inputs!G$64</f>
        <v>%</v>
      </c>
      <c r="H265" s="421">
        <f xml:space="preserve"> Inputs!H$64</f>
        <v>0</v>
      </c>
      <c r="I265" s="421">
        <f xml:space="preserve"> Inputs!I$64</f>
        <v>0</v>
      </c>
      <c r="J265" s="421">
        <f xml:space="preserve"> Inputs!J$64</f>
        <v>0</v>
      </c>
      <c r="K265" s="421">
        <f xml:space="preserve"> Inputs!K$64</f>
        <v>0</v>
      </c>
      <c r="L265" s="421">
        <f xml:space="preserve"> Inputs!L$64</f>
        <v>0</v>
      </c>
      <c r="M265" s="421">
        <f xml:space="preserve"> Inputs!M$64</f>
        <v>0</v>
      </c>
      <c r="N265" s="421">
        <f xml:space="preserve"> Inputs!N$64</f>
        <v>0</v>
      </c>
      <c r="O265" s="421">
        <f xml:space="preserve"> Inputs!O$64</f>
        <v>0</v>
      </c>
      <c r="P265" s="421">
        <f xml:space="preserve"> Inputs!P$64</f>
        <v>0</v>
      </c>
      <c r="Q265" s="421">
        <f xml:space="preserve"> Inputs!Q$64</f>
        <v>0</v>
      </c>
      <c r="R265" s="421">
        <f xml:space="preserve"> Inputs!R$64</f>
        <v>0</v>
      </c>
      <c r="S265" s="421">
        <f xml:space="preserve"> Inputs!S$64</f>
        <v>0</v>
      </c>
      <c r="T265" s="421">
        <f xml:space="preserve"> Inputs!T$64</f>
        <v>0</v>
      </c>
      <c r="U265" s="421">
        <f xml:space="preserve"> Inputs!U$64</f>
        <v>0</v>
      </c>
      <c r="V265" s="421">
        <f xml:space="preserve"> Inputs!V$64</f>
        <v>0</v>
      </c>
      <c r="W265" s="421">
        <f xml:space="preserve"> Inputs!W$64</f>
        <v>0</v>
      </c>
      <c r="X265" s="421">
        <f xml:space="preserve"> Inputs!X$64</f>
        <v>0</v>
      </c>
      <c r="Y265" s="421">
        <f xml:space="preserve"> Inputs!Y$64</f>
        <v>0</v>
      </c>
      <c r="Z265" s="421">
        <f xml:space="preserve"> Inputs!Z$64</f>
        <v>0</v>
      </c>
      <c r="AA265" s="421">
        <f xml:space="preserve"> Inputs!AA$64</f>
        <v>0</v>
      </c>
      <c r="AB265" s="421">
        <f xml:space="preserve"> Inputs!AB$64</f>
        <v>0</v>
      </c>
      <c r="AC265" s="421">
        <f xml:space="preserve"> Inputs!AC$64</f>
        <v>0</v>
      </c>
      <c r="AD265" s="421">
        <f xml:space="preserve"> Inputs!AD$64</f>
        <v>0</v>
      </c>
      <c r="AE265" s="421">
        <f xml:space="preserve"> Inputs!AE$64</f>
        <v>0</v>
      </c>
      <c r="AF265" s="421">
        <f xml:space="preserve"> Inputs!AF$64</f>
        <v>0</v>
      </c>
      <c r="AG265" s="421">
        <f xml:space="preserve"> Inputs!AG$64</f>
        <v>0</v>
      </c>
      <c r="AH265" s="421">
        <f xml:space="preserve"> Inputs!AH$64</f>
        <v>0</v>
      </c>
      <c r="AI265" s="421">
        <f xml:space="preserve"> Inputs!AI$64</f>
        <v>0</v>
      </c>
      <c r="AJ265" s="421">
        <f xml:space="preserve"> Inputs!AJ$64</f>
        <v>0</v>
      </c>
      <c r="AK265" s="421">
        <f xml:space="preserve"> Inputs!AK$64</f>
        <v>0</v>
      </c>
      <c r="AL265" s="421">
        <f xml:space="preserve"> Inputs!AL$64</f>
        <v>0</v>
      </c>
      <c r="AM265" s="421">
        <f xml:space="preserve"> Inputs!AM$64</f>
        <v>0</v>
      </c>
      <c r="AN265" s="421">
        <f xml:space="preserve"> Inputs!AN$64</f>
        <v>0</v>
      </c>
      <c r="AO265" s="421">
        <f xml:space="preserve"> Inputs!AO$64</f>
        <v>0</v>
      </c>
      <c r="AP265" s="421">
        <f xml:space="preserve"> Inputs!AP$64</f>
        <v>0</v>
      </c>
      <c r="AQ265" s="421">
        <f xml:space="preserve"> Inputs!AQ$64</f>
        <v>0</v>
      </c>
      <c r="AR265" s="421">
        <f xml:space="preserve"> Inputs!AR$64</f>
        <v>0</v>
      </c>
      <c r="AS265" s="421">
        <f xml:space="preserve"> Inputs!AS$64</f>
        <v>0</v>
      </c>
      <c r="AT265" s="421">
        <f xml:space="preserve"> Inputs!AT$64</f>
        <v>0</v>
      </c>
      <c r="AU265" s="421">
        <f xml:space="preserve"> Inputs!AU$64</f>
        <v>0</v>
      </c>
      <c r="AV265" s="421">
        <f xml:space="preserve"> Inputs!AV$64</f>
        <v>0</v>
      </c>
      <c r="AW265" s="421">
        <f xml:space="preserve"> Inputs!AW$64</f>
        <v>0</v>
      </c>
      <c r="AX265" s="421">
        <f xml:space="preserve"> Inputs!AX$64</f>
        <v>0</v>
      </c>
      <c r="AY265" s="421">
        <f xml:space="preserve"> Inputs!AY$64</f>
        <v>0</v>
      </c>
      <c r="AZ265" s="421">
        <f xml:space="preserve"> Inputs!AZ$64</f>
        <v>0</v>
      </c>
      <c r="BA265" s="421">
        <f xml:space="preserve"> Inputs!BA$64</f>
        <v>0</v>
      </c>
      <c r="BB265" s="421">
        <f xml:space="preserve"> Inputs!BB$64</f>
        <v>0</v>
      </c>
      <c r="BC265" s="421">
        <f xml:space="preserve"> Inputs!BC$64</f>
        <v>0</v>
      </c>
      <c r="BD265" s="421">
        <f xml:space="preserve"> Inputs!BD$64</f>
        <v>0</v>
      </c>
      <c r="BE265" s="421">
        <f xml:space="preserve"> Inputs!BE$64</f>
        <v>0</v>
      </c>
      <c r="BF265" s="421">
        <f xml:space="preserve"> Inputs!BF$64</f>
        <v>0</v>
      </c>
      <c r="BG265" s="421">
        <f xml:space="preserve"> Inputs!BG$64</f>
        <v>0</v>
      </c>
      <c r="BH265" s="421">
        <f xml:space="preserve"> Inputs!BH$64</f>
        <v>0</v>
      </c>
      <c r="BI265" s="421">
        <f xml:space="preserve"> Inputs!BI$64</f>
        <v>0</v>
      </c>
    </row>
    <row r="266" spans="1:61" x14ac:dyDescent="0.35">
      <c r="A266" s="48"/>
      <c r="B266" s="43"/>
      <c r="C266" s="43"/>
      <c r="D266" s="49"/>
      <c r="E266" s="46" t="s">
        <v>365</v>
      </c>
      <c r="F266" s="60">
        <f xml:space="preserve"> F264 * F265</f>
        <v>0</v>
      </c>
      <c r="G266" s="46" t="s">
        <v>218</v>
      </c>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row>
    <row r="267" spans="1:61" x14ac:dyDescent="0.35">
      <c r="A267" s="48"/>
      <c r="B267" s="43"/>
      <c r="C267" s="43"/>
      <c r="D267" s="49"/>
      <c r="E267" s="62"/>
      <c r="F267" s="83"/>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row>
    <row r="268" spans="1:61" x14ac:dyDescent="0.35">
      <c r="A268" s="42"/>
      <c r="B268" s="43"/>
      <c r="C268" s="43"/>
      <c r="D268" s="44"/>
      <c r="E268" s="46" t="str">
        <f t="shared" ref="E268:AJ268" si="119" xml:space="preserve"> E$252</f>
        <v>Export incentive for export 3 to be paid after PR29 incl. financing adjustment (2022-23 FYA CPIH deflated)</v>
      </c>
      <c r="F268" s="55">
        <f t="shared" si="119"/>
        <v>0</v>
      </c>
      <c r="G268" s="46" t="str">
        <f t="shared" si="119"/>
        <v>£m</v>
      </c>
      <c r="H268" s="46">
        <f t="shared" si="119"/>
        <v>0</v>
      </c>
      <c r="I268" s="46">
        <f t="shared" si="119"/>
        <v>0</v>
      </c>
      <c r="J268" s="46">
        <f t="shared" si="119"/>
        <v>0</v>
      </c>
      <c r="K268" s="46">
        <f t="shared" si="119"/>
        <v>0</v>
      </c>
      <c r="L268" s="46">
        <f t="shared" si="119"/>
        <v>0</v>
      </c>
      <c r="M268" s="46">
        <f t="shared" si="119"/>
        <v>0</v>
      </c>
      <c r="N268" s="46">
        <f t="shared" si="119"/>
        <v>0</v>
      </c>
      <c r="O268" s="46">
        <f t="shared" si="119"/>
        <v>0</v>
      </c>
      <c r="P268" s="46">
        <f t="shared" si="119"/>
        <v>0</v>
      </c>
      <c r="Q268" s="46">
        <f t="shared" si="119"/>
        <v>0</v>
      </c>
      <c r="R268" s="46">
        <f t="shared" si="119"/>
        <v>0</v>
      </c>
      <c r="S268" s="46">
        <f t="shared" si="119"/>
        <v>0</v>
      </c>
      <c r="T268" s="46">
        <f t="shared" si="119"/>
        <v>0</v>
      </c>
      <c r="U268" s="46">
        <f t="shared" si="119"/>
        <v>0</v>
      </c>
      <c r="V268" s="46">
        <f t="shared" si="119"/>
        <v>0</v>
      </c>
      <c r="W268" s="46">
        <f t="shared" si="119"/>
        <v>0</v>
      </c>
      <c r="X268" s="46">
        <f t="shared" si="119"/>
        <v>0</v>
      </c>
      <c r="Y268" s="46">
        <f t="shared" si="119"/>
        <v>0</v>
      </c>
      <c r="Z268" s="46">
        <f t="shared" si="119"/>
        <v>0</v>
      </c>
      <c r="AA268" s="46">
        <f t="shared" si="119"/>
        <v>0</v>
      </c>
      <c r="AB268" s="46">
        <f t="shared" si="119"/>
        <v>0</v>
      </c>
      <c r="AC268" s="46">
        <f t="shared" si="119"/>
        <v>0</v>
      </c>
      <c r="AD268" s="46">
        <f t="shared" si="119"/>
        <v>0</v>
      </c>
      <c r="AE268" s="46">
        <f t="shared" si="119"/>
        <v>0</v>
      </c>
      <c r="AF268" s="46">
        <f t="shared" si="119"/>
        <v>0</v>
      </c>
      <c r="AG268" s="46">
        <f t="shared" si="119"/>
        <v>0</v>
      </c>
      <c r="AH268" s="46">
        <f t="shared" si="119"/>
        <v>0</v>
      </c>
      <c r="AI268" s="46">
        <f t="shared" si="119"/>
        <v>0</v>
      </c>
      <c r="AJ268" s="46">
        <f t="shared" si="119"/>
        <v>0</v>
      </c>
      <c r="AK268" s="46">
        <f t="shared" ref="AK268:BI268" si="120" xml:space="preserve"> AK$252</f>
        <v>0</v>
      </c>
      <c r="AL268" s="46">
        <f t="shared" si="120"/>
        <v>0</v>
      </c>
      <c r="AM268" s="46">
        <f t="shared" si="120"/>
        <v>0</v>
      </c>
      <c r="AN268" s="46">
        <f t="shared" si="120"/>
        <v>0</v>
      </c>
      <c r="AO268" s="46">
        <f t="shared" si="120"/>
        <v>0</v>
      </c>
      <c r="AP268" s="46">
        <f t="shared" si="120"/>
        <v>0</v>
      </c>
      <c r="AQ268" s="46">
        <f t="shared" si="120"/>
        <v>0</v>
      </c>
      <c r="AR268" s="46">
        <f t="shared" si="120"/>
        <v>0</v>
      </c>
      <c r="AS268" s="46">
        <f t="shared" si="120"/>
        <v>0</v>
      </c>
      <c r="AT268" s="46">
        <f t="shared" si="120"/>
        <v>0</v>
      </c>
      <c r="AU268" s="46">
        <f t="shared" si="120"/>
        <v>0</v>
      </c>
      <c r="AV268" s="46">
        <f t="shared" si="120"/>
        <v>0</v>
      </c>
      <c r="AW268" s="46">
        <f t="shared" si="120"/>
        <v>0</v>
      </c>
      <c r="AX268" s="46">
        <f t="shared" si="120"/>
        <v>0</v>
      </c>
      <c r="AY268" s="46">
        <f t="shared" si="120"/>
        <v>0</v>
      </c>
      <c r="AZ268" s="46">
        <f t="shared" si="120"/>
        <v>0</v>
      </c>
      <c r="BA268" s="46">
        <f t="shared" si="120"/>
        <v>0</v>
      </c>
      <c r="BB268" s="46">
        <f t="shared" si="120"/>
        <v>0</v>
      </c>
      <c r="BC268" s="46">
        <f t="shared" si="120"/>
        <v>0</v>
      </c>
      <c r="BD268" s="46">
        <f t="shared" si="120"/>
        <v>0</v>
      </c>
      <c r="BE268" s="46">
        <f t="shared" si="120"/>
        <v>0</v>
      </c>
      <c r="BF268" s="46">
        <f t="shared" si="120"/>
        <v>0</v>
      </c>
      <c r="BG268" s="46">
        <f t="shared" si="120"/>
        <v>0</v>
      </c>
      <c r="BH268" s="46">
        <f t="shared" si="120"/>
        <v>0</v>
      </c>
      <c r="BI268" s="46">
        <f t="shared" si="120"/>
        <v>0</v>
      </c>
    </row>
    <row r="269" spans="1:61" s="400" customFormat="1" x14ac:dyDescent="0.35">
      <c r="A269" s="401"/>
      <c r="B269" s="402"/>
      <c r="C269" s="402"/>
      <c r="D269" s="403"/>
      <c r="E269" s="421" t="str">
        <f xml:space="preserve"> Inputs!E$64</f>
        <v>Proportion of the incentive allocated to the water resources control for export 3</v>
      </c>
      <c r="F269" s="405">
        <f xml:space="preserve"> Inputs!F$64</f>
        <v>0</v>
      </c>
      <c r="G269" s="421" t="str">
        <f xml:space="preserve"> Inputs!G$64</f>
        <v>%</v>
      </c>
      <c r="H269" s="421">
        <f xml:space="preserve"> Inputs!H$64</f>
        <v>0</v>
      </c>
      <c r="I269" s="421">
        <f xml:space="preserve"> Inputs!I$64</f>
        <v>0</v>
      </c>
      <c r="J269" s="421">
        <f xml:space="preserve"> Inputs!J$64</f>
        <v>0</v>
      </c>
      <c r="K269" s="421">
        <f xml:space="preserve"> Inputs!K$64</f>
        <v>0</v>
      </c>
      <c r="L269" s="421">
        <f xml:space="preserve"> Inputs!L$64</f>
        <v>0</v>
      </c>
      <c r="M269" s="421">
        <f xml:space="preserve"> Inputs!M$64</f>
        <v>0</v>
      </c>
      <c r="N269" s="421">
        <f xml:space="preserve"> Inputs!N$64</f>
        <v>0</v>
      </c>
      <c r="O269" s="421">
        <f xml:space="preserve"> Inputs!O$64</f>
        <v>0</v>
      </c>
      <c r="P269" s="421">
        <f xml:space="preserve"> Inputs!P$64</f>
        <v>0</v>
      </c>
      <c r="Q269" s="421">
        <f xml:space="preserve"> Inputs!Q$64</f>
        <v>0</v>
      </c>
      <c r="R269" s="421">
        <f xml:space="preserve"> Inputs!R$64</f>
        <v>0</v>
      </c>
      <c r="S269" s="421">
        <f xml:space="preserve"> Inputs!S$64</f>
        <v>0</v>
      </c>
      <c r="T269" s="421">
        <f xml:space="preserve"> Inputs!T$64</f>
        <v>0</v>
      </c>
      <c r="U269" s="421">
        <f xml:space="preserve"> Inputs!U$64</f>
        <v>0</v>
      </c>
      <c r="V269" s="421">
        <f xml:space="preserve"> Inputs!V$64</f>
        <v>0</v>
      </c>
      <c r="W269" s="421">
        <f xml:space="preserve"> Inputs!W$64</f>
        <v>0</v>
      </c>
      <c r="X269" s="421">
        <f xml:space="preserve"> Inputs!X$64</f>
        <v>0</v>
      </c>
      <c r="Y269" s="421">
        <f xml:space="preserve"> Inputs!Y$64</f>
        <v>0</v>
      </c>
      <c r="Z269" s="421">
        <f xml:space="preserve"> Inputs!Z$64</f>
        <v>0</v>
      </c>
      <c r="AA269" s="421">
        <f xml:space="preserve"> Inputs!AA$64</f>
        <v>0</v>
      </c>
      <c r="AB269" s="421">
        <f xml:space="preserve"> Inputs!AB$64</f>
        <v>0</v>
      </c>
      <c r="AC269" s="421">
        <f xml:space="preserve"> Inputs!AC$64</f>
        <v>0</v>
      </c>
      <c r="AD269" s="421">
        <f xml:space="preserve"> Inputs!AD$64</f>
        <v>0</v>
      </c>
      <c r="AE269" s="421">
        <f xml:space="preserve"> Inputs!AE$64</f>
        <v>0</v>
      </c>
      <c r="AF269" s="421">
        <f xml:space="preserve"> Inputs!AF$64</f>
        <v>0</v>
      </c>
      <c r="AG269" s="421">
        <f xml:space="preserve"> Inputs!AG$64</f>
        <v>0</v>
      </c>
      <c r="AH269" s="421">
        <f xml:space="preserve"> Inputs!AH$64</f>
        <v>0</v>
      </c>
      <c r="AI269" s="421">
        <f xml:space="preserve"> Inputs!AI$64</f>
        <v>0</v>
      </c>
      <c r="AJ269" s="421">
        <f xml:space="preserve"> Inputs!AJ$64</f>
        <v>0</v>
      </c>
      <c r="AK269" s="421">
        <f xml:space="preserve"> Inputs!AK$64</f>
        <v>0</v>
      </c>
      <c r="AL269" s="421">
        <f xml:space="preserve"> Inputs!AL$64</f>
        <v>0</v>
      </c>
      <c r="AM269" s="421">
        <f xml:space="preserve"> Inputs!AM$64</f>
        <v>0</v>
      </c>
      <c r="AN269" s="421">
        <f xml:space="preserve"> Inputs!AN$64</f>
        <v>0</v>
      </c>
      <c r="AO269" s="421">
        <f xml:space="preserve"> Inputs!AO$64</f>
        <v>0</v>
      </c>
      <c r="AP269" s="421">
        <f xml:space="preserve"> Inputs!AP$64</f>
        <v>0</v>
      </c>
      <c r="AQ269" s="421">
        <f xml:space="preserve"> Inputs!AQ$64</f>
        <v>0</v>
      </c>
      <c r="AR269" s="421">
        <f xml:space="preserve"> Inputs!AR$64</f>
        <v>0</v>
      </c>
      <c r="AS269" s="421">
        <f xml:space="preserve"> Inputs!AS$64</f>
        <v>0</v>
      </c>
      <c r="AT269" s="421">
        <f xml:space="preserve"> Inputs!AT$64</f>
        <v>0</v>
      </c>
      <c r="AU269" s="421">
        <f xml:space="preserve"> Inputs!AU$64</f>
        <v>0</v>
      </c>
      <c r="AV269" s="421">
        <f xml:space="preserve"> Inputs!AV$64</f>
        <v>0</v>
      </c>
      <c r="AW269" s="421">
        <f xml:space="preserve"> Inputs!AW$64</f>
        <v>0</v>
      </c>
      <c r="AX269" s="421">
        <f xml:space="preserve"> Inputs!AX$64</f>
        <v>0</v>
      </c>
      <c r="AY269" s="421">
        <f xml:space="preserve"> Inputs!AY$64</f>
        <v>0</v>
      </c>
      <c r="AZ269" s="421">
        <f xml:space="preserve"> Inputs!AZ$64</f>
        <v>0</v>
      </c>
      <c r="BA269" s="421">
        <f xml:space="preserve"> Inputs!BA$64</f>
        <v>0</v>
      </c>
      <c r="BB269" s="421">
        <f xml:space="preserve"> Inputs!BB$64</f>
        <v>0</v>
      </c>
      <c r="BC269" s="421">
        <f xml:space="preserve"> Inputs!BC$64</f>
        <v>0</v>
      </c>
      <c r="BD269" s="421">
        <f xml:space="preserve"> Inputs!BD$64</f>
        <v>0</v>
      </c>
      <c r="BE269" s="421">
        <f xml:space="preserve"> Inputs!BE$64</f>
        <v>0</v>
      </c>
      <c r="BF269" s="421">
        <f xml:space="preserve"> Inputs!BF$64</f>
        <v>0</v>
      </c>
      <c r="BG269" s="421">
        <f xml:space="preserve"> Inputs!BG$64</f>
        <v>0</v>
      </c>
      <c r="BH269" s="421">
        <f xml:space="preserve"> Inputs!BH$64</f>
        <v>0</v>
      </c>
      <c r="BI269" s="421">
        <f xml:space="preserve"> Inputs!BI$64</f>
        <v>0</v>
      </c>
    </row>
    <row r="270" spans="1:61" x14ac:dyDescent="0.35">
      <c r="A270" s="48"/>
      <c r="B270" s="43"/>
      <c r="C270" s="43"/>
      <c r="D270" s="49"/>
      <c r="E270" s="46" t="s">
        <v>366</v>
      </c>
      <c r="F270" s="60">
        <f xml:space="preserve"> F268 * ( 1 - F269 )</f>
        <v>0</v>
      </c>
      <c r="G270" s="46" t="s">
        <v>218</v>
      </c>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row>
    <row r="271" spans="1:61" x14ac:dyDescent="0.35">
      <c r="A271" s="48"/>
      <c r="B271" s="43"/>
      <c r="C271" s="43"/>
      <c r="D271" s="49"/>
      <c r="E271" s="62"/>
      <c r="F271" s="83"/>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row>
    <row r="272" spans="1:61" x14ac:dyDescent="0.35">
      <c r="A272" s="42"/>
      <c r="B272" s="45"/>
      <c r="C272" s="61" t="s">
        <v>367</v>
      </c>
      <c r="D272" s="44"/>
      <c r="E272" s="46"/>
      <c r="F272" s="45"/>
      <c r="G272" s="46"/>
      <c r="H272" s="45"/>
      <c r="I272" s="46"/>
      <c r="J272" s="45"/>
      <c r="K272" s="45"/>
      <c r="L272" s="45"/>
      <c r="M272" s="45"/>
      <c r="N272" s="45"/>
      <c r="O272" s="45"/>
      <c r="P272" s="45"/>
      <c r="Q272" s="45"/>
      <c r="R272" s="45"/>
      <c r="S272" s="45"/>
      <c r="T272" s="47"/>
      <c r="U272" s="47"/>
      <c r="V272" s="47"/>
      <c r="W272" s="47"/>
      <c r="X272" s="47"/>
      <c r="Y272" s="47"/>
      <c r="Z272" s="47"/>
      <c r="AA272" s="47"/>
      <c r="AB272" s="45"/>
      <c r="AC272" s="45"/>
      <c r="AD272" s="47"/>
      <c r="AE272" s="47"/>
      <c r="AF272" s="45"/>
      <c r="AG272" s="45"/>
      <c r="AH272" s="47"/>
      <c r="AI272" s="47"/>
      <c r="AJ272" s="45"/>
      <c r="AK272" s="45"/>
      <c r="AL272" s="47"/>
      <c r="AM272" s="47"/>
      <c r="AN272" s="45"/>
      <c r="AO272" s="45"/>
      <c r="AP272" s="47"/>
      <c r="AQ272" s="47"/>
      <c r="AR272" s="45"/>
      <c r="AS272" s="47"/>
      <c r="AT272" s="47"/>
      <c r="AU272" s="45"/>
      <c r="AV272" s="47"/>
      <c r="AW272" s="47"/>
      <c r="AX272" s="45"/>
      <c r="AY272" s="47"/>
      <c r="AZ272" s="47"/>
      <c r="BA272" s="45"/>
      <c r="BB272" s="47"/>
      <c r="BC272" s="47"/>
      <c r="BD272" s="45"/>
      <c r="BE272" s="47"/>
      <c r="BF272" s="47"/>
      <c r="BG272" s="45"/>
      <c r="BH272" s="47"/>
      <c r="BI272" s="47"/>
    </row>
    <row r="273" spans="1:61" x14ac:dyDescent="0.35">
      <c r="A273" s="42"/>
      <c r="B273" s="43"/>
      <c r="C273" s="43"/>
      <c r="D273" s="44"/>
      <c r="E273" s="51"/>
      <c r="F273" s="45"/>
      <c r="G273" s="46"/>
      <c r="H273" s="45"/>
      <c r="I273" s="46"/>
      <c r="J273" s="45"/>
      <c r="K273" s="45"/>
      <c r="L273" s="45"/>
      <c r="M273" s="45"/>
      <c r="N273" s="45"/>
      <c r="O273" s="45"/>
      <c r="P273" s="45"/>
      <c r="Q273" s="45"/>
      <c r="R273" s="45"/>
      <c r="S273" s="45"/>
      <c r="T273" s="47"/>
      <c r="U273" s="47"/>
      <c r="V273" s="47"/>
      <c r="W273" s="47"/>
      <c r="X273" s="47"/>
      <c r="Y273" s="47"/>
      <c r="Z273" s="47"/>
      <c r="AA273" s="47"/>
      <c r="AB273" s="45"/>
      <c r="AC273" s="45"/>
      <c r="AD273" s="47"/>
      <c r="AE273" s="47"/>
      <c r="AF273" s="45"/>
      <c r="AG273" s="45"/>
      <c r="AH273" s="47"/>
      <c r="AI273" s="47"/>
      <c r="AJ273" s="45"/>
      <c r="AK273" s="45"/>
      <c r="AL273" s="47"/>
      <c r="AM273" s="47"/>
      <c r="AN273" s="45"/>
      <c r="AO273" s="45"/>
      <c r="AP273" s="47"/>
      <c r="AQ273" s="47"/>
      <c r="AR273" s="45"/>
      <c r="AS273" s="47"/>
      <c r="AT273" s="47"/>
      <c r="AU273" s="45"/>
      <c r="AV273" s="47"/>
      <c r="AW273" s="47"/>
      <c r="AX273" s="45"/>
      <c r="AY273" s="47"/>
      <c r="AZ273" s="47"/>
      <c r="BA273" s="45"/>
      <c r="BB273" s="47"/>
      <c r="BC273" s="47"/>
      <c r="BD273" s="45"/>
      <c r="BE273" s="47"/>
      <c r="BF273" s="47"/>
      <c r="BG273" s="45"/>
      <c r="BH273" s="47"/>
      <c r="BI273" s="47"/>
    </row>
    <row r="274" spans="1:61" s="400" customFormat="1" x14ac:dyDescent="0.35">
      <c r="A274" s="417"/>
      <c r="B274" s="402"/>
      <c r="C274" s="402"/>
      <c r="D274" s="418"/>
      <c r="E274" s="404" t="str">
        <f xml:space="preserve"> Inputs!E$13</f>
        <v>Does the company have an Ofwat-approved trading and procurement code?</v>
      </c>
      <c r="F274" s="404">
        <f xml:space="preserve"> Inputs!F$13</f>
        <v>0</v>
      </c>
      <c r="G274" s="404" t="str">
        <f xml:space="preserve"> Inputs!G$13</f>
        <v>True/false</v>
      </c>
      <c r="H274" s="421">
        <f xml:space="preserve"> Inputs!H$13</f>
        <v>0</v>
      </c>
      <c r="I274" s="421">
        <f xml:space="preserve"> Inputs!I$13</f>
        <v>0</v>
      </c>
      <c r="J274" s="421">
        <f xml:space="preserve"> Inputs!J$13</f>
        <v>0</v>
      </c>
      <c r="K274" s="421">
        <f xml:space="preserve"> Inputs!K$13</f>
        <v>0</v>
      </c>
      <c r="L274" s="421">
        <f xml:space="preserve"> Inputs!L$13</f>
        <v>0</v>
      </c>
      <c r="M274" s="421">
        <f xml:space="preserve"> Inputs!M$13</f>
        <v>0</v>
      </c>
      <c r="N274" s="421">
        <f xml:space="preserve"> Inputs!N$13</f>
        <v>0</v>
      </c>
      <c r="O274" s="421">
        <f xml:space="preserve"> Inputs!O$13</f>
        <v>0</v>
      </c>
      <c r="P274" s="421">
        <f xml:space="preserve"> Inputs!P$13</f>
        <v>0</v>
      </c>
      <c r="Q274" s="421">
        <f xml:space="preserve"> Inputs!Q$13</f>
        <v>0</v>
      </c>
      <c r="R274" s="421">
        <f xml:space="preserve"> Inputs!R$13</f>
        <v>0</v>
      </c>
      <c r="S274" s="421">
        <f xml:space="preserve"> Inputs!S$13</f>
        <v>0</v>
      </c>
      <c r="T274" s="421">
        <f xml:space="preserve"> Inputs!T$13</f>
        <v>0</v>
      </c>
      <c r="U274" s="421">
        <f xml:space="preserve"> Inputs!U$13</f>
        <v>0</v>
      </c>
      <c r="V274" s="421">
        <f xml:space="preserve"> Inputs!V$13</f>
        <v>0</v>
      </c>
      <c r="W274" s="421">
        <f xml:space="preserve"> Inputs!W$13</f>
        <v>0</v>
      </c>
      <c r="X274" s="421">
        <f xml:space="preserve"> Inputs!X$13</f>
        <v>0</v>
      </c>
      <c r="Y274" s="421">
        <f xml:space="preserve"> Inputs!Y$13</f>
        <v>0</v>
      </c>
      <c r="Z274" s="421">
        <f xml:space="preserve"> Inputs!Z$13</f>
        <v>0</v>
      </c>
      <c r="AA274" s="421">
        <f xml:space="preserve"> Inputs!AA$13</f>
        <v>0</v>
      </c>
      <c r="AB274" s="421">
        <f xml:space="preserve"> Inputs!AB$13</f>
        <v>0</v>
      </c>
      <c r="AC274" s="421">
        <f xml:space="preserve"> Inputs!AC$13</f>
        <v>0</v>
      </c>
      <c r="AD274" s="421">
        <f xml:space="preserve"> Inputs!AD$13</f>
        <v>0</v>
      </c>
      <c r="AE274" s="421">
        <f xml:space="preserve"> Inputs!AE$13</f>
        <v>0</v>
      </c>
      <c r="AF274" s="421">
        <f xml:space="preserve"> Inputs!AF$13</f>
        <v>0</v>
      </c>
      <c r="AG274" s="421">
        <f xml:space="preserve"> Inputs!AG$13</f>
        <v>0</v>
      </c>
      <c r="AH274" s="421">
        <f xml:space="preserve"> Inputs!AH$13</f>
        <v>0</v>
      </c>
      <c r="AI274" s="421">
        <f xml:space="preserve"> Inputs!AI$13</f>
        <v>0</v>
      </c>
      <c r="AJ274" s="421">
        <f xml:space="preserve"> Inputs!AJ$13</f>
        <v>0</v>
      </c>
      <c r="AK274" s="421">
        <f xml:space="preserve"> Inputs!AK$13</f>
        <v>0</v>
      </c>
      <c r="AL274" s="421">
        <f xml:space="preserve"> Inputs!AL$13</f>
        <v>0</v>
      </c>
      <c r="AM274" s="421">
        <f xml:space="preserve"> Inputs!AM$13</f>
        <v>0</v>
      </c>
      <c r="AN274" s="421">
        <f xml:space="preserve"> Inputs!AN$13</f>
        <v>0</v>
      </c>
      <c r="AO274" s="421">
        <f xml:space="preserve"> Inputs!AO$13</f>
        <v>0</v>
      </c>
      <c r="AP274" s="421">
        <f xml:space="preserve"> Inputs!AP$13</f>
        <v>0</v>
      </c>
      <c r="AQ274" s="421">
        <f xml:space="preserve"> Inputs!AQ$13</f>
        <v>0</v>
      </c>
      <c r="AR274" s="421">
        <f xml:space="preserve"> Inputs!AR$13</f>
        <v>0</v>
      </c>
      <c r="AS274" s="421">
        <f xml:space="preserve"> Inputs!AS$13</f>
        <v>0</v>
      </c>
      <c r="AT274" s="421">
        <f xml:space="preserve"> Inputs!AT$13</f>
        <v>0</v>
      </c>
      <c r="AU274" s="421">
        <f xml:space="preserve"> Inputs!AU$13</f>
        <v>0</v>
      </c>
      <c r="AV274" s="421">
        <f xml:space="preserve"> Inputs!AV$13</f>
        <v>0</v>
      </c>
      <c r="AW274" s="421">
        <f xml:space="preserve"> Inputs!AW$13</f>
        <v>0</v>
      </c>
      <c r="AX274" s="421">
        <f xml:space="preserve"> Inputs!AX$13</f>
        <v>0</v>
      </c>
      <c r="AY274" s="421">
        <f xml:space="preserve"> Inputs!AY$13</f>
        <v>0</v>
      </c>
      <c r="AZ274" s="421">
        <f xml:space="preserve"> Inputs!AZ$13</f>
        <v>0</v>
      </c>
      <c r="BA274" s="421">
        <f xml:space="preserve"> Inputs!BA$13</f>
        <v>0</v>
      </c>
      <c r="BB274" s="421">
        <f xml:space="preserve"> Inputs!BB$13</f>
        <v>0</v>
      </c>
      <c r="BC274" s="421">
        <f xml:space="preserve"> Inputs!BC$13</f>
        <v>0</v>
      </c>
      <c r="BD274" s="421">
        <f xml:space="preserve"> Inputs!BD$13</f>
        <v>0</v>
      </c>
      <c r="BE274" s="421">
        <f xml:space="preserve"> Inputs!BE$13</f>
        <v>0</v>
      </c>
      <c r="BF274" s="421">
        <f xml:space="preserve"> Inputs!BF$13</f>
        <v>0</v>
      </c>
      <c r="BG274" s="421">
        <f xml:space="preserve"> Inputs!BG$13</f>
        <v>0</v>
      </c>
      <c r="BH274" s="421">
        <f xml:space="preserve"> Inputs!BH$13</f>
        <v>0</v>
      </c>
      <c r="BI274" s="421">
        <f xml:space="preserve"> Inputs!BI$13</f>
        <v>0</v>
      </c>
    </row>
    <row r="275" spans="1:61" s="400" customFormat="1" ht="25.15" customHeight="1" x14ac:dyDescent="0.35">
      <c r="A275" s="417"/>
      <c r="B275" s="402"/>
      <c r="C275" s="402"/>
      <c r="D275" s="418"/>
      <c r="E275" s="414" t="str">
        <f xml:space="preserve"> Inputs!E$62</f>
        <v>Has the company produced a report to evidence that export 3 is a new export and complies with its Ofwat-approved trading and procurement code?</v>
      </c>
      <c r="F275" s="414">
        <f xml:space="preserve"> Inputs!F$62</f>
        <v>0</v>
      </c>
      <c r="G275" s="414" t="str">
        <f xml:space="preserve"> Inputs!G$62</f>
        <v>True/false</v>
      </c>
      <c r="H275" s="414">
        <f xml:space="preserve"> Inputs!H$62</f>
        <v>0</v>
      </c>
      <c r="I275" s="414">
        <f xml:space="preserve"> Inputs!I$62</f>
        <v>0</v>
      </c>
      <c r="J275" s="414">
        <f xml:space="preserve"> Inputs!J$62</f>
        <v>0</v>
      </c>
      <c r="K275" s="414">
        <f xml:space="preserve"> Inputs!K$62</f>
        <v>0</v>
      </c>
      <c r="L275" s="414">
        <f xml:space="preserve"> Inputs!L$62</f>
        <v>0</v>
      </c>
      <c r="M275" s="414">
        <f xml:space="preserve"> Inputs!M$62</f>
        <v>0</v>
      </c>
      <c r="N275" s="414">
        <f xml:space="preserve"> Inputs!N$62</f>
        <v>0</v>
      </c>
      <c r="O275" s="414">
        <f xml:space="preserve"> Inputs!O$62</f>
        <v>0</v>
      </c>
      <c r="P275" s="414">
        <f xml:space="preserve"> Inputs!P$62</f>
        <v>0</v>
      </c>
      <c r="Q275" s="414">
        <f xml:space="preserve"> Inputs!Q$62</f>
        <v>0</v>
      </c>
      <c r="R275" s="414">
        <f xml:space="preserve"> Inputs!R$62</f>
        <v>0</v>
      </c>
      <c r="S275" s="414">
        <f xml:space="preserve"> Inputs!S$62</f>
        <v>0</v>
      </c>
      <c r="T275" s="414">
        <f xml:space="preserve"> Inputs!T$62</f>
        <v>0</v>
      </c>
      <c r="U275" s="414">
        <f xml:space="preserve"> Inputs!U$62</f>
        <v>0</v>
      </c>
      <c r="V275" s="414">
        <f xml:space="preserve"> Inputs!V$62</f>
        <v>0</v>
      </c>
      <c r="W275" s="414">
        <f xml:space="preserve"> Inputs!W$62</f>
        <v>0</v>
      </c>
      <c r="X275" s="414">
        <f xml:space="preserve"> Inputs!X$62</f>
        <v>0</v>
      </c>
      <c r="Y275" s="414">
        <f xml:space="preserve"> Inputs!Y$62</f>
        <v>0</v>
      </c>
      <c r="Z275" s="414">
        <f xml:space="preserve"> Inputs!Z$62</f>
        <v>0</v>
      </c>
      <c r="AA275" s="414">
        <f xml:space="preserve"> Inputs!AA$62</f>
        <v>0</v>
      </c>
      <c r="AB275" s="414">
        <f xml:space="preserve"> Inputs!AB$62</f>
        <v>0</v>
      </c>
      <c r="AC275" s="414">
        <f xml:space="preserve"> Inputs!AC$62</f>
        <v>0</v>
      </c>
      <c r="AD275" s="414">
        <f xml:space="preserve"> Inputs!AD$62</f>
        <v>0</v>
      </c>
      <c r="AE275" s="414">
        <f xml:space="preserve"> Inputs!AE$62</f>
        <v>0</v>
      </c>
      <c r="AF275" s="414">
        <f xml:space="preserve"> Inputs!AF$62</f>
        <v>0</v>
      </c>
      <c r="AG275" s="414">
        <f xml:space="preserve"> Inputs!AG$62</f>
        <v>0</v>
      </c>
      <c r="AH275" s="414">
        <f xml:space="preserve"> Inputs!AH$62</f>
        <v>0</v>
      </c>
      <c r="AI275" s="414">
        <f xml:space="preserve"> Inputs!AI$62</f>
        <v>0</v>
      </c>
      <c r="AJ275" s="414">
        <f xml:space="preserve"> Inputs!AJ$62</f>
        <v>0</v>
      </c>
      <c r="AK275" s="414">
        <f xml:space="preserve"> Inputs!AK$62</f>
        <v>0</v>
      </c>
      <c r="AL275" s="414">
        <f xml:space="preserve"> Inputs!AL$62</f>
        <v>0</v>
      </c>
      <c r="AM275" s="414">
        <f xml:space="preserve"> Inputs!AM$62</f>
        <v>0</v>
      </c>
      <c r="AN275" s="414">
        <f xml:space="preserve"> Inputs!AN$62</f>
        <v>0</v>
      </c>
      <c r="AO275" s="414">
        <f xml:space="preserve"> Inputs!AO$62</f>
        <v>0</v>
      </c>
      <c r="AP275" s="414">
        <f xml:space="preserve"> Inputs!AP$62</f>
        <v>0</v>
      </c>
      <c r="AQ275" s="414">
        <f xml:space="preserve"> Inputs!AQ$62</f>
        <v>0</v>
      </c>
      <c r="AR275" s="414">
        <f xml:space="preserve"> Inputs!AR$62</f>
        <v>0</v>
      </c>
      <c r="AS275" s="414">
        <f xml:space="preserve"> Inputs!AS$62</f>
        <v>0</v>
      </c>
      <c r="AT275" s="414">
        <f xml:space="preserve"> Inputs!AT$62</f>
        <v>0</v>
      </c>
      <c r="AU275" s="414">
        <f xml:space="preserve"> Inputs!AU$62</f>
        <v>0</v>
      </c>
      <c r="AV275" s="414">
        <f xml:space="preserve"> Inputs!AV$62</f>
        <v>0</v>
      </c>
      <c r="AW275" s="414">
        <f xml:space="preserve"> Inputs!AW$62</f>
        <v>0</v>
      </c>
      <c r="AX275" s="414">
        <f xml:space="preserve"> Inputs!AX$62</f>
        <v>0</v>
      </c>
      <c r="AY275" s="414">
        <f xml:space="preserve"> Inputs!AY$62</f>
        <v>0</v>
      </c>
      <c r="AZ275" s="414">
        <f xml:space="preserve"> Inputs!AZ$62</f>
        <v>0</v>
      </c>
      <c r="BA275" s="414">
        <f xml:space="preserve"> Inputs!BA$62</f>
        <v>0</v>
      </c>
      <c r="BB275" s="414">
        <f xml:space="preserve"> Inputs!BB$62</f>
        <v>0</v>
      </c>
      <c r="BC275" s="414">
        <f xml:space="preserve"> Inputs!BC$62</f>
        <v>0</v>
      </c>
      <c r="BD275" s="414">
        <f xml:space="preserve"> Inputs!BD$62</f>
        <v>0</v>
      </c>
      <c r="BE275" s="414">
        <f xml:space="preserve"> Inputs!BE$62</f>
        <v>0</v>
      </c>
      <c r="BF275" s="414">
        <f xml:space="preserve"> Inputs!BF$62</f>
        <v>0</v>
      </c>
      <c r="BG275" s="414">
        <f xml:space="preserve"> Inputs!BG$62</f>
        <v>0</v>
      </c>
      <c r="BH275" s="414">
        <f xml:space="preserve"> Inputs!BH$62</f>
        <v>0</v>
      </c>
      <c r="BI275" s="414">
        <f xml:space="preserve"> Inputs!BI$62</f>
        <v>0</v>
      </c>
    </row>
    <row r="276" spans="1:61" x14ac:dyDescent="0.35">
      <c r="A276" s="80"/>
      <c r="B276" s="43"/>
      <c r="C276" s="43"/>
      <c r="D276" s="44"/>
      <c r="E276" s="46" t="s">
        <v>336</v>
      </c>
      <c r="F276" s="84" t="b">
        <f xml:space="preserve"> IF( AND( F274, F275 ), TRUE, FALSE )</f>
        <v>0</v>
      </c>
      <c r="G276" s="46" t="s">
        <v>210</v>
      </c>
      <c r="H276" s="45"/>
      <c r="I276" s="46"/>
      <c r="J276" s="45"/>
      <c r="K276" s="45"/>
      <c r="L276" s="45"/>
      <c r="M276" s="45"/>
      <c r="N276" s="45"/>
      <c r="O276" s="45"/>
      <c r="P276" s="45"/>
      <c r="Q276" s="45"/>
      <c r="R276" s="45"/>
      <c r="S276" s="45"/>
      <c r="T276" s="47"/>
      <c r="U276" s="47"/>
      <c r="V276" s="47"/>
      <c r="W276" s="47"/>
      <c r="X276" s="47"/>
      <c r="Y276" s="47"/>
      <c r="Z276" s="47"/>
      <c r="AA276" s="47"/>
      <c r="AB276" s="45"/>
      <c r="AC276" s="45"/>
      <c r="AD276" s="47"/>
      <c r="AE276" s="47"/>
      <c r="AF276" s="45"/>
      <c r="AG276" s="45"/>
      <c r="AH276" s="47"/>
      <c r="AI276" s="47"/>
      <c r="AJ276" s="45"/>
      <c r="AK276" s="45"/>
      <c r="AL276" s="47"/>
      <c r="AM276" s="47"/>
      <c r="AN276" s="45"/>
      <c r="AO276" s="45"/>
      <c r="AP276" s="47"/>
      <c r="AQ276" s="47"/>
      <c r="AR276" s="45"/>
      <c r="AS276" s="47"/>
      <c r="AT276" s="47"/>
      <c r="AU276" s="45"/>
      <c r="AV276" s="47"/>
      <c r="AW276" s="47"/>
      <c r="AX276" s="45"/>
      <c r="AY276" s="47"/>
      <c r="AZ276" s="47"/>
      <c r="BA276" s="45"/>
      <c r="BB276" s="47"/>
      <c r="BC276" s="47"/>
      <c r="BD276" s="45"/>
      <c r="BE276" s="47"/>
      <c r="BF276" s="47"/>
      <c r="BG276" s="45"/>
      <c r="BH276" s="47"/>
      <c r="BI276" s="47"/>
    </row>
    <row r="277" spans="1:61" x14ac:dyDescent="0.35">
      <c r="A277" s="42"/>
      <c r="B277" s="43"/>
      <c r="C277" s="43"/>
      <c r="D277" s="44"/>
      <c r="E277" s="46"/>
      <c r="F277" s="45"/>
      <c r="G277" s="51"/>
      <c r="H277" s="45"/>
      <c r="I277" s="46"/>
      <c r="J277" s="45"/>
      <c r="K277" s="45"/>
      <c r="L277" s="45"/>
      <c r="M277" s="45"/>
      <c r="N277" s="45"/>
      <c r="O277" s="45"/>
      <c r="P277" s="45"/>
      <c r="Q277" s="45"/>
      <c r="R277" s="45"/>
      <c r="S277" s="45"/>
      <c r="T277" s="47"/>
      <c r="U277" s="47"/>
      <c r="V277" s="47"/>
      <c r="W277" s="47"/>
      <c r="X277" s="47"/>
      <c r="Y277" s="47"/>
      <c r="Z277" s="47"/>
      <c r="AA277" s="47"/>
      <c r="AB277" s="45"/>
      <c r="AC277" s="45"/>
      <c r="AD277" s="47"/>
      <c r="AE277" s="47"/>
      <c r="AF277" s="45"/>
      <c r="AG277" s="45"/>
      <c r="AH277" s="47"/>
      <c r="AI277" s="47"/>
      <c r="AJ277" s="45"/>
      <c r="AK277" s="45"/>
      <c r="AL277" s="47"/>
      <c r="AM277" s="47"/>
      <c r="AN277" s="45"/>
      <c r="AO277" s="45"/>
      <c r="AP277" s="47"/>
      <c r="AQ277" s="47"/>
      <c r="AR277" s="45"/>
      <c r="AS277" s="47"/>
      <c r="AT277" s="47"/>
      <c r="AU277" s="45"/>
      <c r="AV277" s="47"/>
      <c r="AW277" s="47"/>
      <c r="AX277" s="45"/>
      <c r="AY277" s="47"/>
      <c r="AZ277" s="47"/>
      <c r="BA277" s="45"/>
      <c r="BB277" s="47"/>
      <c r="BC277" s="47"/>
      <c r="BD277" s="45"/>
      <c r="BE277" s="47"/>
      <c r="BF277" s="47"/>
      <c r="BG277" s="45"/>
      <c r="BH277" s="47"/>
      <c r="BI277" s="47"/>
    </row>
    <row r="278" spans="1:61" x14ac:dyDescent="0.35">
      <c r="A278" s="42"/>
      <c r="B278" s="45"/>
      <c r="C278" s="61" t="s">
        <v>179</v>
      </c>
      <c r="D278" s="44"/>
      <c r="E278" s="46"/>
      <c r="F278" s="81"/>
      <c r="G278" s="51"/>
      <c r="H278" s="45"/>
      <c r="I278" s="46"/>
      <c r="J278" s="45"/>
      <c r="K278" s="45"/>
      <c r="L278" s="45"/>
      <c r="M278" s="45"/>
      <c r="N278" s="45"/>
      <c r="O278" s="45"/>
      <c r="P278" s="45"/>
      <c r="Q278" s="45"/>
      <c r="R278" s="45"/>
      <c r="S278" s="45"/>
      <c r="T278" s="47"/>
      <c r="U278" s="47"/>
      <c r="V278" s="47"/>
      <c r="W278" s="47"/>
      <c r="X278" s="47"/>
      <c r="Y278" s="47"/>
      <c r="Z278" s="47"/>
      <c r="AA278" s="47"/>
      <c r="AB278" s="45"/>
      <c r="AC278" s="45"/>
      <c r="AD278" s="47"/>
      <c r="AE278" s="47"/>
      <c r="AF278" s="45"/>
      <c r="AG278" s="45"/>
      <c r="AH278" s="47"/>
      <c r="AI278" s="47"/>
      <c r="AJ278" s="45"/>
      <c r="AK278" s="45"/>
      <c r="AL278" s="47"/>
      <c r="AM278" s="47"/>
      <c r="AN278" s="45"/>
      <c r="AO278" s="45"/>
      <c r="AP278" s="47"/>
      <c r="AQ278" s="47"/>
      <c r="AR278" s="45"/>
      <c r="AS278" s="47"/>
      <c r="AT278" s="47"/>
      <c r="AU278" s="45"/>
      <c r="AV278" s="47"/>
      <c r="AW278" s="47"/>
      <c r="AX278" s="45"/>
      <c r="AY278" s="47"/>
      <c r="AZ278" s="47"/>
      <c r="BA278" s="45"/>
      <c r="BB278" s="47"/>
      <c r="BC278" s="47"/>
      <c r="BD278" s="45"/>
      <c r="BE278" s="47"/>
      <c r="BF278" s="47"/>
      <c r="BG278" s="45"/>
      <c r="BH278" s="47"/>
      <c r="BI278" s="47"/>
    </row>
    <row r="279" spans="1:61" x14ac:dyDescent="0.35">
      <c r="A279" s="42"/>
      <c r="B279" s="45"/>
      <c r="C279" s="43"/>
      <c r="D279" s="44"/>
      <c r="E279" s="46"/>
      <c r="F279" s="81"/>
      <c r="G279" s="51"/>
      <c r="H279" s="45"/>
      <c r="I279" s="46"/>
      <c r="J279" s="45"/>
      <c r="K279" s="45"/>
      <c r="L279" s="45"/>
      <c r="M279" s="45"/>
      <c r="N279" s="45"/>
      <c r="O279" s="45"/>
      <c r="P279" s="45"/>
      <c r="Q279" s="45"/>
      <c r="R279" s="45"/>
      <c r="S279" s="45"/>
      <c r="T279" s="47"/>
      <c r="U279" s="47"/>
      <c r="V279" s="47"/>
      <c r="W279" s="47"/>
      <c r="X279" s="47"/>
      <c r="Y279" s="47"/>
      <c r="Z279" s="47"/>
      <c r="AA279" s="47"/>
      <c r="AB279" s="45"/>
      <c r="AC279" s="45"/>
      <c r="AD279" s="47"/>
      <c r="AE279" s="47"/>
      <c r="AF279" s="45"/>
      <c r="AG279" s="45"/>
      <c r="AH279" s="47"/>
      <c r="AI279" s="47"/>
      <c r="AJ279" s="45"/>
      <c r="AK279" s="45"/>
      <c r="AL279" s="47"/>
      <c r="AM279" s="47"/>
      <c r="AN279" s="45"/>
      <c r="AO279" s="45"/>
      <c r="AP279" s="47"/>
      <c r="AQ279" s="47"/>
      <c r="AR279" s="45"/>
      <c r="AS279" s="47"/>
      <c r="AT279" s="47"/>
      <c r="AU279" s="45"/>
      <c r="AV279" s="47"/>
      <c r="AW279" s="47"/>
      <c r="AX279" s="45"/>
      <c r="AY279" s="47"/>
      <c r="AZ279" s="47"/>
      <c r="BA279" s="45"/>
      <c r="BB279" s="47"/>
      <c r="BC279" s="47"/>
      <c r="BD279" s="45"/>
      <c r="BE279" s="47"/>
      <c r="BF279" s="47"/>
      <c r="BG279" s="45"/>
      <c r="BH279" s="47"/>
      <c r="BI279" s="47"/>
    </row>
    <row r="280" spans="1:61" x14ac:dyDescent="0.35">
      <c r="A280" s="42"/>
      <c r="B280" s="43"/>
      <c r="C280" s="43"/>
      <c r="D280" s="44"/>
      <c r="E280" s="46" t="str">
        <f t="shared" ref="E280:AJ280" si="121" xml:space="preserve"> E$276</f>
        <v>Compliance with trading and procurement code</v>
      </c>
      <c r="F280" s="46" t="b">
        <f t="shared" si="121"/>
        <v>0</v>
      </c>
      <c r="G280" s="46" t="str">
        <f t="shared" si="121"/>
        <v>True/false</v>
      </c>
      <c r="H280" s="46">
        <f t="shared" si="121"/>
        <v>0</v>
      </c>
      <c r="I280" s="46">
        <f t="shared" si="121"/>
        <v>0</v>
      </c>
      <c r="J280" s="46">
        <f t="shared" si="121"/>
        <v>0</v>
      </c>
      <c r="K280" s="46">
        <f t="shared" si="121"/>
        <v>0</v>
      </c>
      <c r="L280" s="46">
        <f t="shared" si="121"/>
        <v>0</v>
      </c>
      <c r="M280" s="46">
        <f t="shared" si="121"/>
        <v>0</v>
      </c>
      <c r="N280" s="46">
        <f t="shared" si="121"/>
        <v>0</v>
      </c>
      <c r="O280" s="46">
        <f t="shared" si="121"/>
        <v>0</v>
      </c>
      <c r="P280" s="46">
        <f t="shared" si="121"/>
        <v>0</v>
      </c>
      <c r="Q280" s="46">
        <f t="shared" si="121"/>
        <v>0</v>
      </c>
      <c r="R280" s="46">
        <f t="shared" si="121"/>
        <v>0</v>
      </c>
      <c r="S280" s="46">
        <f t="shared" si="121"/>
        <v>0</v>
      </c>
      <c r="T280" s="46">
        <f t="shared" si="121"/>
        <v>0</v>
      </c>
      <c r="U280" s="46">
        <f t="shared" si="121"/>
        <v>0</v>
      </c>
      <c r="V280" s="46">
        <f t="shared" si="121"/>
        <v>0</v>
      </c>
      <c r="W280" s="46">
        <f t="shared" si="121"/>
        <v>0</v>
      </c>
      <c r="X280" s="46">
        <f t="shared" si="121"/>
        <v>0</v>
      </c>
      <c r="Y280" s="46">
        <f t="shared" si="121"/>
        <v>0</v>
      </c>
      <c r="Z280" s="46">
        <f t="shared" si="121"/>
        <v>0</v>
      </c>
      <c r="AA280" s="46">
        <f t="shared" si="121"/>
        <v>0</v>
      </c>
      <c r="AB280" s="46">
        <f t="shared" si="121"/>
        <v>0</v>
      </c>
      <c r="AC280" s="46">
        <f t="shared" si="121"/>
        <v>0</v>
      </c>
      <c r="AD280" s="46">
        <f t="shared" si="121"/>
        <v>0</v>
      </c>
      <c r="AE280" s="46">
        <f t="shared" si="121"/>
        <v>0</v>
      </c>
      <c r="AF280" s="46">
        <f t="shared" si="121"/>
        <v>0</v>
      </c>
      <c r="AG280" s="46">
        <f t="shared" si="121"/>
        <v>0</v>
      </c>
      <c r="AH280" s="46">
        <f t="shared" si="121"/>
        <v>0</v>
      </c>
      <c r="AI280" s="46">
        <f t="shared" si="121"/>
        <v>0</v>
      </c>
      <c r="AJ280" s="46">
        <f t="shared" si="121"/>
        <v>0</v>
      </c>
      <c r="AK280" s="46">
        <f t="shared" ref="AK280:BI280" si="122" xml:space="preserve"> AK$276</f>
        <v>0</v>
      </c>
      <c r="AL280" s="46">
        <f t="shared" si="122"/>
        <v>0</v>
      </c>
      <c r="AM280" s="46">
        <f t="shared" si="122"/>
        <v>0</v>
      </c>
      <c r="AN280" s="46">
        <f t="shared" si="122"/>
        <v>0</v>
      </c>
      <c r="AO280" s="46">
        <f t="shared" si="122"/>
        <v>0</v>
      </c>
      <c r="AP280" s="46">
        <f t="shared" si="122"/>
        <v>0</v>
      </c>
      <c r="AQ280" s="46">
        <f t="shared" si="122"/>
        <v>0</v>
      </c>
      <c r="AR280" s="46">
        <f t="shared" si="122"/>
        <v>0</v>
      </c>
      <c r="AS280" s="46">
        <f t="shared" si="122"/>
        <v>0</v>
      </c>
      <c r="AT280" s="46">
        <f t="shared" si="122"/>
        <v>0</v>
      </c>
      <c r="AU280" s="46">
        <f t="shared" si="122"/>
        <v>0</v>
      </c>
      <c r="AV280" s="46">
        <f t="shared" si="122"/>
        <v>0</v>
      </c>
      <c r="AW280" s="46">
        <f t="shared" si="122"/>
        <v>0</v>
      </c>
      <c r="AX280" s="46">
        <f t="shared" si="122"/>
        <v>0</v>
      </c>
      <c r="AY280" s="46">
        <f t="shared" si="122"/>
        <v>0</v>
      </c>
      <c r="AZ280" s="46">
        <f t="shared" si="122"/>
        <v>0</v>
      </c>
      <c r="BA280" s="46">
        <f t="shared" si="122"/>
        <v>0</v>
      </c>
      <c r="BB280" s="46">
        <f t="shared" si="122"/>
        <v>0</v>
      </c>
      <c r="BC280" s="46">
        <f t="shared" si="122"/>
        <v>0</v>
      </c>
      <c r="BD280" s="46">
        <f t="shared" si="122"/>
        <v>0</v>
      </c>
      <c r="BE280" s="46">
        <f t="shared" si="122"/>
        <v>0</v>
      </c>
      <c r="BF280" s="46">
        <f t="shared" si="122"/>
        <v>0</v>
      </c>
      <c r="BG280" s="46">
        <f t="shared" si="122"/>
        <v>0</v>
      </c>
      <c r="BH280" s="46">
        <f t="shared" si="122"/>
        <v>0</v>
      </c>
      <c r="BI280" s="46">
        <f t="shared" si="122"/>
        <v>0</v>
      </c>
    </row>
    <row r="281" spans="1:61" x14ac:dyDescent="0.35">
      <c r="A281" s="42"/>
      <c r="B281" s="43"/>
      <c r="C281" s="43"/>
      <c r="D281" s="44"/>
      <c r="E281" s="46" t="str">
        <f t="shared" ref="E281:AJ281" si="123" xml:space="preserve"> E$258</f>
        <v>Export incentive for export 3 to be paid to the water resources control at PR29 (2022-23 FYA CPIH deflated)</v>
      </c>
      <c r="F281" s="55">
        <f t="shared" si="123"/>
        <v>0</v>
      </c>
      <c r="G281" s="46" t="str">
        <f t="shared" si="123"/>
        <v>£m</v>
      </c>
      <c r="H281" s="46">
        <f t="shared" si="123"/>
        <v>0</v>
      </c>
      <c r="I281" s="46">
        <f t="shared" si="123"/>
        <v>0</v>
      </c>
      <c r="J281" s="46">
        <f t="shared" si="123"/>
        <v>0</v>
      </c>
      <c r="K281" s="46">
        <f t="shared" si="123"/>
        <v>0</v>
      </c>
      <c r="L281" s="46">
        <f t="shared" si="123"/>
        <v>0</v>
      </c>
      <c r="M281" s="46">
        <f t="shared" si="123"/>
        <v>0</v>
      </c>
      <c r="N281" s="46">
        <f t="shared" si="123"/>
        <v>0</v>
      </c>
      <c r="O281" s="46">
        <f t="shared" si="123"/>
        <v>0</v>
      </c>
      <c r="P281" s="46">
        <f t="shared" si="123"/>
        <v>0</v>
      </c>
      <c r="Q281" s="46">
        <f t="shared" si="123"/>
        <v>0</v>
      </c>
      <c r="R281" s="46">
        <f t="shared" si="123"/>
        <v>0</v>
      </c>
      <c r="S281" s="46">
        <f t="shared" si="123"/>
        <v>0</v>
      </c>
      <c r="T281" s="46">
        <f t="shared" si="123"/>
        <v>0</v>
      </c>
      <c r="U281" s="46">
        <f t="shared" si="123"/>
        <v>0</v>
      </c>
      <c r="V281" s="46">
        <f t="shared" si="123"/>
        <v>0</v>
      </c>
      <c r="W281" s="46">
        <f t="shared" si="123"/>
        <v>0</v>
      </c>
      <c r="X281" s="46">
        <f t="shared" si="123"/>
        <v>0</v>
      </c>
      <c r="Y281" s="46">
        <f t="shared" si="123"/>
        <v>0</v>
      </c>
      <c r="Z281" s="46">
        <f t="shared" si="123"/>
        <v>0</v>
      </c>
      <c r="AA281" s="46">
        <f t="shared" si="123"/>
        <v>0</v>
      </c>
      <c r="AB281" s="46">
        <f t="shared" si="123"/>
        <v>0</v>
      </c>
      <c r="AC281" s="46">
        <f t="shared" si="123"/>
        <v>0</v>
      </c>
      <c r="AD281" s="46">
        <f t="shared" si="123"/>
        <v>0</v>
      </c>
      <c r="AE281" s="46">
        <f t="shared" si="123"/>
        <v>0</v>
      </c>
      <c r="AF281" s="46">
        <f t="shared" si="123"/>
        <v>0</v>
      </c>
      <c r="AG281" s="46">
        <f t="shared" si="123"/>
        <v>0</v>
      </c>
      <c r="AH281" s="46">
        <f t="shared" si="123"/>
        <v>0</v>
      </c>
      <c r="AI281" s="46">
        <f t="shared" si="123"/>
        <v>0</v>
      </c>
      <c r="AJ281" s="46">
        <f t="shared" si="123"/>
        <v>0</v>
      </c>
      <c r="AK281" s="46">
        <f t="shared" ref="AK281:BI281" si="124" xml:space="preserve"> AK$258</f>
        <v>0</v>
      </c>
      <c r="AL281" s="46">
        <f t="shared" si="124"/>
        <v>0</v>
      </c>
      <c r="AM281" s="46">
        <f t="shared" si="124"/>
        <v>0</v>
      </c>
      <c r="AN281" s="46">
        <f t="shared" si="124"/>
        <v>0</v>
      </c>
      <c r="AO281" s="46">
        <f t="shared" si="124"/>
        <v>0</v>
      </c>
      <c r="AP281" s="46">
        <f t="shared" si="124"/>
        <v>0</v>
      </c>
      <c r="AQ281" s="46">
        <f t="shared" si="124"/>
        <v>0</v>
      </c>
      <c r="AR281" s="46">
        <f t="shared" si="124"/>
        <v>0</v>
      </c>
      <c r="AS281" s="46">
        <f t="shared" si="124"/>
        <v>0</v>
      </c>
      <c r="AT281" s="46">
        <f t="shared" si="124"/>
        <v>0</v>
      </c>
      <c r="AU281" s="46">
        <f t="shared" si="124"/>
        <v>0</v>
      </c>
      <c r="AV281" s="46">
        <f t="shared" si="124"/>
        <v>0</v>
      </c>
      <c r="AW281" s="46">
        <f t="shared" si="124"/>
        <v>0</v>
      </c>
      <c r="AX281" s="46">
        <f t="shared" si="124"/>
        <v>0</v>
      </c>
      <c r="AY281" s="46">
        <f t="shared" si="124"/>
        <v>0</v>
      </c>
      <c r="AZ281" s="46">
        <f t="shared" si="124"/>
        <v>0</v>
      </c>
      <c r="BA281" s="46">
        <f t="shared" si="124"/>
        <v>0</v>
      </c>
      <c r="BB281" s="46">
        <f t="shared" si="124"/>
        <v>0</v>
      </c>
      <c r="BC281" s="46">
        <f t="shared" si="124"/>
        <v>0</v>
      </c>
      <c r="BD281" s="46">
        <f t="shared" si="124"/>
        <v>0</v>
      </c>
      <c r="BE281" s="46">
        <f t="shared" si="124"/>
        <v>0</v>
      </c>
      <c r="BF281" s="46">
        <f t="shared" si="124"/>
        <v>0</v>
      </c>
      <c r="BG281" s="46">
        <f t="shared" si="124"/>
        <v>0</v>
      </c>
      <c r="BH281" s="46">
        <f t="shared" si="124"/>
        <v>0</v>
      </c>
      <c r="BI281" s="46">
        <f t="shared" si="124"/>
        <v>0</v>
      </c>
    </row>
    <row r="282" spans="1:61" x14ac:dyDescent="0.35">
      <c r="A282" s="42"/>
      <c r="B282" s="43"/>
      <c r="C282" s="43"/>
      <c r="D282" s="44"/>
      <c r="E282" s="46" t="s">
        <v>363</v>
      </c>
      <c r="F282" s="55">
        <f xml:space="preserve"> IF( F280, F281, 0)</f>
        <v>0</v>
      </c>
      <c r="G282" s="46" t="s">
        <v>218</v>
      </c>
      <c r="H282" s="45"/>
      <c r="I282" s="46"/>
      <c r="J282" s="45"/>
      <c r="K282" s="45"/>
      <c r="L282" s="45"/>
      <c r="M282" s="45"/>
      <c r="N282" s="45"/>
      <c r="O282" s="45"/>
      <c r="P282" s="45"/>
      <c r="Q282" s="45"/>
      <c r="R282" s="45"/>
      <c r="S282" s="45"/>
      <c r="T282" s="47"/>
      <c r="U282" s="47"/>
      <c r="V282" s="47"/>
      <c r="W282" s="47"/>
      <c r="X282" s="47"/>
      <c r="Y282" s="47"/>
      <c r="Z282" s="47"/>
      <c r="AA282" s="47"/>
      <c r="AB282" s="45"/>
      <c r="AC282" s="45"/>
      <c r="AD282" s="47"/>
      <c r="AE282" s="47"/>
      <c r="AF282" s="45"/>
      <c r="AG282" s="45"/>
      <c r="AH282" s="47"/>
      <c r="AI282" s="47"/>
      <c r="AJ282" s="45"/>
      <c r="AK282" s="45"/>
      <c r="AL282" s="47"/>
      <c r="AM282" s="47"/>
      <c r="AN282" s="45"/>
      <c r="AO282" s="45"/>
      <c r="AP282" s="47"/>
      <c r="AQ282" s="47"/>
      <c r="AR282" s="45"/>
      <c r="AS282" s="47"/>
      <c r="AT282" s="47"/>
      <c r="AU282" s="45"/>
      <c r="AV282" s="47"/>
      <c r="AW282" s="47"/>
      <c r="AX282" s="45"/>
      <c r="AY282" s="47"/>
      <c r="AZ282" s="47"/>
      <c r="BA282" s="45"/>
      <c r="BB282" s="47"/>
      <c r="BC282" s="47"/>
      <c r="BD282" s="45"/>
      <c r="BE282" s="47"/>
      <c r="BF282" s="47"/>
      <c r="BG282" s="45"/>
      <c r="BH282" s="47"/>
      <c r="BI282" s="47"/>
    </row>
    <row r="283" spans="1:61" x14ac:dyDescent="0.35">
      <c r="A283" s="42"/>
      <c r="B283" s="43"/>
      <c r="C283" s="43"/>
      <c r="D283" s="44"/>
      <c r="E283" s="46" t="str">
        <f t="shared" ref="E283:AJ283" si="125" xml:space="preserve"> E$262</f>
        <v>Export incentive for export 3 to be paid to the network plus water control at PR29 (2022-23 FYA CPIH deflated)</v>
      </c>
      <c r="F283" s="55">
        <f t="shared" si="125"/>
        <v>0</v>
      </c>
      <c r="G283" s="46" t="str">
        <f t="shared" si="125"/>
        <v>£m</v>
      </c>
      <c r="H283" s="46">
        <f t="shared" si="125"/>
        <v>0</v>
      </c>
      <c r="I283" s="46">
        <f t="shared" si="125"/>
        <v>0</v>
      </c>
      <c r="J283" s="46">
        <f t="shared" si="125"/>
        <v>0</v>
      </c>
      <c r="K283" s="46">
        <f t="shared" si="125"/>
        <v>0</v>
      </c>
      <c r="L283" s="46">
        <f t="shared" si="125"/>
        <v>0</v>
      </c>
      <c r="M283" s="46">
        <f t="shared" si="125"/>
        <v>0</v>
      </c>
      <c r="N283" s="46">
        <f t="shared" si="125"/>
        <v>0</v>
      </c>
      <c r="O283" s="46">
        <f t="shared" si="125"/>
        <v>0</v>
      </c>
      <c r="P283" s="46">
        <f t="shared" si="125"/>
        <v>0</v>
      </c>
      <c r="Q283" s="46">
        <f t="shared" si="125"/>
        <v>0</v>
      </c>
      <c r="R283" s="46">
        <f t="shared" si="125"/>
        <v>0</v>
      </c>
      <c r="S283" s="46">
        <f t="shared" si="125"/>
        <v>0</v>
      </c>
      <c r="T283" s="46">
        <f t="shared" si="125"/>
        <v>0</v>
      </c>
      <c r="U283" s="46">
        <f t="shared" si="125"/>
        <v>0</v>
      </c>
      <c r="V283" s="46">
        <f t="shared" si="125"/>
        <v>0</v>
      </c>
      <c r="W283" s="46">
        <f t="shared" si="125"/>
        <v>0</v>
      </c>
      <c r="X283" s="46">
        <f t="shared" si="125"/>
        <v>0</v>
      </c>
      <c r="Y283" s="46">
        <f t="shared" si="125"/>
        <v>0</v>
      </c>
      <c r="Z283" s="46">
        <f t="shared" si="125"/>
        <v>0</v>
      </c>
      <c r="AA283" s="46">
        <f t="shared" si="125"/>
        <v>0</v>
      </c>
      <c r="AB283" s="46">
        <f t="shared" si="125"/>
        <v>0</v>
      </c>
      <c r="AC283" s="46">
        <f t="shared" si="125"/>
        <v>0</v>
      </c>
      <c r="AD283" s="46">
        <f t="shared" si="125"/>
        <v>0</v>
      </c>
      <c r="AE283" s="46">
        <f t="shared" si="125"/>
        <v>0</v>
      </c>
      <c r="AF283" s="46">
        <f t="shared" si="125"/>
        <v>0</v>
      </c>
      <c r="AG283" s="46">
        <f t="shared" si="125"/>
        <v>0</v>
      </c>
      <c r="AH283" s="46">
        <f t="shared" si="125"/>
        <v>0</v>
      </c>
      <c r="AI283" s="46">
        <f t="shared" si="125"/>
        <v>0</v>
      </c>
      <c r="AJ283" s="46">
        <f t="shared" si="125"/>
        <v>0</v>
      </c>
      <c r="AK283" s="46">
        <f t="shared" ref="AK283:BI283" si="126" xml:space="preserve"> AK$262</f>
        <v>0</v>
      </c>
      <c r="AL283" s="46">
        <f t="shared" si="126"/>
        <v>0</v>
      </c>
      <c r="AM283" s="46">
        <f t="shared" si="126"/>
        <v>0</v>
      </c>
      <c r="AN283" s="46">
        <f t="shared" si="126"/>
        <v>0</v>
      </c>
      <c r="AO283" s="46">
        <f t="shared" si="126"/>
        <v>0</v>
      </c>
      <c r="AP283" s="46">
        <f t="shared" si="126"/>
        <v>0</v>
      </c>
      <c r="AQ283" s="46">
        <f t="shared" si="126"/>
        <v>0</v>
      </c>
      <c r="AR283" s="46">
        <f t="shared" si="126"/>
        <v>0</v>
      </c>
      <c r="AS283" s="46">
        <f t="shared" si="126"/>
        <v>0</v>
      </c>
      <c r="AT283" s="46">
        <f t="shared" si="126"/>
        <v>0</v>
      </c>
      <c r="AU283" s="46">
        <f t="shared" si="126"/>
        <v>0</v>
      </c>
      <c r="AV283" s="46">
        <f t="shared" si="126"/>
        <v>0</v>
      </c>
      <c r="AW283" s="46">
        <f t="shared" si="126"/>
        <v>0</v>
      </c>
      <c r="AX283" s="46">
        <f t="shared" si="126"/>
        <v>0</v>
      </c>
      <c r="AY283" s="46">
        <f t="shared" si="126"/>
        <v>0</v>
      </c>
      <c r="AZ283" s="46">
        <f t="shared" si="126"/>
        <v>0</v>
      </c>
      <c r="BA283" s="46">
        <f t="shared" si="126"/>
        <v>0</v>
      </c>
      <c r="BB283" s="46">
        <f t="shared" si="126"/>
        <v>0</v>
      </c>
      <c r="BC283" s="46">
        <f t="shared" si="126"/>
        <v>0</v>
      </c>
      <c r="BD283" s="46">
        <f t="shared" si="126"/>
        <v>0</v>
      </c>
      <c r="BE283" s="46">
        <f t="shared" si="126"/>
        <v>0</v>
      </c>
      <c r="BF283" s="46">
        <f t="shared" si="126"/>
        <v>0</v>
      </c>
      <c r="BG283" s="46">
        <f t="shared" si="126"/>
        <v>0</v>
      </c>
      <c r="BH283" s="46">
        <f t="shared" si="126"/>
        <v>0</v>
      </c>
      <c r="BI283" s="46">
        <f t="shared" si="126"/>
        <v>0</v>
      </c>
    </row>
    <row r="284" spans="1:61" x14ac:dyDescent="0.35">
      <c r="A284" s="42"/>
      <c r="B284" s="43"/>
      <c r="C284" s="43"/>
      <c r="D284" s="44"/>
      <c r="E284" s="46" t="s">
        <v>364</v>
      </c>
      <c r="F284" s="55">
        <f xml:space="preserve"> IF( F280, F283, 0)</f>
        <v>0</v>
      </c>
      <c r="G284" s="46" t="s">
        <v>218</v>
      </c>
      <c r="H284" s="45"/>
      <c r="I284" s="46"/>
      <c r="J284" s="45"/>
      <c r="K284" s="45"/>
      <c r="L284" s="45"/>
      <c r="M284" s="45"/>
      <c r="N284" s="45"/>
      <c r="O284" s="45"/>
      <c r="P284" s="45"/>
      <c r="Q284" s="45"/>
      <c r="R284" s="45"/>
      <c r="S284" s="45"/>
      <c r="T284" s="47"/>
      <c r="U284" s="47"/>
      <c r="V284" s="47"/>
      <c r="W284" s="47"/>
      <c r="X284" s="47"/>
      <c r="Y284" s="47"/>
      <c r="Z284" s="47"/>
      <c r="AA284" s="47"/>
      <c r="AB284" s="45"/>
      <c r="AC284" s="45"/>
      <c r="AD284" s="47"/>
      <c r="AE284" s="47"/>
      <c r="AF284" s="45"/>
      <c r="AG284" s="45"/>
      <c r="AH284" s="47"/>
      <c r="AI284" s="47"/>
      <c r="AJ284" s="45"/>
      <c r="AK284" s="45"/>
      <c r="AL284" s="47"/>
      <c r="AM284" s="47"/>
      <c r="AN284" s="45"/>
      <c r="AO284" s="45"/>
      <c r="AP284" s="47"/>
      <c r="AQ284" s="47"/>
      <c r="AR284" s="45"/>
      <c r="AS284" s="47"/>
      <c r="AT284" s="47"/>
      <c r="AU284" s="45"/>
      <c r="AV284" s="47"/>
      <c r="AW284" s="47"/>
      <c r="AX284" s="45"/>
      <c r="AY284" s="47"/>
      <c r="AZ284" s="47"/>
      <c r="BA284" s="45"/>
      <c r="BB284" s="47"/>
      <c r="BC284" s="47"/>
      <c r="BD284" s="45"/>
      <c r="BE284" s="47"/>
      <c r="BF284" s="47"/>
      <c r="BG284" s="45"/>
      <c r="BH284" s="47"/>
      <c r="BI284" s="47"/>
    </row>
    <row r="285" spans="1:61" x14ac:dyDescent="0.35">
      <c r="A285" s="42"/>
      <c r="B285" s="43"/>
      <c r="C285" s="43"/>
      <c r="D285" s="44"/>
      <c r="E285" s="46" t="str">
        <f t="shared" ref="E285:AJ285" si="127" xml:space="preserve"> E$266</f>
        <v>Export incentive for export 3 to be paid to the water resources control after PR29 (2022-23 FYA CPIH deflated)</v>
      </c>
      <c r="F285" s="55">
        <f t="shared" si="127"/>
        <v>0</v>
      </c>
      <c r="G285" s="46" t="str">
        <f t="shared" si="127"/>
        <v>£m</v>
      </c>
      <c r="H285" s="46">
        <f t="shared" si="127"/>
        <v>0</v>
      </c>
      <c r="I285" s="46">
        <f t="shared" si="127"/>
        <v>0</v>
      </c>
      <c r="J285" s="46">
        <f t="shared" si="127"/>
        <v>0</v>
      </c>
      <c r="K285" s="46">
        <f t="shared" si="127"/>
        <v>0</v>
      </c>
      <c r="L285" s="46">
        <f t="shared" si="127"/>
        <v>0</v>
      </c>
      <c r="M285" s="46">
        <f t="shared" si="127"/>
        <v>0</v>
      </c>
      <c r="N285" s="46">
        <f t="shared" si="127"/>
        <v>0</v>
      </c>
      <c r="O285" s="46">
        <f t="shared" si="127"/>
        <v>0</v>
      </c>
      <c r="P285" s="46">
        <f t="shared" si="127"/>
        <v>0</v>
      </c>
      <c r="Q285" s="46">
        <f t="shared" si="127"/>
        <v>0</v>
      </c>
      <c r="R285" s="46">
        <f t="shared" si="127"/>
        <v>0</v>
      </c>
      <c r="S285" s="46">
        <f t="shared" si="127"/>
        <v>0</v>
      </c>
      <c r="T285" s="46">
        <f t="shared" si="127"/>
        <v>0</v>
      </c>
      <c r="U285" s="46">
        <f t="shared" si="127"/>
        <v>0</v>
      </c>
      <c r="V285" s="46">
        <f t="shared" si="127"/>
        <v>0</v>
      </c>
      <c r="W285" s="46">
        <f t="shared" si="127"/>
        <v>0</v>
      </c>
      <c r="X285" s="46">
        <f t="shared" si="127"/>
        <v>0</v>
      </c>
      <c r="Y285" s="46">
        <f t="shared" si="127"/>
        <v>0</v>
      </c>
      <c r="Z285" s="46">
        <f t="shared" si="127"/>
        <v>0</v>
      </c>
      <c r="AA285" s="46">
        <f t="shared" si="127"/>
        <v>0</v>
      </c>
      <c r="AB285" s="46">
        <f t="shared" si="127"/>
        <v>0</v>
      </c>
      <c r="AC285" s="46">
        <f t="shared" si="127"/>
        <v>0</v>
      </c>
      <c r="AD285" s="46">
        <f t="shared" si="127"/>
        <v>0</v>
      </c>
      <c r="AE285" s="46">
        <f t="shared" si="127"/>
        <v>0</v>
      </c>
      <c r="AF285" s="46">
        <f t="shared" si="127"/>
        <v>0</v>
      </c>
      <c r="AG285" s="46">
        <f t="shared" si="127"/>
        <v>0</v>
      </c>
      <c r="AH285" s="46">
        <f t="shared" si="127"/>
        <v>0</v>
      </c>
      <c r="AI285" s="46">
        <f t="shared" si="127"/>
        <v>0</v>
      </c>
      <c r="AJ285" s="46">
        <f t="shared" si="127"/>
        <v>0</v>
      </c>
      <c r="AK285" s="46">
        <f t="shared" ref="AK285:BI285" si="128" xml:space="preserve"> AK$266</f>
        <v>0</v>
      </c>
      <c r="AL285" s="46">
        <f t="shared" si="128"/>
        <v>0</v>
      </c>
      <c r="AM285" s="46">
        <f t="shared" si="128"/>
        <v>0</v>
      </c>
      <c r="AN285" s="46">
        <f t="shared" si="128"/>
        <v>0</v>
      </c>
      <c r="AO285" s="46">
        <f t="shared" si="128"/>
        <v>0</v>
      </c>
      <c r="AP285" s="46">
        <f t="shared" si="128"/>
        <v>0</v>
      </c>
      <c r="AQ285" s="46">
        <f t="shared" si="128"/>
        <v>0</v>
      </c>
      <c r="AR285" s="46">
        <f t="shared" si="128"/>
        <v>0</v>
      </c>
      <c r="AS285" s="46">
        <f t="shared" si="128"/>
        <v>0</v>
      </c>
      <c r="AT285" s="46">
        <f t="shared" si="128"/>
        <v>0</v>
      </c>
      <c r="AU285" s="46">
        <f t="shared" si="128"/>
        <v>0</v>
      </c>
      <c r="AV285" s="46">
        <f t="shared" si="128"/>
        <v>0</v>
      </c>
      <c r="AW285" s="46">
        <f t="shared" si="128"/>
        <v>0</v>
      </c>
      <c r="AX285" s="46">
        <f t="shared" si="128"/>
        <v>0</v>
      </c>
      <c r="AY285" s="46">
        <f t="shared" si="128"/>
        <v>0</v>
      </c>
      <c r="AZ285" s="46">
        <f t="shared" si="128"/>
        <v>0</v>
      </c>
      <c r="BA285" s="46">
        <f t="shared" si="128"/>
        <v>0</v>
      </c>
      <c r="BB285" s="46">
        <f t="shared" si="128"/>
        <v>0</v>
      </c>
      <c r="BC285" s="46">
        <f t="shared" si="128"/>
        <v>0</v>
      </c>
      <c r="BD285" s="46">
        <f t="shared" si="128"/>
        <v>0</v>
      </c>
      <c r="BE285" s="46">
        <f t="shared" si="128"/>
        <v>0</v>
      </c>
      <c r="BF285" s="46">
        <f t="shared" si="128"/>
        <v>0</v>
      </c>
      <c r="BG285" s="46">
        <f t="shared" si="128"/>
        <v>0</v>
      </c>
      <c r="BH285" s="46">
        <f t="shared" si="128"/>
        <v>0</v>
      </c>
      <c r="BI285" s="46">
        <f t="shared" si="128"/>
        <v>0</v>
      </c>
    </row>
    <row r="286" spans="1:61" x14ac:dyDescent="0.35">
      <c r="A286" s="80"/>
      <c r="B286" s="43"/>
      <c r="C286" s="43"/>
      <c r="D286" s="44"/>
      <c r="E286" s="46" t="s">
        <v>365</v>
      </c>
      <c r="F286" s="55">
        <f xml:space="preserve"> IF( F280, F285, 0)</f>
        <v>0</v>
      </c>
      <c r="G286" s="46" t="s">
        <v>218</v>
      </c>
      <c r="H286" s="45"/>
      <c r="I286" s="46"/>
      <c r="J286" s="45"/>
      <c r="K286" s="45"/>
      <c r="L286" s="45"/>
      <c r="M286" s="45"/>
      <c r="N286" s="45"/>
      <c r="O286" s="45"/>
      <c r="P286" s="45"/>
      <c r="Q286" s="45"/>
      <c r="R286" s="45"/>
      <c r="S286" s="45"/>
      <c r="T286" s="47"/>
      <c r="U286" s="47"/>
      <c r="V286" s="47"/>
      <c r="W286" s="47"/>
      <c r="X286" s="47"/>
      <c r="Y286" s="47"/>
      <c r="Z286" s="47"/>
      <c r="AA286" s="47"/>
      <c r="AB286" s="45"/>
      <c r="AC286" s="45"/>
      <c r="AD286" s="47"/>
      <c r="AE286" s="47"/>
      <c r="AF286" s="45"/>
      <c r="AG286" s="45"/>
      <c r="AH286" s="47"/>
      <c r="AI286" s="47"/>
      <c r="AJ286" s="45"/>
      <c r="AK286" s="45"/>
      <c r="AL286" s="47"/>
      <c r="AM286" s="47"/>
      <c r="AN286" s="45"/>
      <c r="AO286" s="45"/>
      <c r="AP286" s="47"/>
      <c r="AQ286" s="47"/>
      <c r="AR286" s="45"/>
      <c r="AS286" s="47"/>
      <c r="AT286" s="47"/>
      <c r="AU286" s="45"/>
      <c r="AV286" s="47"/>
      <c r="AW286" s="47"/>
      <c r="AX286" s="45"/>
      <c r="AY286" s="47"/>
      <c r="AZ286" s="47"/>
      <c r="BA286" s="45"/>
      <c r="BB286" s="47"/>
      <c r="BC286" s="47"/>
      <c r="BD286" s="45"/>
      <c r="BE286" s="47"/>
      <c r="BF286" s="47"/>
      <c r="BG286" s="45"/>
      <c r="BH286" s="47"/>
      <c r="BI286" s="47"/>
    </row>
    <row r="287" spans="1:61" x14ac:dyDescent="0.35">
      <c r="A287" s="42"/>
      <c r="B287" s="43"/>
      <c r="C287" s="43"/>
      <c r="D287" s="44"/>
      <c r="E287" s="46" t="str">
        <f t="shared" ref="E287:AJ287" si="129" xml:space="preserve"> E$270</f>
        <v>Export incentive for export 3 to be paid to the network plus water control after PR29 (2022-23 FYA CPIH deflated)</v>
      </c>
      <c r="F287" s="55">
        <f t="shared" si="129"/>
        <v>0</v>
      </c>
      <c r="G287" s="46" t="str">
        <f t="shared" si="129"/>
        <v>£m</v>
      </c>
      <c r="H287" s="46">
        <f t="shared" si="129"/>
        <v>0</v>
      </c>
      <c r="I287" s="46">
        <f t="shared" si="129"/>
        <v>0</v>
      </c>
      <c r="J287" s="46">
        <f t="shared" si="129"/>
        <v>0</v>
      </c>
      <c r="K287" s="46">
        <f t="shared" si="129"/>
        <v>0</v>
      </c>
      <c r="L287" s="46">
        <f t="shared" si="129"/>
        <v>0</v>
      </c>
      <c r="M287" s="46">
        <f t="shared" si="129"/>
        <v>0</v>
      </c>
      <c r="N287" s="46">
        <f t="shared" si="129"/>
        <v>0</v>
      </c>
      <c r="O287" s="46">
        <f t="shared" si="129"/>
        <v>0</v>
      </c>
      <c r="P287" s="46">
        <f t="shared" si="129"/>
        <v>0</v>
      </c>
      <c r="Q287" s="46">
        <f t="shared" si="129"/>
        <v>0</v>
      </c>
      <c r="R287" s="46">
        <f t="shared" si="129"/>
        <v>0</v>
      </c>
      <c r="S287" s="46">
        <f t="shared" si="129"/>
        <v>0</v>
      </c>
      <c r="T287" s="46">
        <f t="shared" si="129"/>
        <v>0</v>
      </c>
      <c r="U287" s="46">
        <f t="shared" si="129"/>
        <v>0</v>
      </c>
      <c r="V287" s="46">
        <f t="shared" si="129"/>
        <v>0</v>
      </c>
      <c r="W287" s="46">
        <f t="shared" si="129"/>
        <v>0</v>
      </c>
      <c r="X287" s="46">
        <f t="shared" si="129"/>
        <v>0</v>
      </c>
      <c r="Y287" s="46">
        <f t="shared" si="129"/>
        <v>0</v>
      </c>
      <c r="Z287" s="46">
        <f t="shared" si="129"/>
        <v>0</v>
      </c>
      <c r="AA287" s="46">
        <f t="shared" si="129"/>
        <v>0</v>
      </c>
      <c r="AB287" s="46">
        <f t="shared" si="129"/>
        <v>0</v>
      </c>
      <c r="AC287" s="46">
        <f t="shared" si="129"/>
        <v>0</v>
      </c>
      <c r="AD287" s="46">
        <f t="shared" si="129"/>
        <v>0</v>
      </c>
      <c r="AE287" s="46">
        <f t="shared" si="129"/>
        <v>0</v>
      </c>
      <c r="AF287" s="46">
        <f t="shared" si="129"/>
        <v>0</v>
      </c>
      <c r="AG287" s="46">
        <f t="shared" si="129"/>
        <v>0</v>
      </c>
      <c r="AH287" s="46">
        <f t="shared" si="129"/>
        <v>0</v>
      </c>
      <c r="AI287" s="46">
        <f t="shared" si="129"/>
        <v>0</v>
      </c>
      <c r="AJ287" s="46">
        <f t="shared" si="129"/>
        <v>0</v>
      </c>
      <c r="AK287" s="46">
        <f t="shared" ref="AK287:BI287" si="130" xml:space="preserve"> AK$270</f>
        <v>0</v>
      </c>
      <c r="AL287" s="46">
        <f t="shared" si="130"/>
        <v>0</v>
      </c>
      <c r="AM287" s="46">
        <f t="shared" si="130"/>
        <v>0</v>
      </c>
      <c r="AN287" s="46">
        <f t="shared" si="130"/>
        <v>0</v>
      </c>
      <c r="AO287" s="46">
        <f t="shared" si="130"/>
        <v>0</v>
      </c>
      <c r="AP287" s="46">
        <f t="shared" si="130"/>
        <v>0</v>
      </c>
      <c r="AQ287" s="46">
        <f t="shared" si="130"/>
        <v>0</v>
      </c>
      <c r="AR287" s="46">
        <f t="shared" si="130"/>
        <v>0</v>
      </c>
      <c r="AS287" s="46">
        <f t="shared" si="130"/>
        <v>0</v>
      </c>
      <c r="AT287" s="46">
        <f t="shared" si="130"/>
        <v>0</v>
      </c>
      <c r="AU287" s="46">
        <f t="shared" si="130"/>
        <v>0</v>
      </c>
      <c r="AV287" s="46">
        <f t="shared" si="130"/>
        <v>0</v>
      </c>
      <c r="AW287" s="46">
        <f t="shared" si="130"/>
        <v>0</v>
      </c>
      <c r="AX287" s="46">
        <f t="shared" si="130"/>
        <v>0</v>
      </c>
      <c r="AY287" s="46">
        <f t="shared" si="130"/>
        <v>0</v>
      </c>
      <c r="AZ287" s="46">
        <f t="shared" si="130"/>
        <v>0</v>
      </c>
      <c r="BA287" s="46">
        <f t="shared" si="130"/>
        <v>0</v>
      </c>
      <c r="BB287" s="46">
        <f t="shared" si="130"/>
        <v>0</v>
      </c>
      <c r="BC287" s="46">
        <f t="shared" si="130"/>
        <v>0</v>
      </c>
      <c r="BD287" s="46">
        <f t="shared" si="130"/>
        <v>0</v>
      </c>
      <c r="BE287" s="46">
        <f t="shared" si="130"/>
        <v>0</v>
      </c>
      <c r="BF287" s="46">
        <f t="shared" si="130"/>
        <v>0</v>
      </c>
      <c r="BG287" s="46">
        <f t="shared" si="130"/>
        <v>0</v>
      </c>
      <c r="BH287" s="46">
        <f t="shared" si="130"/>
        <v>0</v>
      </c>
      <c r="BI287" s="46">
        <f t="shared" si="130"/>
        <v>0</v>
      </c>
    </row>
    <row r="288" spans="1:61" x14ac:dyDescent="0.35">
      <c r="A288" s="42"/>
      <c r="B288" s="43"/>
      <c r="C288" s="43"/>
      <c r="D288" s="44"/>
      <c r="E288" s="46" t="s">
        <v>366</v>
      </c>
      <c r="F288" s="55">
        <f xml:space="preserve"> IF( F280, F287, 0)</f>
        <v>0</v>
      </c>
      <c r="G288" s="46" t="s">
        <v>218</v>
      </c>
      <c r="H288" s="45"/>
      <c r="I288" s="46"/>
      <c r="J288" s="45"/>
      <c r="K288" s="45"/>
      <c r="L288" s="45"/>
      <c r="M288" s="45"/>
      <c r="N288" s="45"/>
      <c r="O288" s="45"/>
      <c r="P288" s="45"/>
      <c r="Q288" s="45"/>
      <c r="R288" s="45"/>
      <c r="S288" s="45"/>
      <c r="T288" s="47"/>
      <c r="U288" s="47"/>
      <c r="V288" s="47"/>
      <c r="W288" s="47"/>
      <c r="X288" s="47"/>
      <c r="Y288" s="47"/>
      <c r="Z288" s="47"/>
      <c r="AA288" s="47"/>
      <c r="AB288" s="45"/>
      <c r="AC288" s="45"/>
      <c r="AD288" s="47"/>
      <c r="AE288" s="47"/>
      <c r="AF288" s="45"/>
      <c r="AG288" s="45"/>
      <c r="AH288" s="47"/>
      <c r="AI288" s="47"/>
      <c r="AJ288" s="45"/>
      <c r="AK288" s="45"/>
      <c r="AL288" s="47"/>
      <c r="AM288" s="47"/>
      <c r="AN288" s="45"/>
      <c r="AO288" s="45"/>
      <c r="AP288" s="47"/>
      <c r="AQ288" s="47"/>
      <c r="AR288" s="45"/>
      <c r="AS288" s="47"/>
      <c r="AT288" s="47"/>
      <c r="AU288" s="45"/>
      <c r="AV288" s="47"/>
      <c r="AW288" s="47"/>
      <c r="AX288" s="45"/>
      <c r="AY288" s="47"/>
      <c r="AZ288" s="47"/>
      <c r="BA288" s="45"/>
      <c r="BB288" s="47"/>
      <c r="BC288" s="47"/>
      <c r="BD288" s="45"/>
      <c r="BE288" s="47"/>
      <c r="BF288" s="47"/>
      <c r="BG288" s="45"/>
      <c r="BH288" s="47"/>
      <c r="BI288" s="47"/>
    </row>
    <row r="289" spans="1:61" x14ac:dyDescent="0.35">
      <c r="A289" s="42"/>
      <c r="B289" s="43"/>
      <c r="C289" s="43"/>
      <c r="D289" s="44"/>
      <c r="E289" s="46"/>
      <c r="F289" s="46"/>
      <c r="G289" s="46"/>
      <c r="H289" s="45"/>
      <c r="I289" s="46"/>
      <c r="J289" s="45"/>
      <c r="K289" s="45"/>
      <c r="L289" s="45"/>
      <c r="M289" s="45"/>
      <c r="N289" s="45"/>
      <c r="O289" s="45"/>
      <c r="P289" s="45"/>
      <c r="Q289" s="45"/>
      <c r="R289" s="45"/>
      <c r="S289" s="45"/>
      <c r="T289" s="47"/>
      <c r="U289" s="47"/>
      <c r="V289" s="47"/>
      <c r="W289" s="47"/>
      <c r="X289" s="47"/>
      <c r="Y289" s="47"/>
      <c r="Z289" s="47"/>
      <c r="AA289" s="47"/>
      <c r="AB289" s="45"/>
      <c r="AC289" s="45"/>
      <c r="AD289" s="47"/>
      <c r="AE289" s="47"/>
      <c r="AF289" s="45"/>
      <c r="AG289" s="45"/>
      <c r="AH289" s="47"/>
      <c r="AI289" s="47"/>
      <c r="AJ289" s="45"/>
      <c r="AK289" s="45"/>
      <c r="AL289" s="47"/>
      <c r="AM289" s="47"/>
      <c r="AN289" s="45"/>
      <c r="AO289" s="45"/>
      <c r="AP289" s="47"/>
      <c r="AQ289" s="47"/>
      <c r="AR289" s="45"/>
      <c r="AS289" s="47"/>
      <c r="AT289" s="47"/>
      <c r="AU289" s="45"/>
      <c r="AV289" s="47"/>
      <c r="AW289" s="47"/>
      <c r="AX289" s="45"/>
      <c r="AY289" s="47"/>
      <c r="AZ289" s="47"/>
      <c r="BA289" s="45"/>
      <c r="BB289" s="47"/>
      <c r="BC289" s="47"/>
      <c r="BD289" s="45"/>
      <c r="BE289" s="47"/>
      <c r="BF289" s="47"/>
      <c r="BG289" s="45"/>
      <c r="BH289" s="47"/>
      <c r="BI289" s="47"/>
    </row>
    <row r="290" spans="1:61" x14ac:dyDescent="0.35">
      <c r="A290" s="47"/>
      <c r="B290" s="48" t="s">
        <v>368</v>
      </c>
      <c r="C290" s="43"/>
      <c r="D290" s="49"/>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row>
    <row r="291" spans="1:61" x14ac:dyDescent="0.35">
      <c r="A291" s="87"/>
      <c r="B291" s="87"/>
      <c r="C291" s="87"/>
      <c r="D291" s="87"/>
      <c r="E291" s="87"/>
      <c r="F291" s="87"/>
      <c r="G291" s="88"/>
      <c r="H291" s="88"/>
      <c r="I291" s="87"/>
      <c r="J291" s="87"/>
      <c r="K291" s="87"/>
      <c r="L291" s="87"/>
      <c r="M291" s="87"/>
      <c r="N291" s="87"/>
      <c r="O291" s="87"/>
      <c r="P291" s="87"/>
      <c r="Q291" s="87"/>
      <c r="R291" s="87"/>
      <c r="S291" s="87"/>
      <c r="T291" s="87"/>
      <c r="U291" s="87"/>
      <c r="V291" s="87"/>
      <c r="W291" s="87"/>
      <c r="X291" s="87"/>
      <c r="Y291" s="87"/>
      <c r="Z291" s="87"/>
      <c r="AA291" s="87"/>
      <c r="AB291" s="87"/>
      <c r="AC291" s="87"/>
      <c r="AD291" s="87"/>
      <c r="AE291" s="87"/>
      <c r="AF291" s="87"/>
      <c r="AG291" s="87"/>
      <c r="AH291" s="87"/>
      <c r="AI291" s="87"/>
      <c r="AJ291" s="87"/>
      <c r="AK291" s="87"/>
      <c r="AL291" s="87"/>
      <c r="AM291" s="87"/>
      <c r="AN291" s="87"/>
      <c r="AO291" s="87"/>
      <c r="AP291" s="87"/>
      <c r="AQ291" s="87"/>
      <c r="AR291" s="87"/>
      <c r="AS291" s="87"/>
      <c r="AT291" s="87"/>
      <c r="AU291" s="87"/>
      <c r="AV291" s="87"/>
      <c r="AW291" s="87"/>
      <c r="AX291" s="87"/>
      <c r="AY291" s="87"/>
      <c r="AZ291" s="87"/>
      <c r="BA291" s="87"/>
      <c r="BB291" s="87"/>
      <c r="BC291" s="87"/>
      <c r="BD291" s="87"/>
      <c r="BE291" s="87"/>
      <c r="BF291" s="87"/>
      <c r="BG291" s="87"/>
      <c r="BH291" s="87"/>
      <c r="BI291" s="87"/>
    </row>
    <row r="292" spans="1:61" s="400" customFormat="1" x14ac:dyDescent="0.35">
      <c r="A292" s="429"/>
      <c r="B292" s="429"/>
      <c r="C292" s="429"/>
      <c r="D292" s="429"/>
      <c r="E292" s="430" t="str">
        <f>Inputs!E$25</f>
        <v>Total value of export incentive to be paid after PR19 (2022-23 FYA CPIH deflated)</v>
      </c>
      <c r="F292" s="431">
        <f>Inputs!F$25</f>
        <v>0</v>
      </c>
      <c r="G292" s="430" t="str">
        <f>Inputs!G$25</f>
        <v>£m</v>
      </c>
      <c r="H292" s="429"/>
      <c r="I292" s="429"/>
      <c r="J292" s="429"/>
      <c r="K292" s="429"/>
      <c r="L292" s="429"/>
      <c r="M292" s="429"/>
      <c r="N292" s="429"/>
      <c r="O292" s="429"/>
      <c r="P292" s="429"/>
      <c r="Q292" s="429"/>
      <c r="R292" s="429"/>
      <c r="S292" s="429"/>
      <c r="T292" s="429"/>
      <c r="U292" s="429"/>
      <c r="V292" s="429"/>
      <c r="W292" s="429"/>
      <c r="X292" s="429"/>
      <c r="Y292" s="429"/>
      <c r="Z292" s="429"/>
      <c r="AA292" s="429"/>
      <c r="AB292" s="429"/>
      <c r="AC292" s="429"/>
      <c r="AD292" s="429"/>
      <c r="AE292" s="429"/>
      <c r="AF292" s="429"/>
      <c r="AG292" s="429"/>
      <c r="AH292" s="429"/>
      <c r="AI292" s="429"/>
      <c r="AJ292" s="429"/>
      <c r="AK292" s="429"/>
      <c r="AL292" s="429"/>
      <c r="AM292" s="429"/>
      <c r="AN292" s="429"/>
      <c r="AO292" s="429"/>
      <c r="AP292" s="429"/>
      <c r="AQ292" s="429"/>
      <c r="AR292" s="429"/>
      <c r="AS292" s="429"/>
      <c r="AT292" s="429"/>
      <c r="AU292" s="429"/>
      <c r="AV292" s="429"/>
      <c r="AW292" s="429"/>
      <c r="AX292" s="429"/>
      <c r="AY292" s="429"/>
      <c r="AZ292" s="429"/>
      <c r="BA292" s="429"/>
      <c r="BB292" s="429"/>
      <c r="BC292" s="429"/>
      <c r="BD292" s="429"/>
      <c r="BE292" s="429"/>
      <c r="BF292" s="429"/>
      <c r="BG292" s="429"/>
      <c r="BH292" s="429"/>
      <c r="BI292" s="429"/>
    </row>
    <row r="293" spans="1:61" s="400" customFormat="1" x14ac:dyDescent="0.35">
      <c r="A293" s="429"/>
      <c r="B293" s="429"/>
      <c r="C293" s="429"/>
      <c r="D293" s="429"/>
      <c r="E293" s="404" t="str">
        <f xml:space="preserve"> Inputs!E$27</f>
        <v>Proportion of export incentive to be paid after PR19 allocated to the water resources control</v>
      </c>
      <c r="F293" s="405">
        <f xml:space="preserve"> Inputs!F$27</f>
        <v>0</v>
      </c>
      <c r="G293" s="404" t="str">
        <f xml:space="preserve"> Inputs!G$27</f>
        <v>%</v>
      </c>
      <c r="H293" s="432"/>
      <c r="I293" s="429"/>
      <c r="J293" s="429"/>
      <c r="K293" s="429"/>
      <c r="L293" s="429"/>
      <c r="M293" s="429"/>
      <c r="N293" s="429"/>
      <c r="O293" s="429"/>
      <c r="P293" s="429"/>
      <c r="Q293" s="429"/>
      <c r="R293" s="429"/>
      <c r="S293" s="429"/>
      <c r="T293" s="429"/>
      <c r="U293" s="429"/>
      <c r="V293" s="429"/>
      <c r="W293" s="429"/>
      <c r="X293" s="429"/>
      <c r="Y293" s="429"/>
      <c r="Z293" s="429"/>
      <c r="AA293" s="429"/>
      <c r="AB293" s="429"/>
      <c r="AC293" s="429"/>
      <c r="AD293" s="429"/>
      <c r="AE293" s="429"/>
      <c r="AF293" s="429"/>
      <c r="AG293" s="429"/>
      <c r="AH293" s="429"/>
      <c r="AI293" s="429"/>
      <c r="AJ293" s="429"/>
      <c r="AK293" s="429"/>
      <c r="AL293" s="429"/>
      <c r="AM293" s="429"/>
      <c r="AN293" s="429"/>
      <c r="AO293" s="429"/>
      <c r="AP293" s="429"/>
      <c r="AQ293" s="429"/>
      <c r="AR293" s="429"/>
      <c r="AS293" s="429"/>
      <c r="AT293" s="429"/>
      <c r="AU293" s="429"/>
      <c r="AV293" s="429"/>
      <c r="AW293" s="429"/>
      <c r="AX293" s="429"/>
      <c r="AY293" s="429"/>
      <c r="AZ293" s="429"/>
      <c r="BA293" s="429"/>
      <c r="BB293" s="429"/>
      <c r="BC293" s="429"/>
      <c r="BD293" s="429"/>
      <c r="BE293" s="429"/>
      <c r="BF293" s="429"/>
      <c r="BG293" s="429"/>
      <c r="BH293" s="429"/>
      <c r="BI293" s="429"/>
    </row>
    <row r="294" spans="1:61" s="436" customFormat="1" ht="16.5" customHeight="1" x14ac:dyDescent="0.35">
      <c r="A294" s="434"/>
      <c r="B294" s="434"/>
      <c r="C294" s="434"/>
      <c r="D294" s="434"/>
      <c r="E294" s="434" t="s">
        <v>369</v>
      </c>
      <c r="F294" s="435">
        <f xml:space="preserve"> F292 * F293</f>
        <v>0</v>
      </c>
      <c r="G294" s="434" t="s">
        <v>218</v>
      </c>
      <c r="H294" s="434"/>
      <c r="I294" s="434"/>
      <c r="J294" s="434"/>
      <c r="K294" s="434"/>
      <c r="L294" s="434"/>
      <c r="M294" s="434"/>
      <c r="N294" s="434"/>
      <c r="O294" s="434"/>
      <c r="P294" s="434"/>
      <c r="Q294" s="434"/>
      <c r="R294" s="434"/>
      <c r="S294" s="434"/>
      <c r="T294" s="434"/>
      <c r="U294" s="434"/>
      <c r="V294" s="434"/>
      <c r="W294" s="434"/>
      <c r="X294" s="434"/>
      <c r="Y294" s="434"/>
      <c r="Z294" s="434"/>
      <c r="AA294" s="434"/>
      <c r="AB294" s="434"/>
      <c r="AC294" s="434"/>
      <c r="AD294" s="434"/>
      <c r="AE294" s="434"/>
      <c r="AF294" s="434"/>
      <c r="AG294" s="434"/>
      <c r="AH294" s="434"/>
      <c r="AI294" s="434"/>
      <c r="AJ294" s="434"/>
      <c r="AK294" s="434"/>
      <c r="AL294" s="434"/>
      <c r="AM294" s="434"/>
      <c r="AN294" s="434"/>
      <c r="AO294" s="434"/>
      <c r="AP294" s="434"/>
      <c r="AQ294" s="434"/>
      <c r="AR294" s="434"/>
      <c r="AS294" s="434"/>
      <c r="AT294" s="434"/>
      <c r="AU294" s="434"/>
      <c r="AV294" s="434"/>
      <c r="AW294" s="434"/>
      <c r="AX294" s="434"/>
      <c r="AY294" s="434"/>
      <c r="AZ294" s="434"/>
      <c r="BA294" s="434"/>
      <c r="BB294" s="434"/>
      <c r="BC294" s="434"/>
      <c r="BD294" s="434"/>
      <c r="BE294" s="434"/>
      <c r="BF294" s="434"/>
      <c r="BG294" s="434"/>
      <c r="BH294" s="434"/>
      <c r="BI294" s="434"/>
    </row>
    <row r="295" spans="1:61" ht="16.5" customHeight="1" x14ac:dyDescent="0.35">
      <c r="A295" s="87"/>
      <c r="B295" s="87"/>
      <c r="C295" s="87"/>
      <c r="D295" s="87"/>
      <c r="E295" s="89"/>
      <c r="F295" s="90"/>
      <c r="G295" s="89"/>
      <c r="H295" s="87"/>
      <c r="I295" s="87"/>
      <c r="J295" s="87"/>
      <c r="K295" s="87"/>
      <c r="L295" s="87"/>
      <c r="M295" s="87"/>
      <c r="N295" s="87"/>
      <c r="O295" s="87"/>
      <c r="P295" s="87"/>
      <c r="Q295" s="87"/>
      <c r="R295" s="87"/>
      <c r="S295" s="87"/>
      <c r="T295" s="87"/>
      <c r="U295" s="87"/>
      <c r="V295" s="87"/>
      <c r="W295" s="87"/>
      <c r="X295" s="87"/>
      <c r="Y295" s="87"/>
      <c r="Z295" s="87"/>
      <c r="AA295" s="87"/>
      <c r="AB295" s="87"/>
      <c r="AC295" s="87"/>
      <c r="AD295" s="87"/>
      <c r="AE295" s="87"/>
      <c r="AF295" s="87"/>
      <c r="AG295" s="87"/>
      <c r="AH295" s="87"/>
      <c r="AI295" s="87"/>
      <c r="AJ295" s="87"/>
      <c r="AK295" s="87"/>
      <c r="AL295" s="87"/>
      <c r="AM295" s="87"/>
      <c r="AN295" s="87"/>
      <c r="AO295" s="87"/>
      <c r="AP295" s="87"/>
      <c r="AQ295" s="87"/>
      <c r="AR295" s="87"/>
      <c r="AS295" s="87"/>
      <c r="AT295" s="87"/>
      <c r="AU295" s="87"/>
      <c r="AV295" s="87"/>
      <c r="AW295" s="87"/>
      <c r="AX295" s="87"/>
      <c r="AY295" s="87"/>
      <c r="AZ295" s="87"/>
      <c r="BA295" s="87"/>
      <c r="BB295" s="87"/>
      <c r="BC295" s="87"/>
      <c r="BD295" s="87"/>
      <c r="BE295" s="87"/>
      <c r="BF295" s="87"/>
      <c r="BG295" s="87"/>
      <c r="BH295" s="87"/>
      <c r="BI295" s="87"/>
    </row>
    <row r="296" spans="1:61" s="400" customFormat="1" x14ac:dyDescent="0.35">
      <c r="A296" s="429"/>
      <c r="B296" s="429"/>
      <c r="C296" s="429"/>
      <c r="D296" s="429"/>
      <c r="E296" s="430" t="str">
        <f>Inputs!E$25</f>
        <v>Total value of export incentive to be paid after PR19 (2022-23 FYA CPIH deflated)</v>
      </c>
      <c r="F296" s="431">
        <f>Inputs!F$25</f>
        <v>0</v>
      </c>
      <c r="G296" s="430" t="str">
        <f>Inputs!G$25</f>
        <v>£m</v>
      </c>
      <c r="H296" s="429"/>
      <c r="I296" s="429"/>
      <c r="J296" s="429"/>
      <c r="K296" s="429"/>
      <c r="L296" s="429"/>
      <c r="M296" s="429"/>
      <c r="N296" s="429"/>
      <c r="O296" s="429"/>
      <c r="P296" s="429"/>
      <c r="Q296" s="429"/>
      <c r="R296" s="429"/>
      <c r="S296" s="429"/>
      <c r="T296" s="429"/>
      <c r="U296" s="429"/>
      <c r="V296" s="429"/>
      <c r="W296" s="429"/>
      <c r="X296" s="429"/>
      <c r="Y296" s="429"/>
      <c r="Z296" s="429"/>
      <c r="AA296" s="429"/>
      <c r="AB296" s="429"/>
      <c r="AC296" s="429"/>
      <c r="AD296" s="429"/>
      <c r="AE296" s="429"/>
      <c r="AF296" s="429"/>
      <c r="AG296" s="429"/>
      <c r="AH296" s="429"/>
      <c r="AI296" s="429"/>
      <c r="AJ296" s="429"/>
      <c r="AK296" s="429"/>
      <c r="AL296" s="429"/>
      <c r="AM296" s="429"/>
      <c r="AN296" s="429"/>
      <c r="AO296" s="429"/>
      <c r="AP296" s="429"/>
      <c r="AQ296" s="429"/>
      <c r="AR296" s="429"/>
      <c r="AS296" s="429"/>
      <c r="AT296" s="429"/>
      <c r="AU296" s="429"/>
      <c r="AV296" s="429"/>
      <c r="AW296" s="429"/>
      <c r="AX296" s="429"/>
      <c r="AY296" s="429"/>
      <c r="AZ296" s="429"/>
      <c r="BA296" s="429"/>
      <c r="BB296" s="429"/>
      <c r="BC296" s="429"/>
      <c r="BD296" s="429"/>
      <c r="BE296" s="429"/>
      <c r="BF296" s="429"/>
      <c r="BG296" s="429"/>
      <c r="BH296" s="429"/>
      <c r="BI296" s="429"/>
    </row>
    <row r="297" spans="1:61" s="400" customFormat="1" x14ac:dyDescent="0.35">
      <c r="A297" s="429"/>
      <c r="B297" s="429"/>
      <c r="C297" s="429"/>
      <c r="D297" s="429"/>
      <c r="E297" s="404" t="str">
        <f>Inputs!E$27</f>
        <v>Proportion of export incentive to be paid after PR19 allocated to the water resources control</v>
      </c>
      <c r="F297" s="433">
        <f>Inputs!F$27</f>
        <v>0</v>
      </c>
      <c r="G297" s="404" t="str">
        <f>Inputs!G$27</f>
        <v>%</v>
      </c>
      <c r="H297" s="432"/>
      <c r="I297" s="429"/>
      <c r="J297" s="429"/>
      <c r="K297" s="429"/>
      <c r="L297" s="429"/>
      <c r="M297" s="429"/>
      <c r="N297" s="429"/>
      <c r="O297" s="429"/>
      <c r="P297" s="429"/>
      <c r="Q297" s="429"/>
      <c r="R297" s="429"/>
      <c r="S297" s="429"/>
      <c r="T297" s="429"/>
      <c r="U297" s="429"/>
      <c r="V297" s="429"/>
      <c r="W297" s="429"/>
      <c r="X297" s="429"/>
      <c r="Y297" s="429"/>
      <c r="Z297" s="429"/>
      <c r="AA297" s="429"/>
      <c r="AB297" s="429"/>
      <c r="AC297" s="429"/>
      <c r="AD297" s="429"/>
      <c r="AE297" s="429"/>
      <c r="AF297" s="429"/>
      <c r="AG297" s="429"/>
      <c r="AH297" s="429"/>
      <c r="AI297" s="429"/>
      <c r="AJ297" s="429"/>
      <c r="AK297" s="429"/>
      <c r="AL297" s="429"/>
      <c r="AM297" s="429"/>
      <c r="AN297" s="429"/>
      <c r="AO297" s="429"/>
      <c r="AP297" s="429"/>
      <c r="AQ297" s="429"/>
      <c r="AR297" s="429"/>
      <c r="AS297" s="429"/>
      <c r="AT297" s="429"/>
      <c r="AU297" s="429"/>
      <c r="AV297" s="429"/>
      <c r="AW297" s="429"/>
      <c r="AX297" s="429"/>
      <c r="AY297" s="429"/>
      <c r="AZ297" s="429"/>
      <c r="BA297" s="429"/>
      <c r="BB297" s="429"/>
      <c r="BC297" s="429"/>
      <c r="BD297" s="429"/>
      <c r="BE297" s="429"/>
      <c r="BF297" s="429"/>
      <c r="BG297" s="429"/>
      <c r="BH297" s="429"/>
      <c r="BI297" s="429"/>
    </row>
    <row r="298" spans="1:61" s="436" customFormat="1" ht="16.5" customHeight="1" x14ac:dyDescent="0.35">
      <c r="A298" s="434"/>
      <c r="B298" s="434"/>
      <c r="C298" s="434"/>
      <c r="D298" s="434"/>
      <c r="E298" s="434" t="s">
        <v>370</v>
      </c>
      <c r="F298" s="435">
        <f xml:space="preserve"> F296 * ( 1 - F297 )</f>
        <v>0</v>
      </c>
      <c r="G298" s="434" t="s">
        <v>218</v>
      </c>
      <c r="H298" s="434"/>
      <c r="I298" s="434"/>
      <c r="J298" s="434"/>
      <c r="K298" s="434"/>
      <c r="L298" s="434"/>
      <c r="M298" s="434"/>
      <c r="N298" s="434"/>
      <c r="O298" s="434"/>
      <c r="P298" s="434"/>
      <c r="Q298" s="434"/>
      <c r="R298" s="434"/>
      <c r="S298" s="434"/>
      <c r="T298" s="434"/>
      <c r="U298" s="434"/>
      <c r="V298" s="434"/>
      <c r="W298" s="434"/>
      <c r="X298" s="434"/>
      <c r="Y298" s="434"/>
      <c r="Z298" s="434"/>
      <c r="AA298" s="434"/>
      <c r="AB298" s="434"/>
      <c r="AC298" s="434"/>
      <c r="AD298" s="434"/>
      <c r="AE298" s="434"/>
      <c r="AF298" s="434"/>
      <c r="AG298" s="434"/>
      <c r="AH298" s="434"/>
      <c r="AI298" s="434"/>
      <c r="AJ298" s="434"/>
      <c r="AK298" s="434"/>
      <c r="AL298" s="434"/>
      <c r="AM298" s="434"/>
      <c r="AN298" s="434"/>
      <c r="AO298" s="434"/>
      <c r="AP298" s="434"/>
      <c r="AQ298" s="434"/>
      <c r="AR298" s="434"/>
      <c r="AS298" s="434"/>
      <c r="AT298" s="434"/>
      <c r="AU298" s="434"/>
      <c r="AV298" s="434"/>
      <c r="AW298" s="434"/>
      <c r="AX298" s="434"/>
      <c r="AY298" s="434"/>
      <c r="AZ298" s="434"/>
      <c r="BA298" s="434"/>
      <c r="BB298" s="434"/>
      <c r="BC298" s="434"/>
      <c r="BD298" s="434"/>
      <c r="BE298" s="434"/>
      <c r="BF298" s="434"/>
      <c r="BG298" s="434"/>
      <c r="BH298" s="434"/>
      <c r="BI298" s="434"/>
    </row>
    <row r="299" spans="1:61" x14ac:dyDescent="0.35">
      <c r="A299" s="42"/>
      <c r="B299" s="43"/>
      <c r="C299" s="43"/>
      <c r="D299" s="44"/>
      <c r="E299" s="46"/>
      <c r="F299" s="46"/>
      <c r="G299" s="46"/>
      <c r="H299" s="45"/>
      <c r="I299" s="46"/>
      <c r="J299" s="45"/>
      <c r="K299" s="45"/>
      <c r="L299" s="45"/>
      <c r="M299" s="45"/>
      <c r="N299" s="45"/>
      <c r="O299" s="45"/>
      <c r="P299" s="45"/>
      <c r="Q299" s="45"/>
      <c r="R299" s="45"/>
      <c r="S299" s="45"/>
      <c r="T299" s="47"/>
      <c r="U299" s="47"/>
      <c r="V299" s="47"/>
      <c r="W299" s="47"/>
      <c r="X299" s="47"/>
      <c r="Y299" s="47"/>
      <c r="Z299" s="47"/>
      <c r="AA299" s="47"/>
      <c r="AB299" s="45"/>
      <c r="AC299" s="45"/>
      <c r="AD299" s="47"/>
      <c r="AE299" s="47"/>
      <c r="AF299" s="45"/>
      <c r="AG299" s="45"/>
      <c r="AH299" s="47"/>
      <c r="AI299" s="47"/>
      <c r="AJ299" s="45"/>
      <c r="AK299" s="45"/>
      <c r="AL299" s="47"/>
      <c r="AM299" s="47"/>
      <c r="AN299" s="45"/>
      <c r="AO299" s="45"/>
      <c r="AP299" s="47"/>
      <c r="AQ299" s="47"/>
      <c r="AR299" s="45"/>
      <c r="AS299" s="47"/>
      <c r="AT299" s="47"/>
      <c r="AU299" s="45"/>
      <c r="AV299" s="47"/>
      <c r="AW299" s="47"/>
      <c r="AX299" s="45"/>
      <c r="AY299" s="47"/>
      <c r="AZ299" s="47"/>
      <c r="BA299" s="45"/>
      <c r="BB299" s="47"/>
      <c r="BC299" s="47"/>
      <c r="BD299" s="45"/>
      <c r="BE299" s="47"/>
      <c r="BF299" s="47"/>
      <c r="BG299" s="45"/>
      <c r="BH299" s="47"/>
      <c r="BI299" s="47"/>
    </row>
    <row r="300" spans="1:61" x14ac:dyDescent="0.35">
      <c r="A300" s="42"/>
      <c r="B300" s="61" t="s">
        <v>371</v>
      </c>
      <c r="C300" s="43"/>
      <c r="D300" s="44"/>
      <c r="E300" s="46"/>
      <c r="F300" s="46"/>
      <c r="G300" s="46"/>
      <c r="H300" s="45"/>
      <c r="I300" s="46"/>
      <c r="J300" s="45"/>
      <c r="K300" s="45"/>
      <c r="L300" s="45"/>
      <c r="M300" s="45"/>
      <c r="N300" s="45"/>
      <c r="O300" s="45"/>
      <c r="P300" s="45"/>
      <c r="Q300" s="45"/>
      <c r="R300" s="45"/>
      <c r="S300" s="45"/>
      <c r="T300" s="47"/>
      <c r="U300" s="47"/>
      <c r="V300" s="47"/>
      <c r="W300" s="47"/>
      <c r="X300" s="47"/>
      <c r="Y300" s="47"/>
      <c r="Z300" s="47"/>
      <c r="AA300" s="47"/>
      <c r="AB300" s="45"/>
      <c r="AC300" s="45"/>
      <c r="AD300" s="47"/>
      <c r="AE300" s="47"/>
      <c r="AF300" s="45"/>
      <c r="AG300" s="45"/>
      <c r="AH300" s="47"/>
      <c r="AI300" s="47"/>
      <c r="AJ300" s="45"/>
      <c r="AK300" s="45"/>
      <c r="AL300" s="47"/>
      <c r="AM300" s="47"/>
      <c r="AN300" s="45"/>
      <c r="AO300" s="45"/>
      <c r="AP300" s="47"/>
      <c r="AQ300" s="47"/>
      <c r="AR300" s="45"/>
      <c r="AS300" s="47"/>
      <c r="AT300" s="47"/>
      <c r="AU300" s="45"/>
      <c r="AV300" s="47"/>
      <c r="AW300" s="47"/>
      <c r="AX300" s="45"/>
      <c r="AY300" s="47"/>
      <c r="AZ300" s="47"/>
      <c r="BA300" s="45"/>
      <c r="BB300" s="47"/>
      <c r="BC300" s="47"/>
      <c r="BD300" s="45"/>
      <c r="BE300" s="47"/>
      <c r="BF300" s="47"/>
      <c r="BG300" s="45"/>
      <c r="BH300" s="47"/>
      <c r="BI300" s="47"/>
    </row>
    <row r="301" spans="1:61" x14ac:dyDescent="0.35">
      <c r="A301" s="42"/>
      <c r="B301" s="61"/>
      <c r="C301" s="43"/>
      <c r="D301" s="44"/>
      <c r="E301" s="46"/>
      <c r="F301" s="46"/>
      <c r="G301" s="46"/>
      <c r="H301" s="45"/>
      <c r="I301" s="46"/>
      <c r="J301" s="45"/>
      <c r="K301" s="45"/>
      <c r="L301" s="45"/>
      <c r="M301" s="45"/>
      <c r="N301" s="45"/>
      <c r="O301" s="45"/>
      <c r="P301" s="45"/>
      <c r="Q301" s="45"/>
      <c r="R301" s="45"/>
      <c r="S301" s="45"/>
      <c r="T301" s="47"/>
      <c r="U301" s="47"/>
      <c r="V301" s="47"/>
      <c r="W301" s="47"/>
      <c r="X301" s="47"/>
      <c r="Y301" s="47"/>
      <c r="Z301" s="47"/>
      <c r="AA301" s="47"/>
      <c r="AB301" s="45"/>
      <c r="AC301" s="45"/>
      <c r="AD301" s="47"/>
      <c r="AE301" s="47"/>
      <c r="AF301" s="45"/>
      <c r="AG301" s="45"/>
      <c r="AH301" s="47"/>
      <c r="AI301" s="47"/>
      <c r="AJ301" s="45"/>
      <c r="AK301" s="45"/>
      <c r="AL301" s="47"/>
      <c r="AM301" s="47"/>
      <c r="AN301" s="45"/>
      <c r="AO301" s="45"/>
      <c r="AP301" s="47"/>
      <c r="AQ301" s="47"/>
      <c r="AR301" s="45"/>
      <c r="AS301" s="47"/>
      <c r="AT301" s="47"/>
      <c r="AU301" s="45"/>
      <c r="AV301" s="47"/>
      <c r="AW301" s="47"/>
      <c r="AX301" s="45"/>
      <c r="AY301" s="47"/>
      <c r="AZ301" s="47"/>
      <c r="BA301" s="45"/>
      <c r="BB301" s="47"/>
      <c r="BC301" s="47"/>
      <c r="BD301" s="45"/>
      <c r="BE301" s="47"/>
      <c r="BF301" s="47"/>
      <c r="BG301" s="45"/>
      <c r="BH301" s="47"/>
      <c r="BI301" s="47"/>
    </row>
    <row r="302" spans="1:61" x14ac:dyDescent="0.35">
      <c r="A302" s="42"/>
      <c r="B302" s="61"/>
      <c r="C302" s="43"/>
      <c r="D302" s="44"/>
      <c r="E302" s="46" t="str">
        <f t="shared" ref="E302:AJ302" si="131" xml:space="preserve"> E$100</f>
        <v>Export incentive for export 1 to be paid to the water resources control at PR29 (2022-23 FYA CPIH deflated)</v>
      </c>
      <c r="F302" s="55">
        <f t="shared" si="131"/>
        <v>0</v>
      </c>
      <c r="G302" s="46" t="str">
        <f t="shared" si="131"/>
        <v>£m</v>
      </c>
      <c r="H302" s="45">
        <f t="shared" si="131"/>
        <v>0</v>
      </c>
      <c r="I302" s="46">
        <f t="shared" si="131"/>
        <v>0</v>
      </c>
      <c r="J302" s="45">
        <f t="shared" si="131"/>
        <v>0</v>
      </c>
      <c r="K302" s="45">
        <f t="shared" si="131"/>
        <v>0</v>
      </c>
      <c r="L302" s="45">
        <f t="shared" si="131"/>
        <v>0</v>
      </c>
      <c r="M302" s="45">
        <f t="shared" si="131"/>
        <v>0</v>
      </c>
      <c r="N302" s="45">
        <f t="shared" si="131"/>
        <v>0</v>
      </c>
      <c r="O302" s="45">
        <f t="shared" si="131"/>
        <v>0</v>
      </c>
      <c r="P302" s="45">
        <f t="shared" si="131"/>
        <v>0</v>
      </c>
      <c r="Q302" s="45">
        <f t="shared" si="131"/>
        <v>0</v>
      </c>
      <c r="R302" s="45">
        <f t="shared" si="131"/>
        <v>0</v>
      </c>
      <c r="S302" s="45">
        <f t="shared" si="131"/>
        <v>0</v>
      </c>
      <c r="T302" s="47">
        <f t="shared" si="131"/>
        <v>0</v>
      </c>
      <c r="U302" s="47">
        <f t="shared" si="131"/>
        <v>0</v>
      </c>
      <c r="V302" s="47">
        <f t="shared" si="131"/>
        <v>0</v>
      </c>
      <c r="W302" s="47">
        <f t="shared" si="131"/>
        <v>0</v>
      </c>
      <c r="X302" s="47">
        <f t="shared" si="131"/>
        <v>0</v>
      </c>
      <c r="Y302" s="47">
        <f t="shared" si="131"/>
        <v>0</v>
      </c>
      <c r="Z302" s="47">
        <f t="shared" si="131"/>
        <v>0</v>
      </c>
      <c r="AA302" s="47">
        <f t="shared" si="131"/>
        <v>0</v>
      </c>
      <c r="AB302" s="45">
        <f t="shared" si="131"/>
        <v>0</v>
      </c>
      <c r="AC302" s="45">
        <f t="shared" si="131"/>
        <v>0</v>
      </c>
      <c r="AD302" s="47">
        <f t="shared" si="131"/>
        <v>0</v>
      </c>
      <c r="AE302" s="47">
        <f t="shared" si="131"/>
        <v>0</v>
      </c>
      <c r="AF302" s="45">
        <f t="shared" si="131"/>
        <v>0</v>
      </c>
      <c r="AG302" s="45">
        <f t="shared" si="131"/>
        <v>0</v>
      </c>
      <c r="AH302" s="47">
        <f t="shared" si="131"/>
        <v>0</v>
      </c>
      <c r="AI302" s="47">
        <f t="shared" si="131"/>
        <v>0</v>
      </c>
      <c r="AJ302" s="45">
        <f t="shared" si="131"/>
        <v>0</v>
      </c>
      <c r="AK302" s="45">
        <f t="shared" ref="AK302:BI302" si="132" xml:space="preserve"> AK$100</f>
        <v>0</v>
      </c>
      <c r="AL302" s="47">
        <f t="shared" si="132"/>
        <v>0</v>
      </c>
      <c r="AM302" s="47">
        <f t="shared" si="132"/>
        <v>0</v>
      </c>
      <c r="AN302" s="45">
        <f t="shared" si="132"/>
        <v>0</v>
      </c>
      <c r="AO302" s="45">
        <f t="shared" si="132"/>
        <v>0</v>
      </c>
      <c r="AP302" s="47">
        <f t="shared" si="132"/>
        <v>0</v>
      </c>
      <c r="AQ302" s="47">
        <f t="shared" si="132"/>
        <v>0</v>
      </c>
      <c r="AR302" s="45">
        <f t="shared" si="132"/>
        <v>0</v>
      </c>
      <c r="AS302" s="47">
        <f t="shared" si="132"/>
        <v>0</v>
      </c>
      <c r="AT302" s="47">
        <f t="shared" si="132"/>
        <v>0</v>
      </c>
      <c r="AU302" s="45">
        <f t="shared" si="132"/>
        <v>0</v>
      </c>
      <c r="AV302" s="47">
        <f t="shared" si="132"/>
        <v>0</v>
      </c>
      <c r="AW302" s="47">
        <f t="shared" si="132"/>
        <v>0</v>
      </c>
      <c r="AX302" s="45">
        <f t="shared" si="132"/>
        <v>0</v>
      </c>
      <c r="AY302" s="47">
        <f t="shared" si="132"/>
        <v>0</v>
      </c>
      <c r="AZ302" s="47">
        <f t="shared" si="132"/>
        <v>0</v>
      </c>
      <c r="BA302" s="45">
        <f t="shared" si="132"/>
        <v>0</v>
      </c>
      <c r="BB302" s="47">
        <f t="shared" si="132"/>
        <v>0</v>
      </c>
      <c r="BC302" s="47">
        <f t="shared" si="132"/>
        <v>0</v>
      </c>
      <c r="BD302" s="45">
        <f t="shared" si="132"/>
        <v>0</v>
      </c>
      <c r="BE302" s="47">
        <f t="shared" si="132"/>
        <v>0</v>
      </c>
      <c r="BF302" s="47">
        <f t="shared" si="132"/>
        <v>0</v>
      </c>
      <c r="BG302" s="45">
        <f t="shared" si="132"/>
        <v>0</v>
      </c>
      <c r="BH302" s="47">
        <f t="shared" si="132"/>
        <v>0</v>
      </c>
      <c r="BI302" s="47">
        <f t="shared" si="132"/>
        <v>0</v>
      </c>
    </row>
    <row r="303" spans="1:61" x14ac:dyDescent="0.35">
      <c r="A303" s="42"/>
      <c r="B303" s="61"/>
      <c r="C303" s="43"/>
      <c r="D303" s="44"/>
      <c r="E303" s="46" t="str">
        <f xml:space="preserve"> E$191</f>
        <v>Export incentive for export 2 to be paid to the water resources control at PR29 (2022-23 FYA CPIH deflated)</v>
      </c>
      <c r="F303" s="55">
        <f t="shared" ref="F303:BI303" si="133" xml:space="preserve"> F$191</f>
        <v>0</v>
      </c>
      <c r="G303" s="46" t="str">
        <f t="shared" si="133"/>
        <v>£m</v>
      </c>
      <c r="H303" s="46">
        <f t="shared" si="133"/>
        <v>0</v>
      </c>
      <c r="I303" s="46">
        <f t="shared" si="133"/>
        <v>0</v>
      </c>
      <c r="J303" s="46">
        <f t="shared" si="133"/>
        <v>0</v>
      </c>
      <c r="K303" s="46">
        <f t="shared" si="133"/>
        <v>0</v>
      </c>
      <c r="L303" s="46">
        <f t="shared" si="133"/>
        <v>0</v>
      </c>
      <c r="M303" s="46">
        <f t="shared" si="133"/>
        <v>0</v>
      </c>
      <c r="N303" s="46">
        <f t="shared" si="133"/>
        <v>0</v>
      </c>
      <c r="O303" s="46">
        <f t="shared" si="133"/>
        <v>0</v>
      </c>
      <c r="P303" s="46">
        <f t="shared" si="133"/>
        <v>0</v>
      </c>
      <c r="Q303" s="46">
        <f t="shared" si="133"/>
        <v>0</v>
      </c>
      <c r="R303" s="46">
        <f t="shared" si="133"/>
        <v>0</v>
      </c>
      <c r="S303" s="46">
        <f t="shared" si="133"/>
        <v>0</v>
      </c>
      <c r="T303" s="46">
        <f t="shared" si="133"/>
        <v>0</v>
      </c>
      <c r="U303" s="46">
        <f t="shared" si="133"/>
        <v>0</v>
      </c>
      <c r="V303" s="46">
        <f t="shared" si="133"/>
        <v>0</v>
      </c>
      <c r="W303" s="46">
        <f t="shared" si="133"/>
        <v>0</v>
      </c>
      <c r="X303" s="46">
        <f t="shared" si="133"/>
        <v>0</v>
      </c>
      <c r="Y303" s="46">
        <f t="shared" si="133"/>
        <v>0</v>
      </c>
      <c r="Z303" s="46">
        <f t="shared" si="133"/>
        <v>0</v>
      </c>
      <c r="AA303" s="46">
        <f t="shared" si="133"/>
        <v>0</v>
      </c>
      <c r="AB303" s="46">
        <f t="shared" si="133"/>
        <v>0</v>
      </c>
      <c r="AC303" s="46">
        <f t="shared" si="133"/>
        <v>0</v>
      </c>
      <c r="AD303" s="46">
        <f t="shared" si="133"/>
        <v>0</v>
      </c>
      <c r="AE303" s="46">
        <f t="shared" si="133"/>
        <v>0</v>
      </c>
      <c r="AF303" s="46">
        <f t="shared" si="133"/>
        <v>0</v>
      </c>
      <c r="AG303" s="46">
        <f t="shared" si="133"/>
        <v>0</v>
      </c>
      <c r="AH303" s="46">
        <f t="shared" si="133"/>
        <v>0</v>
      </c>
      <c r="AI303" s="46">
        <f t="shared" si="133"/>
        <v>0</v>
      </c>
      <c r="AJ303" s="46">
        <f t="shared" si="133"/>
        <v>0</v>
      </c>
      <c r="AK303" s="46">
        <f t="shared" si="133"/>
        <v>0</v>
      </c>
      <c r="AL303" s="46">
        <f t="shared" si="133"/>
        <v>0</v>
      </c>
      <c r="AM303" s="46">
        <f t="shared" si="133"/>
        <v>0</v>
      </c>
      <c r="AN303" s="46">
        <f t="shared" si="133"/>
        <v>0</v>
      </c>
      <c r="AO303" s="46">
        <f t="shared" si="133"/>
        <v>0</v>
      </c>
      <c r="AP303" s="46">
        <f t="shared" si="133"/>
        <v>0</v>
      </c>
      <c r="AQ303" s="46">
        <f t="shared" si="133"/>
        <v>0</v>
      </c>
      <c r="AR303" s="46">
        <f t="shared" si="133"/>
        <v>0</v>
      </c>
      <c r="AS303" s="46">
        <f t="shared" si="133"/>
        <v>0</v>
      </c>
      <c r="AT303" s="46">
        <f t="shared" si="133"/>
        <v>0</v>
      </c>
      <c r="AU303" s="46">
        <f t="shared" si="133"/>
        <v>0</v>
      </c>
      <c r="AV303" s="46">
        <f t="shared" si="133"/>
        <v>0</v>
      </c>
      <c r="AW303" s="46">
        <f t="shared" si="133"/>
        <v>0</v>
      </c>
      <c r="AX303" s="46">
        <f t="shared" si="133"/>
        <v>0</v>
      </c>
      <c r="AY303" s="46">
        <f t="shared" si="133"/>
        <v>0</v>
      </c>
      <c r="AZ303" s="46">
        <f t="shared" si="133"/>
        <v>0</v>
      </c>
      <c r="BA303" s="46">
        <f t="shared" si="133"/>
        <v>0</v>
      </c>
      <c r="BB303" s="46">
        <f t="shared" si="133"/>
        <v>0</v>
      </c>
      <c r="BC303" s="46">
        <f t="shared" si="133"/>
        <v>0</v>
      </c>
      <c r="BD303" s="46">
        <f t="shared" si="133"/>
        <v>0</v>
      </c>
      <c r="BE303" s="46">
        <f t="shared" si="133"/>
        <v>0</v>
      </c>
      <c r="BF303" s="46">
        <f t="shared" si="133"/>
        <v>0</v>
      </c>
      <c r="BG303" s="46">
        <f t="shared" si="133"/>
        <v>0</v>
      </c>
      <c r="BH303" s="46">
        <f t="shared" si="133"/>
        <v>0</v>
      </c>
      <c r="BI303" s="46">
        <f t="shared" si="133"/>
        <v>0</v>
      </c>
    </row>
    <row r="304" spans="1:61" x14ac:dyDescent="0.35">
      <c r="A304" s="42"/>
      <c r="B304" s="61"/>
      <c r="C304" s="43"/>
      <c r="D304" s="44"/>
      <c r="E304" s="46" t="str">
        <f xml:space="preserve"> E$282</f>
        <v>Export incentive for export 3 to be paid to the water resources control at PR29 (2022-23 FYA CPIH deflated)</v>
      </c>
      <c r="F304" s="55">
        <f t="shared" ref="F304:BI304" si="134" xml:space="preserve"> F$282</f>
        <v>0</v>
      </c>
      <c r="G304" s="46" t="str">
        <f t="shared" si="134"/>
        <v>£m</v>
      </c>
      <c r="H304" s="46">
        <f t="shared" si="134"/>
        <v>0</v>
      </c>
      <c r="I304" s="46">
        <f t="shared" si="134"/>
        <v>0</v>
      </c>
      <c r="J304" s="46">
        <f t="shared" si="134"/>
        <v>0</v>
      </c>
      <c r="K304" s="46">
        <f t="shared" si="134"/>
        <v>0</v>
      </c>
      <c r="L304" s="46">
        <f t="shared" si="134"/>
        <v>0</v>
      </c>
      <c r="M304" s="46">
        <f t="shared" si="134"/>
        <v>0</v>
      </c>
      <c r="N304" s="46">
        <f t="shared" si="134"/>
        <v>0</v>
      </c>
      <c r="O304" s="46">
        <f t="shared" si="134"/>
        <v>0</v>
      </c>
      <c r="P304" s="46">
        <f t="shared" si="134"/>
        <v>0</v>
      </c>
      <c r="Q304" s="46">
        <f t="shared" si="134"/>
        <v>0</v>
      </c>
      <c r="R304" s="46">
        <f t="shared" si="134"/>
        <v>0</v>
      </c>
      <c r="S304" s="46">
        <f t="shared" si="134"/>
        <v>0</v>
      </c>
      <c r="T304" s="46">
        <f t="shared" si="134"/>
        <v>0</v>
      </c>
      <c r="U304" s="46">
        <f t="shared" si="134"/>
        <v>0</v>
      </c>
      <c r="V304" s="46">
        <f t="shared" si="134"/>
        <v>0</v>
      </c>
      <c r="W304" s="46">
        <f t="shared" si="134"/>
        <v>0</v>
      </c>
      <c r="X304" s="46">
        <f t="shared" si="134"/>
        <v>0</v>
      </c>
      <c r="Y304" s="46">
        <f t="shared" si="134"/>
        <v>0</v>
      </c>
      <c r="Z304" s="46">
        <f t="shared" si="134"/>
        <v>0</v>
      </c>
      <c r="AA304" s="46">
        <f t="shared" si="134"/>
        <v>0</v>
      </c>
      <c r="AB304" s="46">
        <f t="shared" si="134"/>
        <v>0</v>
      </c>
      <c r="AC304" s="46">
        <f t="shared" si="134"/>
        <v>0</v>
      </c>
      <c r="AD304" s="46">
        <f t="shared" si="134"/>
        <v>0</v>
      </c>
      <c r="AE304" s="46">
        <f t="shared" si="134"/>
        <v>0</v>
      </c>
      <c r="AF304" s="46">
        <f t="shared" si="134"/>
        <v>0</v>
      </c>
      <c r="AG304" s="46">
        <f t="shared" si="134"/>
        <v>0</v>
      </c>
      <c r="AH304" s="46">
        <f t="shared" si="134"/>
        <v>0</v>
      </c>
      <c r="AI304" s="46">
        <f t="shared" si="134"/>
        <v>0</v>
      </c>
      <c r="AJ304" s="46">
        <f t="shared" si="134"/>
        <v>0</v>
      </c>
      <c r="AK304" s="46">
        <f t="shared" si="134"/>
        <v>0</v>
      </c>
      <c r="AL304" s="46">
        <f t="shared" si="134"/>
        <v>0</v>
      </c>
      <c r="AM304" s="46">
        <f t="shared" si="134"/>
        <v>0</v>
      </c>
      <c r="AN304" s="46">
        <f t="shared" si="134"/>
        <v>0</v>
      </c>
      <c r="AO304" s="46">
        <f t="shared" si="134"/>
        <v>0</v>
      </c>
      <c r="AP304" s="46">
        <f t="shared" si="134"/>
        <v>0</v>
      </c>
      <c r="AQ304" s="46">
        <f t="shared" si="134"/>
        <v>0</v>
      </c>
      <c r="AR304" s="46">
        <f t="shared" si="134"/>
        <v>0</v>
      </c>
      <c r="AS304" s="46">
        <f t="shared" si="134"/>
        <v>0</v>
      </c>
      <c r="AT304" s="46">
        <f t="shared" si="134"/>
        <v>0</v>
      </c>
      <c r="AU304" s="46">
        <f t="shared" si="134"/>
        <v>0</v>
      </c>
      <c r="AV304" s="46">
        <f t="shared" si="134"/>
        <v>0</v>
      </c>
      <c r="AW304" s="46">
        <f t="shared" si="134"/>
        <v>0</v>
      </c>
      <c r="AX304" s="46">
        <f t="shared" si="134"/>
        <v>0</v>
      </c>
      <c r="AY304" s="46">
        <f t="shared" si="134"/>
        <v>0</v>
      </c>
      <c r="AZ304" s="46">
        <f t="shared" si="134"/>
        <v>0</v>
      </c>
      <c r="BA304" s="46">
        <f t="shared" si="134"/>
        <v>0</v>
      </c>
      <c r="BB304" s="46">
        <f t="shared" si="134"/>
        <v>0</v>
      </c>
      <c r="BC304" s="46">
        <f t="shared" si="134"/>
        <v>0</v>
      </c>
      <c r="BD304" s="46">
        <f t="shared" si="134"/>
        <v>0</v>
      </c>
      <c r="BE304" s="46">
        <f t="shared" si="134"/>
        <v>0</v>
      </c>
      <c r="BF304" s="46">
        <f t="shared" si="134"/>
        <v>0</v>
      </c>
      <c r="BG304" s="46">
        <f t="shared" si="134"/>
        <v>0</v>
      </c>
      <c r="BH304" s="46">
        <f t="shared" si="134"/>
        <v>0</v>
      </c>
      <c r="BI304" s="46">
        <f t="shared" si="134"/>
        <v>0</v>
      </c>
    </row>
    <row r="305" spans="1:61" s="436" customFormat="1" x14ac:dyDescent="0.35">
      <c r="A305" s="437"/>
      <c r="B305" s="438"/>
      <c r="C305" s="439"/>
      <c r="D305" s="440"/>
      <c r="E305" s="441" t="s">
        <v>372</v>
      </c>
      <c r="F305" s="442">
        <f xml:space="preserve"> SUM( F302:F304 )</f>
        <v>0</v>
      </c>
      <c r="G305" s="441" t="s">
        <v>218</v>
      </c>
      <c r="H305" s="443"/>
      <c r="I305" s="441"/>
      <c r="J305" s="441"/>
      <c r="K305" s="441"/>
      <c r="L305" s="441"/>
      <c r="M305" s="441"/>
      <c r="N305" s="441"/>
      <c r="O305" s="441"/>
      <c r="P305" s="441"/>
      <c r="Q305" s="441"/>
      <c r="R305" s="441"/>
      <c r="S305" s="441"/>
      <c r="T305" s="441"/>
      <c r="U305" s="441"/>
      <c r="V305" s="441"/>
      <c r="W305" s="441"/>
      <c r="X305" s="441"/>
      <c r="Y305" s="441"/>
      <c r="Z305" s="441"/>
      <c r="AA305" s="441"/>
      <c r="AB305" s="441"/>
      <c r="AC305" s="441"/>
      <c r="AD305" s="441"/>
      <c r="AE305" s="441"/>
      <c r="AF305" s="441"/>
      <c r="AG305" s="441"/>
      <c r="AH305" s="441"/>
      <c r="AI305" s="441"/>
      <c r="AJ305" s="441"/>
      <c r="AK305" s="441"/>
      <c r="AL305" s="441"/>
      <c r="AM305" s="441"/>
      <c r="AN305" s="441"/>
      <c r="AO305" s="441"/>
      <c r="AP305" s="441"/>
      <c r="AQ305" s="441"/>
      <c r="AR305" s="441"/>
      <c r="AS305" s="441"/>
      <c r="AT305" s="441"/>
      <c r="AU305" s="441"/>
      <c r="AV305" s="441"/>
      <c r="AW305" s="441"/>
      <c r="AX305" s="441"/>
      <c r="AY305" s="441"/>
      <c r="AZ305" s="441"/>
      <c r="BA305" s="441"/>
      <c r="BB305" s="441"/>
      <c r="BC305" s="441"/>
      <c r="BD305" s="441"/>
      <c r="BE305" s="441"/>
      <c r="BF305" s="441"/>
      <c r="BG305" s="441"/>
      <c r="BH305" s="441"/>
      <c r="BI305" s="441"/>
    </row>
    <row r="306" spans="1:61" x14ac:dyDescent="0.35">
      <c r="A306" s="42"/>
      <c r="B306" s="61"/>
      <c r="C306" s="43"/>
      <c r="D306" s="44"/>
      <c r="E306" s="46"/>
      <c r="F306" s="55"/>
      <c r="G306" s="46"/>
      <c r="H306" s="45"/>
      <c r="I306" s="46"/>
      <c r="J306" s="45"/>
      <c r="K306" s="45"/>
      <c r="L306" s="45"/>
      <c r="M306" s="45"/>
      <c r="N306" s="45"/>
      <c r="O306" s="45"/>
      <c r="P306" s="45"/>
      <c r="Q306" s="45"/>
      <c r="R306" s="45"/>
      <c r="S306" s="45"/>
      <c r="T306" s="47"/>
      <c r="U306" s="47"/>
      <c r="V306" s="47"/>
      <c r="W306" s="47"/>
      <c r="X306" s="47"/>
      <c r="Y306" s="47"/>
      <c r="Z306" s="47"/>
      <c r="AA306" s="47"/>
      <c r="AB306" s="45"/>
      <c r="AC306" s="45"/>
      <c r="AD306" s="47"/>
      <c r="AE306" s="47"/>
      <c r="AF306" s="45"/>
      <c r="AG306" s="45"/>
      <c r="AH306" s="47"/>
      <c r="AI306" s="47"/>
      <c r="AJ306" s="45"/>
      <c r="AK306" s="45"/>
      <c r="AL306" s="47"/>
      <c r="AM306" s="47"/>
      <c r="AN306" s="45"/>
      <c r="AO306" s="45"/>
      <c r="AP306" s="47"/>
      <c r="AQ306" s="47"/>
      <c r="AR306" s="45"/>
      <c r="AS306" s="47"/>
      <c r="AT306" s="47"/>
      <c r="AU306" s="45"/>
      <c r="AV306" s="47"/>
      <c r="AW306" s="47"/>
      <c r="AX306" s="45"/>
      <c r="AY306" s="47"/>
      <c r="AZ306" s="47"/>
      <c r="BA306" s="45"/>
      <c r="BB306" s="47"/>
      <c r="BC306" s="47"/>
      <c r="BD306" s="45"/>
      <c r="BE306" s="47"/>
      <c r="BF306" s="47"/>
      <c r="BG306" s="45"/>
      <c r="BH306" s="47"/>
      <c r="BI306" s="47"/>
    </row>
    <row r="307" spans="1:61" x14ac:dyDescent="0.35">
      <c r="A307" s="42"/>
      <c r="B307" s="61"/>
      <c r="C307" s="43"/>
      <c r="D307" s="44"/>
      <c r="E307" s="46" t="str">
        <f xml:space="preserve"> E$102</f>
        <v>Export incentive for export 1 to be paid to the network plus water control at PR29 (2022-23 FYA CPIH deflated)</v>
      </c>
      <c r="F307" s="55">
        <f t="shared" ref="F307:BI307" si="135" xml:space="preserve"> F$102</f>
        <v>0</v>
      </c>
      <c r="G307" s="46" t="str">
        <f t="shared" si="135"/>
        <v>£m</v>
      </c>
      <c r="H307" s="46">
        <f t="shared" si="135"/>
        <v>0</v>
      </c>
      <c r="I307" s="46">
        <f t="shared" si="135"/>
        <v>0</v>
      </c>
      <c r="J307" s="46">
        <f t="shared" si="135"/>
        <v>0</v>
      </c>
      <c r="K307" s="46">
        <f t="shared" si="135"/>
        <v>0</v>
      </c>
      <c r="L307" s="46">
        <f t="shared" si="135"/>
        <v>0</v>
      </c>
      <c r="M307" s="46">
        <f t="shared" si="135"/>
        <v>0</v>
      </c>
      <c r="N307" s="46">
        <f t="shared" si="135"/>
        <v>0</v>
      </c>
      <c r="O307" s="46">
        <f t="shared" si="135"/>
        <v>0</v>
      </c>
      <c r="P307" s="46">
        <f t="shared" si="135"/>
        <v>0</v>
      </c>
      <c r="Q307" s="46">
        <f t="shared" si="135"/>
        <v>0</v>
      </c>
      <c r="R307" s="46">
        <f t="shared" si="135"/>
        <v>0</v>
      </c>
      <c r="S307" s="46">
        <f t="shared" si="135"/>
        <v>0</v>
      </c>
      <c r="T307" s="46">
        <f t="shared" si="135"/>
        <v>0</v>
      </c>
      <c r="U307" s="46">
        <f t="shared" si="135"/>
        <v>0</v>
      </c>
      <c r="V307" s="46">
        <f t="shared" si="135"/>
        <v>0</v>
      </c>
      <c r="W307" s="46">
        <f t="shared" si="135"/>
        <v>0</v>
      </c>
      <c r="X307" s="46">
        <f t="shared" si="135"/>
        <v>0</v>
      </c>
      <c r="Y307" s="46">
        <f t="shared" si="135"/>
        <v>0</v>
      </c>
      <c r="Z307" s="46">
        <f t="shared" si="135"/>
        <v>0</v>
      </c>
      <c r="AA307" s="46">
        <f t="shared" si="135"/>
        <v>0</v>
      </c>
      <c r="AB307" s="46">
        <f t="shared" si="135"/>
        <v>0</v>
      </c>
      <c r="AC307" s="46">
        <f t="shared" si="135"/>
        <v>0</v>
      </c>
      <c r="AD307" s="46">
        <f t="shared" si="135"/>
        <v>0</v>
      </c>
      <c r="AE307" s="46">
        <f t="shared" si="135"/>
        <v>0</v>
      </c>
      <c r="AF307" s="46">
        <f t="shared" si="135"/>
        <v>0</v>
      </c>
      <c r="AG307" s="46">
        <f t="shared" si="135"/>
        <v>0</v>
      </c>
      <c r="AH307" s="46">
        <f t="shared" si="135"/>
        <v>0</v>
      </c>
      <c r="AI307" s="46">
        <f t="shared" si="135"/>
        <v>0</v>
      </c>
      <c r="AJ307" s="46">
        <f t="shared" si="135"/>
        <v>0</v>
      </c>
      <c r="AK307" s="46">
        <f t="shared" si="135"/>
        <v>0</v>
      </c>
      <c r="AL307" s="46">
        <f t="shared" si="135"/>
        <v>0</v>
      </c>
      <c r="AM307" s="46">
        <f t="shared" si="135"/>
        <v>0</v>
      </c>
      <c r="AN307" s="46">
        <f t="shared" si="135"/>
        <v>0</v>
      </c>
      <c r="AO307" s="46">
        <f t="shared" si="135"/>
        <v>0</v>
      </c>
      <c r="AP307" s="46">
        <f t="shared" si="135"/>
        <v>0</v>
      </c>
      <c r="AQ307" s="46">
        <f t="shared" si="135"/>
        <v>0</v>
      </c>
      <c r="AR307" s="46">
        <f t="shared" si="135"/>
        <v>0</v>
      </c>
      <c r="AS307" s="46">
        <f t="shared" si="135"/>
        <v>0</v>
      </c>
      <c r="AT307" s="46">
        <f t="shared" si="135"/>
        <v>0</v>
      </c>
      <c r="AU307" s="46">
        <f t="shared" si="135"/>
        <v>0</v>
      </c>
      <c r="AV307" s="46">
        <f t="shared" si="135"/>
        <v>0</v>
      </c>
      <c r="AW307" s="46">
        <f t="shared" si="135"/>
        <v>0</v>
      </c>
      <c r="AX307" s="46">
        <f t="shared" si="135"/>
        <v>0</v>
      </c>
      <c r="AY307" s="46">
        <f t="shared" si="135"/>
        <v>0</v>
      </c>
      <c r="AZ307" s="46">
        <f t="shared" si="135"/>
        <v>0</v>
      </c>
      <c r="BA307" s="46">
        <f t="shared" si="135"/>
        <v>0</v>
      </c>
      <c r="BB307" s="46">
        <f t="shared" si="135"/>
        <v>0</v>
      </c>
      <c r="BC307" s="46">
        <f t="shared" si="135"/>
        <v>0</v>
      </c>
      <c r="BD307" s="46">
        <f t="shared" si="135"/>
        <v>0</v>
      </c>
      <c r="BE307" s="46">
        <f t="shared" si="135"/>
        <v>0</v>
      </c>
      <c r="BF307" s="46">
        <f t="shared" si="135"/>
        <v>0</v>
      </c>
      <c r="BG307" s="46">
        <f t="shared" si="135"/>
        <v>0</v>
      </c>
      <c r="BH307" s="46">
        <f t="shared" si="135"/>
        <v>0</v>
      </c>
      <c r="BI307" s="46">
        <f t="shared" si="135"/>
        <v>0</v>
      </c>
    </row>
    <row r="308" spans="1:61" x14ac:dyDescent="0.35">
      <c r="A308" s="42"/>
      <c r="B308" s="61"/>
      <c r="C308" s="43"/>
      <c r="D308" s="44"/>
      <c r="E308" s="46" t="str">
        <f xml:space="preserve"> E$193</f>
        <v>Export incentive for export 2 to be paid to the network plus water control at PR29 (2022-23 FYA CPIH deflated)</v>
      </c>
      <c r="F308" s="55">
        <f t="shared" ref="F308:BI308" si="136" xml:space="preserve"> F$193</f>
        <v>0</v>
      </c>
      <c r="G308" s="46" t="str">
        <f t="shared" si="136"/>
        <v>£m</v>
      </c>
      <c r="H308" s="46">
        <f t="shared" si="136"/>
        <v>0</v>
      </c>
      <c r="I308" s="46">
        <f t="shared" si="136"/>
        <v>0</v>
      </c>
      <c r="J308" s="46">
        <f t="shared" si="136"/>
        <v>0</v>
      </c>
      <c r="K308" s="46">
        <f t="shared" si="136"/>
        <v>0</v>
      </c>
      <c r="L308" s="46">
        <f t="shared" si="136"/>
        <v>0</v>
      </c>
      <c r="M308" s="46">
        <f t="shared" si="136"/>
        <v>0</v>
      </c>
      <c r="N308" s="46">
        <f t="shared" si="136"/>
        <v>0</v>
      </c>
      <c r="O308" s="46">
        <f t="shared" si="136"/>
        <v>0</v>
      </c>
      <c r="P308" s="46">
        <f t="shared" si="136"/>
        <v>0</v>
      </c>
      <c r="Q308" s="46">
        <f t="shared" si="136"/>
        <v>0</v>
      </c>
      <c r="R308" s="46">
        <f t="shared" si="136"/>
        <v>0</v>
      </c>
      <c r="S308" s="46">
        <f t="shared" si="136"/>
        <v>0</v>
      </c>
      <c r="T308" s="46">
        <f t="shared" si="136"/>
        <v>0</v>
      </c>
      <c r="U308" s="46">
        <f t="shared" si="136"/>
        <v>0</v>
      </c>
      <c r="V308" s="46">
        <f t="shared" si="136"/>
        <v>0</v>
      </c>
      <c r="W308" s="46">
        <f t="shared" si="136"/>
        <v>0</v>
      </c>
      <c r="X308" s="46">
        <f t="shared" si="136"/>
        <v>0</v>
      </c>
      <c r="Y308" s="46">
        <f t="shared" si="136"/>
        <v>0</v>
      </c>
      <c r="Z308" s="46">
        <f t="shared" si="136"/>
        <v>0</v>
      </c>
      <c r="AA308" s="46">
        <f t="shared" si="136"/>
        <v>0</v>
      </c>
      <c r="AB308" s="46">
        <f t="shared" si="136"/>
        <v>0</v>
      </c>
      <c r="AC308" s="46">
        <f t="shared" si="136"/>
        <v>0</v>
      </c>
      <c r="AD308" s="46">
        <f t="shared" si="136"/>
        <v>0</v>
      </c>
      <c r="AE308" s="46">
        <f t="shared" si="136"/>
        <v>0</v>
      </c>
      <c r="AF308" s="46">
        <f t="shared" si="136"/>
        <v>0</v>
      </c>
      <c r="AG308" s="46">
        <f t="shared" si="136"/>
        <v>0</v>
      </c>
      <c r="AH308" s="46">
        <f t="shared" si="136"/>
        <v>0</v>
      </c>
      <c r="AI308" s="46">
        <f t="shared" si="136"/>
        <v>0</v>
      </c>
      <c r="AJ308" s="46">
        <f t="shared" si="136"/>
        <v>0</v>
      </c>
      <c r="AK308" s="46">
        <f t="shared" si="136"/>
        <v>0</v>
      </c>
      <c r="AL308" s="46">
        <f t="shared" si="136"/>
        <v>0</v>
      </c>
      <c r="AM308" s="46">
        <f t="shared" si="136"/>
        <v>0</v>
      </c>
      <c r="AN308" s="46">
        <f t="shared" si="136"/>
        <v>0</v>
      </c>
      <c r="AO308" s="46">
        <f t="shared" si="136"/>
        <v>0</v>
      </c>
      <c r="AP308" s="46">
        <f t="shared" si="136"/>
        <v>0</v>
      </c>
      <c r="AQ308" s="46">
        <f t="shared" si="136"/>
        <v>0</v>
      </c>
      <c r="AR308" s="46">
        <f t="shared" si="136"/>
        <v>0</v>
      </c>
      <c r="AS308" s="46">
        <f t="shared" si="136"/>
        <v>0</v>
      </c>
      <c r="AT308" s="46">
        <f t="shared" si="136"/>
        <v>0</v>
      </c>
      <c r="AU308" s="46">
        <f t="shared" si="136"/>
        <v>0</v>
      </c>
      <c r="AV308" s="46">
        <f t="shared" si="136"/>
        <v>0</v>
      </c>
      <c r="AW308" s="46">
        <f t="shared" si="136"/>
        <v>0</v>
      </c>
      <c r="AX308" s="46">
        <f t="shared" si="136"/>
        <v>0</v>
      </c>
      <c r="AY308" s="46">
        <f t="shared" si="136"/>
        <v>0</v>
      </c>
      <c r="AZ308" s="46">
        <f t="shared" si="136"/>
        <v>0</v>
      </c>
      <c r="BA308" s="46">
        <f t="shared" si="136"/>
        <v>0</v>
      </c>
      <c r="BB308" s="46">
        <f t="shared" si="136"/>
        <v>0</v>
      </c>
      <c r="BC308" s="46">
        <f t="shared" si="136"/>
        <v>0</v>
      </c>
      <c r="BD308" s="46">
        <f t="shared" si="136"/>
        <v>0</v>
      </c>
      <c r="BE308" s="46">
        <f t="shared" si="136"/>
        <v>0</v>
      </c>
      <c r="BF308" s="46">
        <f t="shared" si="136"/>
        <v>0</v>
      </c>
      <c r="BG308" s="46">
        <f t="shared" si="136"/>
        <v>0</v>
      </c>
      <c r="BH308" s="46">
        <f t="shared" si="136"/>
        <v>0</v>
      </c>
      <c r="BI308" s="46">
        <f t="shared" si="136"/>
        <v>0</v>
      </c>
    </row>
    <row r="309" spans="1:61" x14ac:dyDescent="0.35">
      <c r="A309" s="42"/>
      <c r="B309" s="61"/>
      <c r="C309" s="43"/>
      <c r="D309" s="44"/>
      <c r="E309" s="46" t="str">
        <f xml:space="preserve"> E$284</f>
        <v>Export incentive for export 3 to be paid to the network plus water control at PR29 (2022-23 FYA CPIH deflated)</v>
      </c>
      <c r="F309" s="55">
        <f t="shared" ref="F309:BI309" si="137" xml:space="preserve"> F$284</f>
        <v>0</v>
      </c>
      <c r="G309" s="46" t="str">
        <f t="shared" si="137"/>
        <v>£m</v>
      </c>
      <c r="H309" s="46">
        <f t="shared" si="137"/>
        <v>0</v>
      </c>
      <c r="I309" s="46">
        <f t="shared" si="137"/>
        <v>0</v>
      </c>
      <c r="J309" s="46">
        <f t="shared" si="137"/>
        <v>0</v>
      </c>
      <c r="K309" s="46">
        <f t="shared" si="137"/>
        <v>0</v>
      </c>
      <c r="L309" s="46">
        <f t="shared" si="137"/>
        <v>0</v>
      </c>
      <c r="M309" s="46">
        <f t="shared" si="137"/>
        <v>0</v>
      </c>
      <c r="N309" s="46">
        <f t="shared" si="137"/>
        <v>0</v>
      </c>
      <c r="O309" s="46">
        <f t="shared" si="137"/>
        <v>0</v>
      </c>
      <c r="P309" s="46">
        <f t="shared" si="137"/>
        <v>0</v>
      </c>
      <c r="Q309" s="46">
        <f t="shared" si="137"/>
        <v>0</v>
      </c>
      <c r="R309" s="46">
        <f t="shared" si="137"/>
        <v>0</v>
      </c>
      <c r="S309" s="46">
        <f t="shared" si="137"/>
        <v>0</v>
      </c>
      <c r="T309" s="46">
        <f t="shared" si="137"/>
        <v>0</v>
      </c>
      <c r="U309" s="46">
        <f t="shared" si="137"/>
        <v>0</v>
      </c>
      <c r="V309" s="46">
        <f t="shared" si="137"/>
        <v>0</v>
      </c>
      <c r="W309" s="46">
        <f t="shared" si="137"/>
        <v>0</v>
      </c>
      <c r="X309" s="46">
        <f t="shared" si="137"/>
        <v>0</v>
      </c>
      <c r="Y309" s="46">
        <f t="shared" si="137"/>
        <v>0</v>
      </c>
      <c r="Z309" s="46">
        <f t="shared" si="137"/>
        <v>0</v>
      </c>
      <c r="AA309" s="46">
        <f t="shared" si="137"/>
        <v>0</v>
      </c>
      <c r="AB309" s="46">
        <f t="shared" si="137"/>
        <v>0</v>
      </c>
      <c r="AC309" s="46">
        <f t="shared" si="137"/>
        <v>0</v>
      </c>
      <c r="AD309" s="46">
        <f t="shared" si="137"/>
        <v>0</v>
      </c>
      <c r="AE309" s="46">
        <f t="shared" si="137"/>
        <v>0</v>
      </c>
      <c r="AF309" s="46">
        <f t="shared" si="137"/>
        <v>0</v>
      </c>
      <c r="AG309" s="46">
        <f t="shared" si="137"/>
        <v>0</v>
      </c>
      <c r="AH309" s="46">
        <f t="shared" si="137"/>
        <v>0</v>
      </c>
      <c r="AI309" s="46">
        <f t="shared" si="137"/>
        <v>0</v>
      </c>
      <c r="AJ309" s="46">
        <f t="shared" si="137"/>
        <v>0</v>
      </c>
      <c r="AK309" s="46">
        <f t="shared" si="137"/>
        <v>0</v>
      </c>
      <c r="AL309" s="46">
        <f t="shared" si="137"/>
        <v>0</v>
      </c>
      <c r="AM309" s="46">
        <f t="shared" si="137"/>
        <v>0</v>
      </c>
      <c r="AN309" s="46">
        <f t="shared" si="137"/>
        <v>0</v>
      </c>
      <c r="AO309" s="46">
        <f t="shared" si="137"/>
        <v>0</v>
      </c>
      <c r="AP309" s="46">
        <f t="shared" si="137"/>
        <v>0</v>
      </c>
      <c r="AQ309" s="46">
        <f t="shared" si="137"/>
        <v>0</v>
      </c>
      <c r="AR309" s="46">
        <f t="shared" si="137"/>
        <v>0</v>
      </c>
      <c r="AS309" s="46">
        <f t="shared" si="137"/>
        <v>0</v>
      </c>
      <c r="AT309" s="46">
        <f t="shared" si="137"/>
        <v>0</v>
      </c>
      <c r="AU309" s="46">
        <f t="shared" si="137"/>
        <v>0</v>
      </c>
      <c r="AV309" s="46">
        <f t="shared" si="137"/>
        <v>0</v>
      </c>
      <c r="AW309" s="46">
        <f t="shared" si="137"/>
        <v>0</v>
      </c>
      <c r="AX309" s="46">
        <f t="shared" si="137"/>
        <v>0</v>
      </c>
      <c r="AY309" s="46">
        <f t="shared" si="137"/>
        <v>0</v>
      </c>
      <c r="AZ309" s="46">
        <f t="shared" si="137"/>
        <v>0</v>
      </c>
      <c r="BA309" s="46">
        <f t="shared" si="137"/>
        <v>0</v>
      </c>
      <c r="BB309" s="46">
        <f t="shared" si="137"/>
        <v>0</v>
      </c>
      <c r="BC309" s="46">
        <f t="shared" si="137"/>
        <v>0</v>
      </c>
      <c r="BD309" s="46">
        <f t="shared" si="137"/>
        <v>0</v>
      </c>
      <c r="BE309" s="46">
        <f t="shared" si="137"/>
        <v>0</v>
      </c>
      <c r="BF309" s="46">
        <f t="shared" si="137"/>
        <v>0</v>
      </c>
      <c r="BG309" s="46">
        <f t="shared" si="137"/>
        <v>0</v>
      </c>
      <c r="BH309" s="46">
        <f t="shared" si="137"/>
        <v>0</v>
      </c>
      <c r="BI309" s="46">
        <f t="shared" si="137"/>
        <v>0</v>
      </c>
    </row>
    <row r="310" spans="1:61" s="436" customFormat="1" x14ac:dyDescent="0.35">
      <c r="A310" s="437"/>
      <c r="B310" s="438"/>
      <c r="C310" s="439"/>
      <c r="D310" s="440"/>
      <c r="E310" s="441" t="s">
        <v>373</v>
      </c>
      <c r="F310" s="442">
        <f xml:space="preserve"> SUM( F307:F309 )</f>
        <v>0</v>
      </c>
      <c r="G310" s="441" t="s">
        <v>218</v>
      </c>
      <c r="H310" s="441"/>
      <c r="I310" s="441"/>
      <c r="J310" s="441"/>
      <c r="K310" s="441"/>
      <c r="L310" s="441"/>
      <c r="M310" s="441"/>
      <c r="N310" s="441"/>
      <c r="O310" s="441"/>
      <c r="P310" s="441"/>
      <c r="Q310" s="441"/>
      <c r="R310" s="441"/>
      <c r="S310" s="441"/>
      <c r="T310" s="441"/>
      <c r="U310" s="441"/>
      <c r="V310" s="441"/>
      <c r="W310" s="441"/>
      <c r="X310" s="441"/>
      <c r="Y310" s="441"/>
      <c r="Z310" s="441"/>
      <c r="AA310" s="441"/>
      <c r="AB310" s="441"/>
      <c r="AC310" s="441"/>
      <c r="AD310" s="441"/>
      <c r="AE310" s="441"/>
      <c r="AF310" s="441"/>
      <c r="AG310" s="441"/>
      <c r="AH310" s="441"/>
      <c r="AI310" s="441"/>
      <c r="AJ310" s="441"/>
      <c r="AK310" s="441"/>
      <c r="AL310" s="441"/>
      <c r="AM310" s="441"/>
      <c r="AN310" s="441"/>
      <c r="AO310" s="441"/>
      <c r="AP310" s="441"/>
      <c r="AQ310" s="441"/>
      <c r="AR310" s="441"/>
      <c r="AS310" s="441"/>
      <c r="AT310" s="441"/>
      <c r="AU310" s="441"/>
      <c r="AV310" s="441"/>
      <c r="AW310" s="441"/>
      <c r="AX310" s="441"/>
      <c r="AY310" s="441"/>
      <c r="AZ310" s="441"/>
      <c r="BA310" s="441"/>
      <c r="BB310" s="441"/>
      <c r="BC310" s="441"/>
      <c r="BD310" s="441"/>
      <c r="BE310" s="441"/>
      <c r="BF310" s="441"/>
      <c r="BG310" s="441"/>
      <c r="BH310" s="441"/>
      <c r="BI310" s="441"/>
    </row>
    <row r="311" spans="1:61" x14ac:dyDescent="0.35">
      <c r="A311" s="42"/>
      <c r="B311" s="61"/>
      <c r="C311" s="43"/>
      <c r="D311" s="44"/>
      <c r="E311" s="46"/>
      <c r="F311" s="55"/>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c r="AF311" s="46"/>
      <c r="AG311" s="46"/>
      <c r="AH311" s="46"/>
      <c r="AI311" s="46"/>
      <c r="AJ311" s="46"/>
      <c r="AK311" s="46"/>
      <c r="AL311" s="46"/>
      <c r="AM311" s="46"/>
      <c r="AN311" s="46"/>
      <c r="AO311" s="46"/>
      <c r="AP311" s="46"/>
      <c r="AQ311" s="46"/>
      <c r="AR311" s="46"/>
      <c r="AS311" s="46"/>
      <c r="AT311" s="46"/>
      <c r="AU311" s="46"/>
      <c r="AV311" s="46"/>
      <c r="AW311" s="46"/>
      <c r="AX311" s="46"/>
      <c r="AY311" s="46"/>
      <c r="AZ311" s="46"/>
      <c r="BA311" s="46"/>
      <c r="BB311" s="46"/>
      <c r="BC311" s="46"/>
      <c r="BD311" s="46"/>
      <c r="BE311" s="46"/>
      <c r="BF311" s="46"/>
      <c r="BG311" s="46"/>
      <c r="BH311" s="46"/>
      <c r="BI311" s="46"/>
    </row>
    <row r="312" spans="1:61" x14ac:dyDescent="0.35">
      <c r="A312" s="42"/>
      <c r="B312" s="61"/>
      <c r="C312" s="43"/>
      <c r="D312" s="44"/>
      <c r="E312" s="46" t="str">
        <f xml:space="preserve"> E$104</f>
        <v>Export incentive for export 1 to be paid to the water resources control after PR29 (2022-23 FYA CPIH deflated)</v>
      </c>
      <c r="F312" s="55">
        <f t="shared" ref="F312:BI312" si="138" xml:space="preserve"> F$104</f>
        <v>0</v>
      </c>
      <c r="G312" s="46" t="str">
        <f t="shared" si="138"/>
        <v>£m</v>
      </c>
      <c r="H312" s="46">
        <f t="shared" si="138"/>
        <v>0</v>
      </c>
      <c r="I312" s="46">
        <f t="shared" si="138"/>
        <v>0</v>
      </c>
      <c r="J312" s="46">
        <f t="shared" si="138"/>
        <v>0</v>
      </c>
      <c r="K312" s="46">
        <f t="shared" si="138"/>
        <v>0</v>
      </c>
      <c r="L312" s="46">
        <f t="shared" si="138"/>
        <v>0</v>
      </c>
      <c r="M312" s="46">
        <f t="shared" si="138"/>
        <v>0</v>
      </c>
      <c r="N312" s="46">
        <f t="shared" si="138"/>
        <v>0</v>
      </c>
      <c r="O312" s="46">
        <f t="shared" si="138"/>
        <v>0</v>
      </c>
      <c r="P312" s="46">
        <f t="shared" si="138"/>
        <v>0</v>
      </c>
      <c r="Q312" s="46">
        <f t="shared" si="138"/>
        <v>0</v>
      </c>
      <c r="R312" s="46">
        <f t="shared" si="138"/>
        <v>0</v>
      </c>
      <c r="S312" s="46">
        <f t="shared" si="138"/>
        <v>0</v>
      </c>
      <c r="T312" s="46">
        <f t="shared" si="138"/>
        <v>0</v>
      </c>
      <c r="U312" s="46">
        <f t="shared" si="138"/>
        <v>0</v>
      </c>
      <c r="V312" s="46">
        <f t="shared" si="138"/>
        <v>0</v>
      </c>
      <c r="W312" s="46">
        <f t="shared" si="138"/>
        <v>0</v>
      </c>
      <c r="X312" s="46">
        <f t="shared" si="138"/>
        <v>0</v>
      </c>
      <c r="Y312" s="46">
        <f t="shared" si="138"/>
        <v>0</v>
      </c>
      <c r="Z312" s="46">
        <f t="shared" si="138"/>
        <v>0</v>
      </c>
      <c r="AA312" s="46">
        <f t="shared" si="138"/>
        <v>0</v>
      </c>
      <c r="AB312" s="46">
        <f t="shared" si="138"/>
        <v>0</v>
      </c>
      <c r="AC312" s="46">
        <f t="shared" si="138"/>
        <v>0</v>
      </c>
      <c r="AD312" s="46">
        <f t="shared" si="138"/>
        <v>0</v>
      </c>
      <c r="AE312" s="46">
        <f t="shared" si="138"/>
        <v>0</v>
      </c>
      <c r="AF312" s="46">
        <f t="shared" si="138"/>
        <v>0</v>
      </c>
      <c r="AG312" s="46">
        <f t="shared" si="138"/>
        <v>0</v>
      </c>
      <c r="AH312" s="46">
        <f t="shared" si="138"/>
        <v>0</v>
      </c>
      <c r="AI312" s="46">
        <f t="shared" si="138"/>
        <v>0</v>
      </c>
      <c r="AJ312" s="46">
        <f t="shared" si="138"/>
        <v>0</v>
      </c>
      <c r="AK312" s="46">
        <f t="shared" si="138"/>
        <v>0</v>
      </c>
      <c r="AL312" s="46">
        <f t="shared" si="138"/>
        <v>0</v>
      </c>
      <c r="AM312" s="46">
        <f t="shared" si="138"/>
        <v>0</v>
      </c>
      <c r="AN312" s="46">
        <f t="shared" si="138"/>
        <v>0</v>
      </c>
      <c r="AO312" s="46">
        <f t="shared" si="138"/>
        <v>0</v>
      </c>
      <c r="AP312" s="46">
        <f t="shared" si="138"/>
        <v>0</v>
      </c>
      <c r="AQ312" s="46">
        <f t="shared" si="138"/>
        <v>0</v>
      </c>
      <c r="AR312" s="46">
        <f t="shared" si="138"/>
        <v>0</v>
      </c>
      <c r="AS312" s="46">
        <f t="shared" si="138"/>
        <v>0</v>
      </c>
      <c r="AT312" s="46">
        <f t="shared" si="138"/>
        <v>0</v>
      </c>
      <c r="AU312" s="46">
        <f t="shared" si="138"/>
        <v>0</v>
      </c>
      <c r="AV312" s="46">
        <f t="shared" si="138"/>
        <v>0</v>
      </c>
      <c r="AW312" s="46">
        <f t="shared" si="138"/>
        <v>0</v>
      </c>
      <c r="AX312" s="46">
        <f t="shared" si="138"/>
        <v>0</v>
      </c>
      <c r="AY312" s="46">
        <f t="shared" si="138"/>
        <v>0</v>
      </c>
      <c r="AZ312" s="46">
        <f t="shared" si="138"/>
        <v>0</v>
      </c>
      <c r="BA312" s="46">
        <f t="shared" si="138"/>
        <v>0</v>
      </c>
      <c r="BB312" s="46">
        <f t="shared" si="138"/>
        <v>0</v>
      </c>
      <c r="BC312" s="46">
        <f t="shared" si="138"/>
        <v>0</v>
      </c>
      <c r="BD312" s="46">
        <f t="shared" si="138"/>
        <v>0</v>
      </c>
      <c r="BE312" s="46">
        <f t="shared" si="138"/>
        <v>0</v>
      </c>
      <c r="BF312" s="46">
        <f t="shared" si="138"/>
        <v>0</v>
      </c>
      <c r="BG312" s="46">
        <f t="shared" si="138"/>
        <v>0</v>
      </c>
      <c r="BH312" s="46">
        <f t="shared" si="138"/>
        <v>0</v>
      </c>
      <c r="BI312" s="46">
        <f t="shared" si="138"/>
        <v>0</v>
      </c>
    </row>
    <row r="313" spans="1:61" x14ac:dyDescent="0.35">
      <c r="A313" s="42"/>
      <c r="B313" s="61"/>
      <c r="C313" s="43"/>
      <c r="D313" s="44"/>
      <c r="E313" s="46" t="str">
        <f xml:space="preserve"> E$195</f>
        <v>Export incentive for export 2 to be paid to the water resources control after PR29 (2022-23 FYA CPIH deflated)</v>
      </c>
      <c r="F313" s="55">
        <f t="shared" ref="F313:BI313" si="139" xml:space="preserve"> F$195</f>
        <v>0</v>
      </c>
      <c r="G313" s="46" t="str">
        <f t="shared" si="139"/>
        <v>£m</v>
      </c>
      <c r="H313" s="46">
        <f t="shared" si="139"/>
        <v>0</v>
      </c>
      <c r="I313" s="46">
        <f t="shared" si="139"/>
        <v>0</v>
      </c>
      <c r="J313" s="46">
        <f t="shared" si="139"/>
        <v>0</v>
      </c>
      <c r="K313" s="46">
        <f t="shared" si="139"/>
        <v>0</v>
      </c>
      <c r="L313" s="46">
        <f t="shared" si="139"/>
        <v>0</v>
      </c>
      <c r="M313" s="46">
        <f t="shared" si="139"/>
        <v>0</v>
      </c>
      <c r="N313" s="46">
        <f t="shared" si="139"/>
        <v>0</v>
      </c>
      <c r="O313" s="46">
        <f t="shared" si="139"/>
        <v>0</v>
      </c>
      <c r="P313" s="46">
        <f t="shared" si="139"/>
        <v>0</v>
      </c>
      <c r="Q313" s="46">
        <f t="shared" si="139"/>
        <v>0</v>
      </c>
      <c r="R313" s="46">
        <f t="shared" si="139"/>
        <v>0</v>
      </c>
      <c r="S313" s="46">
        <f t="shared" si="139"/>
        <v>0</v>
      </c>
      <c r="T313" s="46">
        <f t="shared" si="139"/>
        <v>0</v>
      </c>
      <c r="U313" s="46">
        <f t="shared" si="139"/>
        <v>0</v>
      </c>
      <c r="V313" s="46">
        <f t="shared" si="139"/>
        <v>0</v>
      </c>
      <c r="W313" s="46">
        <f t="shared" si="139"/>
        <v>0</v>
      </c>
      <c r="X313" s="46">
        <f t="shared" si="139"/>
        <v>0</v>
      </c>
      <c r="Y313" s="46">
        <f t="shared" si="139"/>
        <v>0</v>
      </c>
      <c r="Z313" s="46">
        <f t="shared" si="139"/>
        <v>0</v>
      </c>
      <c r="AA313" s="46">
        <f t="shared" si="139"/>
        <v>0</v>
      </c>
      <c r="AB313" s="46">
        <f t="shared" si="139"/>
        <v>0</v>
      </c>
      <c r="AC313" s="46">
        <f t="shared" si="139"/>
        <v>0</v>
      </c>
      <c r="AD313" s="46">
        <f t="shared" si="139"/>
        <v>0</v>
      </c>
      <c r="AE313" s="46">
        <f t="shared" si="139"/>
        <v>0</v>
      </c>
      <c r="AF313" s="46">
        <f t="shared" si="139"/>
        <v>0</v>
      </c>
      <c r="AG313" s="46">
        <f t="shared" si="139"/>
        <v>0</v>
      </c>
      <c r="AH313" s="46">
        <f t="shared" si="139"/>
        <v>0</v>
      </c>
      <c r="AI313" s="46">
        <f t="shared" si="139"/>
        <v>0</v>
      </c>
      <c r="AJ313" s="46">
        <f t="shared" si="139"/>
        <v>0</v>
      </c>
      <c r="AK313" s="46">
        <f t="shared" si="139"/>
        <v>0</v>
      </c>
      <c r="AL313" s="46">
        <f t="shared" si="139"/>
        <v>0</v>
      </c>
      <c r="AM313" s="46">
        <f t="shared" si="139"/>
        <v>0</v>
      </c>
      <c r="AN313" s="46">
        <f t="shared" si="139"/>
        <v>0</v>
      </c>
      <c r="AO313" s="46">
        <f t="shared" si="139"/>
        <v>0</v>
      </c>
      <c r="AP313" s="46">
        <f t="shared" si="139"/>
        <v>0</v>
      </c>
      <c r="AQ313" s="46">
        <f t="shared" si="139"/>
        <v>0</v>
      </c>
      <c r="AR313" s="46">
        <f t="shared" si="139"/>
        <v>0</v>
      </c>
      <c r="AS313" s="46">
        <f t="shared" si="139"/>
        <v>0</v>
      </c>
      <c r="AT313" s="46">
        <f t="shared" si="139"/>
        <v>0</v>
      </c>
      <c r="AU313" s="46">
        <f t="shared" si="139"/>
        <v>0</v>
      </c>
      <c r="AV313" s="46">
        <f t="shared" si="139"/>
        <v>0</v>
      </c>
      <c r="AW313" s="46">
        <f t="shared" si="139"/>
        <v>0</v>
      </c>
      <c r="AX313" s="46">
        <f t="shared" si="139"/>
        <v>0</v>
      </c>
      <c r="AY313" s="46">
        <f t="shared" si="139"/>
        <v>0</v>
      </c>
      <c r="AZ313" s="46">
        <f t="shared" si="139"/>
        <v>0</v>
      </c>
      <c r="BA313" s="46">
        <f t="shared" si="139"/>
        <v>0</v>
      </c>
      <c r="BB313" s="46">
        <f t="shared" si="139"/>
        <v>0</v>
      </c>
      <c r="BC313" s="46">
        <f t="shared" si="139"/>
        <v>0</v>
      </c>
      <c r="BD313" s="46">
        <f t="shared" si="139"/>
        <v>0</v>
      </c>
      <c r="BE313" s="46">
        <f t="shared" si="139"/>
        <v>0</v>
      </c>
      <c r="BF313" s="46">
        <f t="shared" si="139"/>
        <v>0</v>
      </c>
      <c r="BG313" s="46">
        <f t="shared" si="139"/>
        <v>0</v>
      </c>
      <c r="BH313" s="46">
        <f t="shared" si="139"/>
        <v>0</v>
      </c>
      <c r="BI313" s="46">
        <f t="shared" si="139"/>
        <v>0</v>
      </c>
    </row>
    <row r="314" spans="1:61" x14ac:dyDescent="0.35">
      <c r="A314" s="42"/>
      <c r="B314" s="61"/>
      <c r="C314" s="43"/>
      <c r="D314" s="44"/>
      <c r="E314" s="46" t="str">
        <f t="shared" ref="E314:AJ314" si="140" xml:space="preserve"> E$286</f>
        <v>Export incentive for export 3 to be paid to the water resources control after PR29 (2022-23 FYA CPIH deflated)</v>
      </c>
      <c r="F314" s="55">
        <f t="shared" si="140"/>
        <v>0</v>
      </c>
      <c r="G314" s="46" t="str">
        <f t="shared" si="140"/>
        <v>£m</v>
      </c>
      <c r="H314" s="46">
        <f t="shared" si="140"/>
        <v>0</v>
      </c>
      <c r="I314" s="46">
        <f t="shared" si="140"/>
        <v>0</v>
      </c>
      <c r="J314" s="46">
        <f t="shared" si="140"/>
        <v>0</v>
      </c>
      <c r="K314" s="46">
        <f t="shared" si="140"/>
        <v>0</v>
      </c>
      <c r="L314" s="46">
        <f t="shared" si="140"/>
        <v>0</v>
      </c>
      <c r="M314" s="46">
        <f t="shared" si="140"/>
        <v>0</v>
      </c>
      <c r="N314" s="46">
        <f t="shared" si="140"/>
        <v>0</v>
      </c>
      <c r="O314" s="46">
        <f t="shared" si="140"/>
        <v>0</v>
      </c>
      <c r="P314" s="46">
        <f t="shared" si="140"/>
        <v>0</v>
      </c>
      <c r="Q314" s="46">
        <f t="shared" si="140"/>
        <v>0</v>
      </c>
      <c r="R314" s="46">
        <f t="shared" si="140"/>
        <v>0</v>
      </c>
      <c r="S314" s="46">
        <f t="shared" si="140"/>
        <v>0</v>
      </c>
      <c r="T314" s="46">
        <f t="shared" si="140"/>
        <v>0</v>
      </c>
      <c r="U314" s="46">
        <f t="shared" si="140"/>
        <v>0</v>
      </c>
      <c r="V314" s="46">
        <f t="shared" si="140"/>
        <v>0</v>
      </c>
      <c r="W314" s="46">
        <f t="shared" si="140"/>
        <v>0</v>
      </c>
      <c r="X314" s="46">
        <f t="shared" si="140"/>
        <v>0</v>
      </c>
      <c r="Y314" s="46">
        <f t="shared" si="140"/>
        <v>0</v>
      </c>
      <c r="Z314" s="46">
        <f t="shared" si="140"/>
        <v>0</v>
      </c>
      <c r="AA314" s="46">
        <f t="shared" si="140"/>
        <v>0</v>
      </c>
      <c r="AB314" s="46">
        <f t="shared" si="140"/>
        <v>0</v>
      </c>
      <c r="AC314" s="46">
        <f t="shared" si="140"/>
        <v>0</v>
      </c>
      <c r="AD314" s="46">
        <f t="shared" si="140"/>
        <v>0</v>
      </c>
      <c r="AE314" s="46">
        <f t="shared" si="140"/>
        <v>0</v>
      </c>
      <c r="AF314" s="46">
        <f t="shared" si="140"/>
        <v>0</v>
      </c>
      <c r="AG314" s="46">
        <f t="shared" si="140"/>
        <v>0</v>
      </c>
      <c r="AH314" s="46">
        <f t="shared" si="140"/>
        <v>0</v>
      </c>
      <c r="AI314" s="46">
        <f t="shared" si="140"/>
        <v>0</v>
      </c>
      <c r="AJ314" s="46">
        <f t="shared" si="140"/>
        <v>0</v>
      </c>
      <c r="AK314" s="46">
        <f t="shared" ref="AK314:BI314" si="141" xml:space="preserve"> AK$286</f>
        <v>0</v>
      </c>
      <c r="AL314" s="46">
        <f t="shared" si="141"/>
        <v>0</v>
      </c>
      <c r="AM314" s="46">
        <f t="shared" si="141"/>
        <v>0</v>
      </c>
      <c r="AN314" s="46">
        <f t="shared" si="141"/>
        <v>0</v>
      </c>
      <c r="AO314" s="46">
        <f t="shared" si="141"/>
        <v>0</v>
      </c>
      <c r="AP314" s="46">
        <f t="shared" si="141"/>
        <v>0</v>
      </c>
      <c r="AQ314" s="46">
        <f t="shared" si="141"/>
        <v>0</v>
      </c>
      <c r="AR314" s="46">
        <f t="shared" si="141"/>
        <v>0</v>
      </c>
      <c r="AS314" s="46">
        <f t="shared" si="141"/>
        <v>0</v>
      </c>
      <c r="AT314" s="46">
        <f t="shared" si="141"/>
        <v>0</v>
      </c>
      <c r="AU314" s="46">
        <f t="shared" si="141"/>
        <v>0</v>
      </c>
      <c r="AV314" s="46">
        <f t="shared" si="141"/>
        <v>0</v>
      </c>
      <c r="AW314" s="46">
        <f t="shared" si="141"/>
        <v>0</v>
      </c>
      <c r="AX314" s="46">
        <f t="shared" si="141"/>
        <v>0</v>
      </c>
      <c r="AY314" s="46">
        <f t="shared" si="141"/>
        <v>0</v>
      </c>
      <c r="AZ314" s="46">
        <f t="shared" si="141"/>
        <v>0</v>
      </c>
      <c r="BA314" s="46">
        <f t="shared" si="141"/>
        <v>0</v>
      </c>
      <c r="BB314" s="46">
        <f t="shared" si="141"/>
        <v>0</v>
      </c>
      <c r="BC314" s="46">
        <f t="shared" si="141"/>
        <v>0</v>
      </c>
      <c r="BD314" s="46">
        <f t="shared" si="141"/>
        <v>0</v>
      </c>
      <c r="BE314" s="46">
        <f t="shared" si="141"/>
        <v>0</v>
      </c>
      <c r="BF314" s="46">
        <f t="shared" si="141"/>
        <v>0</v>
      </c>
      <c r="BG314" s="46">
        <f t="shared" si="141"/>
        <v>0</v>
      </c>
      <c r="BH314" s="46">
        <f t="shared" si="141"/>
        <v>0</v>
      </c>
      <c r="BI314" s="46">
        <f t="shared" si="141"/>
        <v>0</v>
      </c>
    </row>
    <row r="315" spans="1:61" s="436" customFormat="1" x14ac:dyDescent="0.35">
      <c r="A315" s="437"/>
      <c r="B315" s="438"/>
      <c r="C315" s="439"/>
      <c r="D315" s="440"/>
      <c r="E315" s="441" t="s">
        <v>374</v>
      </c>
      <c r="F315" s="442">
        <f xml:space="preserve"> SUM( F312:F314 )</f>
        <v>0</v>
      </c>
      <c r="G315" s="441" t="s">
        <v>218</v>
      </c>
      <c r="H315" s="441"/>
      <c r="I315" s="441"/>
      <c r="J315" s="441"/>
      <c r="K315" s="441"/>
      <c r="L315" s="441"/>
      <c r="M315" s="441"/>
      <c r="N315" s="441"/>
      <c r="O315" s="441"/>
      <c r="P315" s="441"/>
      <c r="Q315" s="441"/>
      <c r="R315" s="441"/>
      <c r="S315" s="441"/>
      <c r="T315" s="441"/>
      <c r="U315" s="441"/>
      <c r="V315" s="441"/>
      <c r="W315" s="441"/>
      <c r="X315" s="441"/>
      <c r="Y315" s="441"/>
      <c r="Z315" s="441"/>
      <c r="AA315" s="441"/>
      <c r="AB315" s="441"/>
      <c r="AC315" s="441"/>
      <c r="AD315" s="441"/>
      <c r="AE315" s="441"/>
      <c r="AF315" s="441"/>
      <c r="AG315" s="441"/>
      <c r="AH315" s="441"/>
      <c r="AI315" s="441"/>
      <c r="AJ315" s="441"/>
      <c r="AK315" s="441"/>
      <c r="AL315" s="441"/>
      <c r="AM315" s="441"/>
      <c r="AN315" s="441"/>
      <c r="AO315" s="441"/>
      <c r="AP315" s="441"/>
      <c r="AQ315" s="441"/>
      <c r="AR315" s="441"/>
      <c r="AS315" s="441"/>
      <c r="AT315" s="441"/>
      <c r="AU315" s="441"/>
      <c r="AV315" s="441"/>
      <c r="AW315" s="441"/>
      <c r="AX315" s="441"/>
      <c r="AY315" s="441"/>
      <c r="AZ315" s="441"/>
      <c r="BA315" s="441"/>
      <c r="BB315" s="441"/>
      <c r="BC315" s="441"/>
      <c r="BD315" s="441"/>
      <c r="BE315" s="441"/>
      <c r="BF315" s="441"/>
      <c r="BG315" s="441"/>
      <c r="BH315" s="441"/>
      <c r="BI315" s="441"/>
    </row>
    <row r="316" spans="1:61" x14ac:dyDescent="0.35">
      <c r="A316" s="42"/>
      <c r="B316" s="61"/>
      <c r="C316" s="43"/>
      <c r="D316" s="44"/>
      <c r="E316" s="46"/>
      <c r="F316" s="55"/>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c r="AF316" s="46"/>
      <c r="AG316" s="46"/>
      <c r="AH316" s="46"/>
      <c r="AI316" s="46"/>
      <c r="AJ316" s="46"/>
      <c r="AK316" s="46"/>
      <c r="AL316" s="46"/>
      <c r="AM316" s="46"/>
      <c r="AN316" s="46"/>
      <c r="AO316" s="46"/>
      <c r="AP316" s="46"/>
      <c r="AQ316" s="46"/>
      <c r="AR316" s="46"/>
      <c r="AS316" s="46"/>
      <c r="AT316" s="46"/>
      <c r="AU316" s="46"/>
      <c r="AV316" s="46"/>
      <c r="AW316" s="46"/>
      <c r="AX316" s="46"/>
      <c r="AY316" s="46"/>
      <c r="AZ316" s="46"/>
      <c r="BA316" s="46"/>
      <c r="BB316" s="46"/>
      <c r="BC316" s="46"/>
      <c r="BD316" s="46"/>
      <c r="BE316" s="46"/>
      <c r="BF316" s="46"/>
      <c r="BG316" s="46"/>
      <c r="BH316" s="46"/>
      <c r="BI316" s="46"/>
    </row>
    <row r="317" spans="1:61" x14ac:dyDescent="0.35">
      <c r="A317" s="42"/>
      <c r="B317" s="61"/>
      <c r="C317" s="43"/>
      <c r="D317" s="44"/>
      <c r="E317" s="46" t="str">
        <f xml:space="preserve"> E$106</f>
        <v>Export incentive for export 1 to be paid to the network plus water control after PR29 (2022-23 FYA CPIH deflated)</v>
      </c>
      <c r="F317" s="55">
        <f t="shared" ref="F317:BI317" si="142" xml:space="preserve"> F$106</f>
        <v>0</v>
      </c>
      <c r="G317" s="46" t="str">
        <f t="shared" si="142"/>
        <v>£m</v>
      </c>
      <c r="H317" s="46">
        <f t="shared" si="142"/>
        <v>0</v>
      </c>
      <c r="I317" s="46">
        <f t="shared" si="142"/>
        <v>0</v>
      </c>
      <c r="J317" s="46">
        <f t="shared" si="142"/>
        <v>0</v>
      </c>
      <c r="K317" s="46">
        <f t="shared" si="142"/>
        <v>0</v>
      </c>
      <c r="L317" s="46">
        <f t="shared" si="142"/>
        <v>0</v>
      </c>
      <c r="M317" s="46">
        <f t="shared" si="142"/>
        <v>0</v>
      </c>
      <c r="N317" s="46">
        <f t="shared" si="142"/>
        <v>0</v>
      </c>
      <c r="O317" s="46">
        <f t="shared" si="142"/>
        <v>0</v>
      </c>
      <c r="P317" s="46">
        <f t="shared" si="142"/>
        <v>0</v>
      </c>
      <c r="Q317" s="46">
        <f t="shared" si="142"/>
        <v>0</v>
      </c>
      <c r="R317" s="46">
        <f t="shared" si="142"/>
        <v>0</v>
      </c>
      <c r="S317" s="46">
        <f t="shared" si="142"/>
        <v>0</v>
      </c>
      <c r="T317" s="46">
        <f t="shared" si="142"/>
        <v>0</v>
      </c>
      <c r="U317" s="46">
        <f t="shared" si="142"/>
        <v>0</v>
      </c>
      <c r="V317" s="46">
        <f t="shared" si="142"/>
        <v>0</v>
      </c>
      <c r="W317" s="46">
        <f t="shared" si="142"/>
        <v>0</v>
      </c>
      <c r="X317" s="46">
        <f t="shared" si="142"/>
        <v>0</v>
      </c>
      <c r="Y317" s="46">
        <f t="shared" si="142"/>
        <v>0</v>
      </c>
      <c r="Z317" s="46">
        <f t="shared" si="142"/>
        <v>0</v>
      </c>
      <c r="AA317" s="46">
        <f t="shared" si="142"/>
        <v>0</v>
      </c>
      <c r="AB317" s="46">
        <f t="shared" si="142"/>
        <v>0</v>
      </c>
      <c r="AC317" s="46">
        <f t="shared" si="142"/>
        <v>0</v>
      </c>
      <c r="AD317" s="46">
        <f t="shared" si="142"/>
        <v>0</v>
      </c>
      <c r="AE317" s="46">
        <f t="shared" si="142"/>
        <v>0</v>
      </c>
      <c r="AF317" s="46">
        <f t="shared" si="142"/>
        <v>0</v>
      </c>
      <c r="AG317" s="46">
        <f t="shared" si="142"/>
        <v>0</v>
      </c>
      <c r="AH317" s="46">
        <f t="shared" si="142"/>
        <v>0</v>
      </c>
      <c r="AI317" s="46">
        <f t="shared" si="142"/>
        <v>0</v>
      </c>
      <c r="AJ317" s="46">
        <f t="shared" si="142"/>
        <v>0</v>
      </c>
      <c r="AK317" s="46">
        <f t="shared" si="142"/>
        <v>0</v>
      </c>
      <c r="AL317" s="46">
        <f t="shared" si="142"/>
        <v>0</v>
      </c>
      <c r="AM317" s="46">
        <f t="shared" si="142"/>
        <v>0</v>
      </c>
      <c r="AN317" s="46">
        <f t="shared" si="142"/>
        <v>0</v>
      </c>
      <c r="AO317" s="46">
        <f t="shared" si="142"/>
        <v>0</v>
      </c>
      <c r="AP317" s="46">
        <f t="shared" si="142"/>
        <v>0</v>
      </c>
      <c r="AQ317" s="46">
        <f t="shared" si="142"/>
        <v>0</v>
      </c>
      <c r="AR317" s="46">
        <f t="shared" si="142"/>
        <v>0</v>
      </c>
      <c r="AS317" s="46">
        <f t="shared" si="142"/>
        <v>0</v>
      </c>
      <c r="AT317" s="46">
        <f t="shared" si="142"/>
        <v>0</v>
      </c>
      <c r="AU317" s="46">
        <f t="shared" si="142"/>
        <v>0</v>
      </c>
      <c r="AV317" s="46">
        <f t="shared" si="142"/>
        <v>0</v>
      </c>
      <c r="AW317" s="46">
        <f t="shared" si="142"/>
        <v>0</v>
      </c>
      <c r="AX317" s="46">
        <f t="shared" si="142"/>
        <v>0</v>
      </c>
      <c r="AY317" s="46">
        <f t="shared" si="142"/>
        <v>0</v>
      </c>
      <c r="AZ317" s="46">
        <f t="shared" si="142"/>
        <v>0</v>
      </c>
      <c r="BA317" s="46">
        <f t="shared" si="142"/>
        <v>0</v>
      </c>
      <c r="BB317" s="46">
        <f t="shared" si="142"/>
        <v>0</v>
      </c>
      <c r="BC317" s="46">
        <f t="shared" si="142"/>
        <v>0</v>
      </c>
      <c r="BD317" s="46">
        <f t="shared" si="142"/>
        <v>0</v>
      </c>
      <c r="BE317" s="46">
        <f t="shared" si="142"/>
        <v>0</v>
      </c>
      <c r="BF317" s="46">
        <f t="shared" si="142"/>
        <v>0</v>
      </c>
      <c r="BG317" s="46">
        <f t="shared" si="142"/>
        <v>0</v>
      </c>
      <c r="BH317" s="46">
        <f t="shared" si="142"/>
        <v>0</v>
      </c>
      <c r="BI317" s="46">
        <f t="shared" si="142"/>
        <v>0</v>
      </c>
    </row>
    <row r="318" spans="1:61" x14ac:dyDescent="0.35">
      <c r="A318" s="42"/>
      <c r="B318" s="61"/>
      <c r="C318" s="43"/>
      <c r="D318" s="44"/>
      <c r="E318" s="46" t="str">
        <f xml:space="preserve"> E$197</f>
        <v>Export incentive for export 2 to be paid to the network plus water control after PR29 (2022-23 FYA CPIH deflated)</v>
      </c>
      <c r="F318" s="55">
        <f t="shared" ref="F318:BI318" si="143" xml:space="preserve"> F$197</f>
        <v>0</v>
      </c>
      <c r="G318" s="46" t="str">
        <f t="shared" si="143"/>
        <v>£m</v>
      </c>
      <c r="H318" s="46">
        <f t="shared" si="143"/>
        <v>0</v>
      </c>
      <c r="I318" s="46">
        <f t="shared" si="143"/>
        <v>0</v>
      </c>
      <c r="J318" s="46">
        <f t="shared" si="143"/>
        <v>0</v>
      </c>
      <c r="K318" s="46">
        <f t="shared" si="143"/>
        <v>0</v>
      </c>
      <c r="L318" s="46">
        <f t="shared" si="143"/>
        <v>0</v>
      </c>
      <c r="M318" s="46">
        <f t="shared" si="143"/>
        <v>0</v>
      </c>
      <c r="N318" s="46">
        <f t="shared" si="143"/>
        <v>0</v>
      </c>
      <c r="O318" s="46">
        <f t="shared" si="143"/>
        <v>0</v>
      </c>
      <c r="P318" s="46">
        <f t="shared" si="143"/>
        <v>0</v>
      </c>
      <c r="Q318" s="46">
        <f t="shared" si="143"/>
        <v>0</v>
      </c>
      <c r="R318" s="46">
        <f t="shared" si="143"/>
        <v>0</v>
      </c>
      <c r="S318" s="46">
        <f t="shared" si="143"/>
        <v>0</v>
      </c>
      <c r="T318" s="46">
        <f t="shared" si="143"/>
        <v>0</v>
      </c>
      <c r="U318" s="46">
        <f t="shared" si="143"/>
        <v>0</v>
      </c>
      <c r="V318" s="46">
        <f t="shared" si="143"/>
        <v>0</v>
      </c>
      <c r="W318" s="46">
        <f t="shared" si="143"/>
        <v>0</v>
      </c>
      <c r="X318" s="46">
        <f t="shared" si="143"/>
        <v>0</v>
      </c>
      <c r="Y318" s="46">
        <f t="shared" si="143"/>
        <v>0</v>
      </c>
      <c r="Z318" s="46">
        <f t="shared" si="143"/>
        <v>0</v>
      </c>
      <c r="AA318" s="46">
        <f t="shared" si="143"/>
        <v>0</v>
      </c>
      <c r="AB318" s="46">
        <f t="shared" si="143"/>
        <v>0</v>
      </c>
      <c r="AC318" s="46">
        <f t="shared" si="143"/>
        <v>0</v>
      </c>
      <c r="AD318" s="46">
        <f t="shared" si="143"/>
        <v>0</v>
      </c>
      <c r="AE318" s="46">
        <f t="shared" si="143"/>
        <v>0</v>
      </c>
      <c r="AF318" s="46">
        <f t="shared" si="143"/>
        <v>0</v>
      </c>
      <c r="AG318" s="46">
        <f t="shared" si="143"/>
        <v>0</v>
      </c>
      <c r="AH318" s="46">
        <f t="shared" si="143"/>
        <v>0</v>
      </c>
      <c r="AI318" s="46">
        <f t="shared" si="143"/>
        <v>0</v>
      </c>
      <c r="AJ318" s="46">
        <f t="shared" si="143"/>
        <v>0</v>
      </c>
      <c r="AK318" s="46">
        <f t="shared" si="143"/>
        <v>0</v>
      </c>
      <c r="AL318" s="46">
        <f t="shared" si="143"/>
        <v>0</v>
      </c>
      <c r="AM318" s="46">
        <f t="shared" si="143"/>
        <v>0</v>
      </c>
      <c r="AN318" s="46">
        <f t="shared" si="143"/>
        <v>0</v>
      </c>
      <c r="AO318" s="46">
        <f t="shared" si="143"/>
        <v>0</v>
      </c>
      <c r="AP318" s="46">
        <f t="shared" si="143"/>
        <v>0</v>
      </c>
      <c r="AQ318" s="46">
        <f t="shared" si="143"/>
        <v>0</v>
      </c>
      <c r="AR318" s="46">
        <f t="shared" si="143"/>
        <v>0</v>
      </c>
      <c r="AS318" s="46">
        <f t="shared" si="143"/>
        <v>0</v>
      </c>
      <c r="AT318" s="46">
        <f t="shared" si="143"/>
        <v>0</v>
      </c>
      <c r="AU318" s="46">
        <f t="shared" si="143"/>
        <v>0</v>
      </c>
      <c r="AV318" s="46">
        <f t="shared" si="143"/>
        <v>0</v>
      </c>
      <c r="AW318" s="46">
        <f t="shared" si="143"/>
        <v>0</v>
      </c>
      <c r="AX318" s="46">
        <f t="shared" si="143"/>
        <v>0</v>
      </c>
      <c r="AY318" s="46">
        <f t="shared" si="143"/>
        <v>0</v>
      </c>
      <c r="AZ318" s="46">
        <f t="shared" si="143"/>
        <v>0</v>
      </c>
      <c r="BA318" s="46">
        <f t="shared" si="143"/>
        <v>0</v>
      </c>
      <c r="BB318" s="46">
        <f t="shared" si="143"/>
        <v>0</v>
      </c>
      <c r="BC318" s="46">
        <f t="shared" si="143"/>
        <v>0</v>
      </c>
      <c r="BD318" s="46">
        <f t="shared" si="143"/>
        <v>0</v>
      </c>
      <c r="BE318" s="46">
        <f t="shared" si="143"/>
        <v>0</v>
      </c>
      <c r="BF318" s="46">
        <f t="shared" si="143"/>
        <v>0</v>
      </c>
      <c r="BG318" s="46">
        <f t="shared" si="143"/>
        <v>0</v>
      </c>
      <c r="BH318" s="46">
        <f t="shared" si="143"/>
        <v>0</v>
      </c>
      <c r="BI318" s="46">
        <f t="shared" si="143"/>
        <v>0</v>
      </c>
    </row>
    <row r="319" spans="1:61" x14ac:dyDescent="0.35">
      <c r="A319" s="42"/>
      <c r="B319" s="61"/>
      <c r="C319" s="43"/>
      <c r="D319" s="44"/>
      <c r="E319" s="46" t="str">
        <f t="shared" ref="E319:AJ319" si="144" xml:space="preserve"> E$288</f>
        <v>Export incentive for export 3 to be paid to the network plus water control after PR29 (2022-23 FYA CPIH deflated)</v>
      </c>
      <c r="F319" s="55">
        <f t="shared" si="144"/>
        <v>0</v>
      </c>
      <c r="G319" s="46" t="str">
        <f t="shared" si="144"/>
        <v>£m</v>
      </c>
      <c r="H319" s="46">
        <f t="shared" si="144"/>
        <v>0</v>
      </c>
      <c r="I319" s="46">
        <f t="shared" si="144"/>
        <v>0</v>
      </c>
      <c r="J319" s="46">
        <f t="shared" si="144"/>
        <v>0</v>
      </c>
      <c r="K319" s="46">
        <f t="shared" si="144"/>
        <v>0</v>
      </c>
      <c r="L319" s="46">
        <f t="shared" si="144"/>
        <v>0</v>
      </c>
      <c r="M319" s="46">
        <f t="shared" si="144"/>
        <v>0</v>
      </c>
      <c r="N319" s="46">
        <f t="shared" si="144"/>
        <v>0</v>
      </c>
      <c r="O319" s="46">
        <f t="shared" si="144"/>
        <v>0</v>
      </c>
      <c r="P319" s="46">
        <f t="shared" si="144"/>
        <v>0</v>
      </c>
      <c r="Q319" s="46">
        <f t="shared" si="144"/>
        <v>0</v>
      </c>
      <c r="R319" s="46">
        <f t="shared" si="144"/>
        <v>0</v>
      </c>
      <c r="S319" s="46">
        <f t="shared" si="144"/>
        <v>0</v>
      </c>
      <c r="T319" s="46">
        <f t="shared" si="144"/>
        <v>0</v>
      </c>
      <c r="U319" s="46">
        <f t="shared" si="144"/>
        <v>0</v>
      </c>
      <c r="V319" s="46">
        <f t="shared" si="144"/>
        <v>0</v>
      </c>
      <c r="W319" s="46">
        <f t="shared" si="144"/>
        <v>0</v>
      </c>
      <c r="X319" s="46">
        <f t="shared" si="144"/>
        <v>0</v>
      </c>
      <c r="Y319" s="46">
        <f t="shared" si="144"/>
        <v>0</v>
      </c>
      <c r="Z319" s="46">
        <f t="shared" si="144"/>
        <v>0</v>
      </c>
      <c r="AA319" s="46">
        <f t="shared" si="144"/>
        <v>0</v>
      </c>
      <c r="AB319" s="46">
        <f t="shared" si="144"/>
        <v>0</v>
      </c>
      <c r="AC319" s="46">
        <f t="shared" si="144"/>
        <v>0</v>
      </c>
      <c r="AD319" s="46">
        <f t="shared" si="144"/>
        <v>0</v>
      </c>
      <c r="AE319" s="46">
        <f t="shared" si="144"/>
        <v>0</v>
      </c>
      <c r="AF319" s="46">
        <f t="shared" si="144"/>
        <v>0</v>
      </c>
      <c r="AG319" s="46">
        <f t="shared" si="144"/>
        <v>0</v>
      </c>
      <c r="AH319" s="46">
        <f t="shared" si="144"/>
        <v>0</v>
      </c>
      <c r="AI319" s="46">
        <f t="shared" si="144"/>
        <v>0</v>
      </c>
      <c r="AJ319" s="46">
        <f t="shared" si="144"/>
        <v>0</v>
      </c>
      <c r="AK319" s="46">
        <f t="shared" ref="AK319:BI319" si="145" xml:space="preserve"> AK$288</f>
        <v>0</v>
      </c>
      <c r="AL319" s="46">
        <f t="shared" si="145"/>
        <v>0</v>
      </c>
      <c r="AM319" s="46">
        <f t="shared" si="145"/>
        <v>0</v>
      </c>
      <c r="AN319" s="46">
        <f t="shared" si="145"/>
        <v>0</v>
      </c>
      <c r="AO319" s="46">
        <f t="shared" si="145"/>
        <v>0</v>
      </c>
      <c r="AP319" s="46">
        <f t="shared" si="145"/>
        <v>0</v>
      </c>
      <c r="AQ319" s="46">
        <f t="shared" si="145"/>
        <v>0</v>
      </c>
      <c r="AR319" s="46">
        <f t="shared" si="145"/>
        <v>0</v>
      </c>
      <c r="AS319" s="46">
        <f t="shared" si="145"/>
        <v>0</v>
      </c>
      <c r="AT319" s="46">
        <f t="shared" si="145"/>
        <v>0</v>
      </c>
      <c r="AU319" s="46">
        <f t="shared" si="145"/>
        <v>0</v>
      </c>
      <c r="AV319" s="46">
        <f t="shared" si="145"/>
        <v>0</v>
      </c>
      <c r="AW319" s="46">
        <f t="shared" si="145"/>
        <v>0</v>
      </c>
      <c r="AX319" s="46">
        <f t="shared" si="145"/>
        <v>0</v>
      </c>
      <c r="AY319" s="46">
        <f t="shared" si="145"/>
        <v>0</v>
      </c>
      <c r="AZ319" s="46">
        <f t="shared" si="145"/>
        <v>0</v>
      </c>
      <c r="BA319" s="46">
        <f t="shared" si="145"/>
        <v>0</v>
      </c>
      <c r="BB319" s="46">
        <f t="shared" si="145"/>
        <v>0</v>
      </c>
      <c r="BC319" s="46">
        <f t="shared" si="145"/>
        <v>0</v>
      </c>
      <c r="BD319" s="46">
        <f t="shared" si="145"/>
        <v>0</v>
      </c>
      <c r="BE319" s="46">
        <f t="shared" si="145"/>
        <v>0</v>
      </c>
      <c r="BF319" s="46">
        <f t="shared" si="145"/>
        <v>0</v>
      </c>
      <c r="BG319" s="46">
        <f t="shared" si="145"/>
        <v>0</v>
      </c>
      <c r="BH319" s="46">
        <f t="shared" si="145"/>
        <v>0</v>
      </c>
      <c r="BI319" s="46">
        <f t="shared" si="145"/>
        <v>0</v>
      </c>
    </row>
    <row r="320" spans="1:61" s="436" customFormat="1" x14ac:dyDescent="0.35">
      <c r="A320" s="437"/>
      <c r="B320" s="438"/>
      <c r="C320" s="439"/>
      <c r="D320" s="440"/>
      <c r="E320" s="441" t="s">
        <v>375</v>
      </c>
      <c r="F320" s="442">
        <f xml:space="preserve"> SUM( F317:F319 )</f>
        <v>0</v>
      </c>
      <c r="G320" s="441" t="s">
        <v>218</v>
      </c>
      <c r="H320" s="441"/>
      <c r="I320" s="441"/>
      <c r="J320" s="441"/>
      <c r="K320" s="441"/>
      <c r="L320" s="441"/>
      <c r="M320" s="441"/>
      <c r="N320" s="441"/>
      <c r="O320" s="441"/>
      <c r="P320" s="441"/>
      <c r="Q320" s="441"/>
      <c r="R320" s="441"/>
      <c r="S320" s="441"/>
      <c r="T320" s="441"/>
      <c r="U320" s="441"/>
      <c r="V320" s="441"/>
      <c r="W320" s="441"/>
      <c r="X320" s="441"/>
      <c r="Y320" s="441"/>
      <c r="Z320" s="441"/>
      <c r="AA320" s="441"/>
      <c r="AB320" s="441"/>
      <c r="AC320" s="441"/>
      <c r="AD320" s="441"/>
      <c r="AE320" s="441"/>
      <c r="AF320" s="441"/>
      <c r="AG320" s="441"/>
      <c r="AH320" s="441"/>
      <c r="AI320" s="441"/>
      <c r="AJ320" s="441"/>
      <c r="AK320" s="441"/>
      <c r="AL320" s="441"/>
      <c r="AM320" s="441"/>
      <c r="AN320" s="441"/>
      <c r="AO320" s="441"/>
      <c r="AP320" s="441"/>
      <c r="AQ320" s="441"/>
      <c r="AR320" s="441"/>
      <c r="AS320" s="441"/>
      <c r="AT320" s="441"/>
      <c r="AU320" s="441"/>
      <c r="AV320" s="441"/>
      <c r="AW320" s="441"/>
      <c r="AX320" s="441"/>
      <c r="AY320" s="441"/>
      <c r="AZ320" s="441"/>
      <c r="BA320" s="441"/>
      <c r="BB320" s="441"/>
      <c r="BC320" s="441"/>
      <c r="BD320" s="441"/>
      <c r="BE320" s="441"/>
      <c r="BF320" s="441"/>
      <c r="BG320" s="441"/>
      <c r="BH320" s="441"/>
      <c r="BI320" s="441"/>
    </row>
    <row r="321" spans="1:61" x14ac:dyDescent="0.35">
      <c r="A321" s="42"/>
      <c r="B321" s="43"/>
      <c r="C321" s="43"/>
      <c r="D321" s="44"/>
      <c r="E321" s="46"/>
      <c r="F321" s="46"/>
      <c r="G321" s="46"/>
      <c r="H321" s="45"/>
      <c r="I321" s="46"/>
      <c r="J321" s="45"/>
      <c r="K321" s="45"/>
      <c r="L321" s="45"/>
      <c r="M321" s="45"/>
      <c r="N321" s="45"/>
      <c r="O321" s="45"/>
      <c r="P321" s="45"/>
      <c r="Q321" s="45"/>
      <c r="R321" s="45"/>
      <c r="S321" s="45"/>
      <c r="T321" s="47"/>
      <c r="U321" s="47"/>
      <c r="V321" s="47"/>
      <c r="W321" s="47"/>
      <c r="X321" s="47"/>
      <c r="Y321" s="47"/>
      <c r="Z321" s="47"/>
      <c r="AA321" s="47"/>
      <c r="AB321" s="45"/>
      <c r="AC321" s="45"/>
      <c r="AD321" s="47"/>
      <c r="AE321" s="47"/>
      <c r="AF321" s="45"/>
      <c r="AG321" s="45"/>
      <c r="AH321" s="47"/>
      <c r="AI321" s="47"/>
      <c r="AJ321" s="45"/>
      <c r="AK321" s="45"/>
      <c r="AL321" s="47"/>
      <c r="AM321" s="47"/>
      <c r="AN321" s="45"/>
      <c r="AO321" s="45"/>
      <c r="AP321" s="47"/>
      <c r="AQ321" s="47"/>
      <c r="AR321" s="45"/>
      <c r="AS321" s="47"/>
      <c r="AT321" s="47"/>
      <c r="AU321" s="45"/>
      <c r="AV321" s="47"/>
      <c r="AW321" s="47"/>
      <c r="AX321" s="45"/>
      <c r="AY321" s="47"/>
      <c r="AZ321" s="47"/>
      <c r="BA321" s="45"/>
      <c r="BB321" s="47"/>
      <c r="BC321" s="47"/>
      <c r="BD321" s="45"/>
      <c r="BE321" s="47"/>
      <c r="BF321" s="47"/>
      <c r="BG321" s="45"/>
      <c r="BH321" s="47"/>
      <c r="BI321" s="47"/>
    </row>
    <row r="322" spans="1:61" x14ac:dyDescent="0.35">
      <c r="A322" s="91" t="s">
        <v>376</v>
      </c>
      <c r="B322" s="92"/>
      <c r="C322" s="92"/>
      <c r="D322" s="93"/>
      <c r="E322" s="94"/>
      <c r="F322" s="94"/>
      <c r="G322" s="94"/>
      <c r="H322" s="94"/>
      <c r="I322" s="95"/>
      <c r="J322" s="94"/>
      <c r="K322" s="94"/>
      <c r="L322" s="94"/>
      <c r="M322" s="94"/>
      <c r="N322" s="94"/>
      <c r="O322" s="94"/>
      <c r="P322" s="94"/>
      <c r="Q322" s="94"/>
      <c r="R322" s="94"/>
      <c r="S322" s="94"/>
      <c r="T322" s="94"/>
      <c r="U322" s="94"/>
      <c r="V322" s="94"/>
      <c r="W322" s="94"/>
      <c r="X322" s="94"/>
      <c r="Y322" s="94"/>
      <c r="Z322" s="94"/>
      <c r="AA322" s="94"/>
      <c r="AB322" s="94"/>
      <c r="AC322" s="94"/>
      <c r="AD322" s="94"/>
      <c r="AE322" s="94"/>
      <c r="AF322" s="94"/>
      <c r="AG322" s="94"/>
      <c r="AH322" s="94"/>
      <c r="AI322" s="94"/>
      <c r="AJ322" s="94"/>
      <c r="AK322" s="94"/>
      <c r="AL322" s="94"/>
      <c r="AM322" s="94"/>
      <c r="AN322" s="94"/>
      <c r="AO322" s="94"/>
      <c r="AP322" s="94"/>
      <c r="AQ322" s="94"/>
      <c r="AR322" s="94"/>
      <c r="AS322" s="94"/>
      <c r="AT322" s="94"/>
      <c r="AU322" s="94"/>
      <c r="AV322" s="94"/>
      <c r="AW322" s="94"/>
      <c r="AX322" s="94"/>
      <c r="AY322" s="94"/>
      <c r="AZ322" s="94"/>
      <c r="BA322" s="94"/>
      <c r="BB322" s="94"/>
      <c r="BC322" s="94"/>
      <c r="BD322" s="94"/>
      <c r="BE322" s="94"/>
      <c r="BF322" s="94"/>
      <c r="BG322" s="94"/>
      <c r="BH322" s="94"/>
      <c r="BI322" s="94"/>
    </row>
    <row r="323" spans="1:61" x14ac:dyDescent="0.35"/>
    <row r="324" spans="1:61" x14ac:dyDescent="0.35"/>
    <row r="325" spans="1:61" x14ac:dyDescent="0.35"/>
    <row r="326" spans="1:61" x14ac:dyDescent="0.35"/>
    <row r="327" spans="1:61" x14ac:dyDescent="0.35"/>
    <row r="328" spans="1:61" x14ac:dyDescent="0.35"/>
    <row r="329" spans="1:61" x14ac:dyDescent="0.35"/>
    <row r="330" spans="1:61" x14ac:dyDescent="0.35"/>
    <row r="331" spans="1:61" x14ac:dyDescent="0.35"/>
    <row r="332" spans="1:61" x14ac:dyDescent="0.35"/>
    <row r="333" spans="1:61" x14ac:dyDescent="0.35"/>
    <row r="334" spans="1:61" x14ac:dyDescent="0.35"/>
    <row r="335" spans="1:61" x14ac:dyDescent="0.35"/>
    <row r="336" spans="1:61" x14ac:dyDescent="0.35"/>
    <row r="337" x14ac:dyDescent="0.35"/>
    <row r="338" x14ac:dyDescent="0.35"/>
    <row r="339" x14ac:dyDescent="0.35"/>
    <row r="347" x14ac:dyDescent="0.35"/>
    <row r="348" x14ac:dyDescent="0.35"/>
    <row r="349" x14ac:dyDescent="0.35"/>
    <row r="350" x14ac:dyDescent="0.35"/>
    <row r="351" x14ac:dyDescent="0.35"/>
    <row r="352" x14ac:dyDescent="0.35"/>
    <row r="501" spans="1:61" hidden="1" x14ac:dyDescent="0.35">
      <c r="A501" s="39"/>
      <c r="B501" s="39"/>
      <c r="C501" s="39"/>
      <c r="D501" s="39"/>
      <c r="E501" s="39"/>
      <c r="G501" s="39"/>
      <c r="I501" s="39"/>
      <c r="T501" s="39"/>
      <c r="U501" s="39"/>
      <c r="V501" s="39"/>
      <c r="W501" s="39"/>
      <c r="X501" s="39"/>
      <c r="Y501" s="39"/>
      <c r="Z501" s="39"/>
      <c r="AA501" s="39"/>
      <c r="AD501" s="39"/>
      <c r="AE501" s="39"/>
      <c r="AH501" s="39"/>
      <c r="AI501" s="39"/>
      <c r="AL501" s="39"/>
      <c r="AM501" s="39"/>
      <c r="AP501" s="39"/>
      <c r="AQ501" s="39"/>
      <c r="AS501" s="39"/>
      <c r="AT501" s="39"/>
      <c r="AV501" s="39"/>
      <c r="AW501" s="39"/>
      <c r="AY501" s="39"/>
      <c r="AZ501" s="39"/>
      <c r="BB501" s="39"/>
      <c r="BC501" s="39"/>
      <c r="BE501" s="39"/>
      <c r="BF501" s="39"/>
      <c r="BH501" s="39"/>
      <c r="BI501" s="39"/>
    </row>
    <row r="502" spans="1:61" hidden="1" x14ac:dyDescent="0.35">
      <c r="A502" s="39"/>
      <c r="B502" s="39"/>
      <c r="C502" s="39"/>
      <c r="D502" s="39"/>
      <c r="E502" s="39"/>
      <c r="G502" s="39"/>
      <c r="I502" s="39"/>
      <c r="T502" s="39"/>
      <c r="U502" s="39"/>
      <c r="V502" s="39"/>
      <c r="W502" s="39"/>
      <c r="X502" s="39"/>
      <c r="Y502" s="39"/>
      <c r="Z502" s="39"/>
      <c r="AA502" s="39"/>
      <c r="AD502" s="39"/>
      <c r="AE502" s="39"/>
      <c r="AH502" s="39"/>
      <c r="AI502" s="39"/>
      <c r="AL502" s="39"/>
      <c r="AM502" s="39"/>
      <c r="AP502" s="39"/>
      <c r="AQ502" s="39"/>
      <c r="AS502" s="39"/>
      <c r="AT502" s="39"/>
      <c r="AV502" s="39"/>
      <c r="AW502" s="39"/>
      <c r="AY502" s="39"/>
      <c r="AZ502" s="39"/>
      <c r="BB502" s="39"/>
      <c r="BC502" s="39"/>
      <c r="BE502" s="39"/>
      <c r="BF502" s="39"/>
      <c r="BH502" s="39"/>
      <c r="BI502" s="39"/>
    </row>
    <row r="513" x14ac:dyDescent="0.35"/>
    <row r="515" x14ac:dyDescent="0.35"/>
    <row r="516" x14ac:dyDescent="0.35"/>
    <row r="517" x14ac:dyDescent="0.35"/>
    <row r="518" x14ac:dyDescent="0.35"/>
    <row r="520" x14ac:dyDescent="0.35"/>
    <row r="522" x14ac:dyDescent="0.35"/>
    <row r="523" x14ac:dyDescent="0.35"/>
    <row r="524" x14ac:dyDescent="0.35"/>
    <row r="527" x14ac:dyDescent="0.35"/>
    <row r="529" x14ac:dyDescent="0.35"/>
    <row r="530" x14ac:dyDescent="0.35"/>
    <row r="531" x14ac:dyDescent="0.35"/>
    <row r="534" x14ac:dyDescent="0.35"/>
  </sheetData>
  <conditionalFormatting sqref="J4:BI4">
    <cfRule type="cellIs" dxfId="5" priority="5" operator="equal">
      <formula>"Post-PR24"</formula>
    </cfRule>
    <cfRule type="cellIs" dxfId="4" priority="6" operator="equal">
      <formula>"PR24"</formula>
    </cfRule>
    <cfRule type="cellIs" dxfId="3" priority="7" operator="equal">
      <formula>"Pre-PR24"</formula>
    </cfRule>
  </conditionalFormatting>
  <dataValidations disablePrompts="1" count="1">
    <dataValidation allowBlank="1" showInputMessage="1" showErrorMessage="1" sqref="E15:BJ15 E12:BJ12 E244:BJ244 E249:BJ249" xr:uid="{8A1B6C0A-A15F-4F5B-8C80-901759EA1CE5}"/>
  </dataValidations>
  <pageMargins left="0.70866141732283472" right="0.70866141732283472" top="0.74803149606299213" bottom="0.74803149606299213" header="0.31496062992125984" footer="0.31496062992125984"/>
  <pageSetup paperSize="9" scale="53" fitToWidth="5" fitToHeight="0" orientation="portrait" r:id="rId1"/>
  <headerFooter>
    <oddHeader>&amp;LPROJECT PR19 WRFIM&amp;CSheet:&amp;A&amp;RSTRICTLY CONFIDENTIAL</oddHeader>
    <oddFooter>&amp;L&amp;F ( Printed on &amp;D at &amp;T )&amp;RPage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ebb4913b7f469b7b472998f4f8d2c347">
  <xsd:schema xmlns:xsd="http://www.w3.org/2001/XMLSchema" xmlns:xs="http://www.w3.org/2001/XMLSchema" xmlns:p="http://schemas.microsoft.com/office/2006/metadata/properties" xmlns:ns2="94867cf5-b762-480a-9fe3-d3796f716960" targetNamespace="http://schemas.microsoft.com/office/2006/metadata/properties" ma:root="true" ma:fieldsID="c6bb482886efd4b6126b2e7c2e49a9f8"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54B13B-B14B-4967-9215-33392216BD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67cf5-b762-480a-9fe3-d3796f716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EEDD12-8936-4C04-B3C6-8E2E53B5AD77}">
  <ds:schemaRefs>
    <ds:schemaRef ds:uri="http://schemas.microsoft.com/sharepoint/v3/contenttype/forms"/>
  </ds:schemaRefs>
</ds:datastoreItem>
</file>

<file path=customXml/itemProps3.xml><?xml version="1.0" encoding="utf-8"?>
<ds:datastoreItem xmlns:ds="http://schemas.openxmlformats.org/officeDocument/2006/customXml" ds:itemID="{580C5843-83F9-4074-94EC-7C6412A4A780}">
  <ds:schemaRefs>
    <ds:schemaRef ds:uri="http://purl.org/dc/terms/"/>
    <ds:schemaRef ds:uri="http://purl.org/dc/dcmitype/"/>
    <ds:schemaRef ds:uri="http://schemas.microsoft.com/office/infopath/2007/PartnerControls"/>
    <ds:schemaRef ds:uri="94867cf5-b762-480a-9fe3-d3796f716960"/>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CLEAR_SHEET</vt:lpstr>
      <vt:lpstr>Cover</vt:lpstr>
      <vt:lpstr>Change log</vt:lpstr>
      <vt:lpstr>Inputs &amp; Outputs log</vt:lpstr>
      <vt:lpstr>FAST</vt:lpstr>
      <vt:lpstr>Map &amp; Key</vt:lpstr>
      <vt:lpstr>Inputs</vt:lpstr>
      <vt:lpstr>Time</vt:lpstr>
      <vt:lpstr>Export incentive</vt:lpstr>
      <vt:lpstr>Import incentive</vt:lpstr>
      <vt:lpstr>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2020-02-28T17:20:16Z</dcterms:created>
  <dcterms:modified xsi:type="dcterms:W3CDTF">2025-11-24T14:53:05Z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0x010100135C3EC3BBEE9445A7073DFDFBA033BC</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Project Code">
    <vt:lpwstr>1896;#Company performance monitoring ＆ engagement|3cbb2248-aeb0-4f5e-8833-d72f52afb8f0</vt:lpwstr>
  </property>
  <property fmtid="{D5CDD505-2E9C-101B-9397-08002B2CF9AE}" pid="8" name="Security Classification">
    <vt:lpwstr>21;#OFFICIAL|c2540f30-f875-494b-a43f-ebfb5017a6ad</vt:lpwstr>
  </property>
  <property fmtid="{D5CDD505-2E9C-101B-9397-08002B2CF9AE}" pid="9" name="Stakeholder">
    <vt:lpwstr>25;#Water and wastewater companies (WaSCs)|1f450446-47d1-4fe9-8d64-c249a3be1897</vt:lpwstr>
  </property>
  <property fmtid="{D5CDD505-2E9C-101B-9397-08002B2CF9AE}" pid="10" name="Stakeholder_x0020_3">
    <vt:lpwstr/>
  </property>
  <property fmtid="{D5CDD505-2E9C-101B-9397-08002B2CF9AE}" pid="11" name="Stakeholder_x0020_4">
    <vt:lpwstr/>
  </property>
  <property fmtid="{D5CDD505-2E9C-101B-9397-08002B2CF9AE}" pid="12" name="Stakeholder_x0020_2">
    <vt:lpwstr/>
  </property>
  <property fmtid="{D5CDD505-2E9C-101B-9397-08002B2CF9AE}" pid="13" name="Stakeholder_x0020_5">
    <vt:lpwstr/>
  </property>
  <property fmtid="{D5CDD505-2E9C-101B-9397-08002B2CF9AE}" pid="14" name="Stakeholder 5">
    <vt:lpwstr/>
  </property>
  <property fmtid="{D5CDD505-2E9C-101B-9397-08002B2CF9AE}" pid="15" name="Stakeholder 3">
    <vt:lpwstr/>
  </property>
  <property fmtid="{D5CDD505-2E9C-101B-9397-08002B2CF9AE}" pid="16" name="Stakeholder 4">
    <vt:lpwstr/>
  </property>
  <property fmtid="{D5CDD505-2E9C-101B-9397-08002B2CF9AE}" pid="17" name="MediaServiceImageTags">
    <vt:lpwstr/>
  </property>
  <property fmtid="{D5CDD505-2E9C-101B-9397-08002B2CF9AE}" pid="18" name="Order">
    <vt:r8>80400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ies>
</file>